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KELUAR" sheetId="2" r:id="rId5"/>
    <sheet state="visible" name="MASUK" sheetId="3" r:id="rId6"/>
    <sheet state="hidden" name="K.KS" sheetId="4" r:id="rId7"/>
    <sheet state="hidden" name="Sheet2" sheetId="5" r:id="rId8"/>
    <sheet state="hidden" name="Sheet3" sheetId="6" r:id="rId9"/>
    <sheet state="hidden" name="K.M" sheetId="7" r:id="rId10"/>
    <sheet state="hidden" name="K.B" sheetId="8" r:id="rId11"/>
    <sheet state="hidden" name="K.H" sheetId="9" r:id="rId12"/>
    <sheet state="hidden" name="K.K" sheetId="10" r:id="rId13"/>
    <sheet state="hidden" name="K.P" sheetId="11" r:id="rId14"/>
    <sheet state="hidden" name="Sheet1" sheetId="12" r:id="rId15"/>
  </sheets>
  <definedNames>
    <definedName hidden="1" localSheetId="0" name="_xlnm._FilterDatabase">MASTER!$A$1:$J$1609</definedName>
  </definedNames>
  <calcPr/>
  <extLst>
    <ext uri="GoogleSheetsCustomDataVersion2">
      <go:sheetsCustomData xmlns:go="http://customooxmlschemas.google.com/" r:id="rId16" roundtripDataChecksum="AEgHq+DzH7Dh23fk6frPdGIKvvkpIOFWbIVGO6J0S+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413">
      <text>
        <t xml:space="preserve">======
ID#AAABZlE1e9k
HP    (2024-01-26 17:42:33)
RUMUS BARANG KELUAR TIDAK MUNCUL</t>
      </text>
    </comment>
  </commentList>
  <extLst>
    <ext uri="GoogleSheetsCustomDataVersion2">
      <go:sheetsCustomData xmlns:go="http://customooxmlschemas.google.com/" r:id="rId1" roundtripDataSignature="AMtx7mhH1gpJe2fFs3R/3uOSqtjG9p+IN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2142">
      <text>
        <t xml:space="preserve">SUB ROSID (FACHRI)
======</t>
      </text>
    </comment>
    <comment authorId="0" ref="G2143">
      <text>
        <t xml:space="preserve">SUB ROSID (FACHRI)
======</t>
      </text>
    </comment>
  </commentList>
</comments>
</file>

<file path=xl/sharedStrings.xml><?xml version="1.0" encoding="utf-8"?>
<sst xmlns="http://schemas.openxmlformats.org/spreadsheetml/2006/main" count="5849" uniqueCount="1576">
  <si>
    <t>NO\\</t>
  </si>
  <si>
    <t xml:space="preserve">Kode Barang </t>
  </si>
  <si>
    <t>DESKRIPSI</t>
  </si>
  <si>
    <t>Stok Awal</t>
  </si>
  <si>
    <t>Masuk</t>
  </si>
  <si>
    <t>Keluar</t>
  </si>
  <si>
    <t xml:space="preserve"> STOCK AKHIR</t>
  </si>
  <si>
    <t>Keterangan</t>
  </si>
  <si>
    <t>100100004010 Uticon S-28R (B) Steker Arde Bulat (@2PC)</t>
  </si>
  <si>
    <t>Acer Altos UPS City 1200VA</t>
  </si>
  <si>
    <t>Acrylic AM 4450 Milky 3mm (1220x2440mm)</t>
  </si>
  <si>
    <t>Acrylic Astariglas Tessematt 542 ST Grey 2mm 1220x2440mm</t>
  </si>
  <si>
    <t>Acrylic Black 10mm uk. 122x244cm</t>
  </si>
  <si>
    <t>Acrylic Black 3mm uk. 122x244cm</t>
  </si>
  <si>
    <t>Acrylic Black 5mm uk. 122x244cm</t>
  </si>
  <si>
    <t>Acrylic Black 8mm uk. 122x244cm</t>
  </si>
  <si>
    <t>Acrylic Black Gloss 3mm x 1220 x 2440</t>
  </si>
  <si>
    <t>Acrylic Clear 1,5mm (122x183cm)</t>
  </si>
  <si>
    <t>Acrylic Clear 10mm (122x244)</t>
  </si>
  <si>
    <t>Acrylic Clear 10mm (138x183cm)</t>
  </si>
  <si>
    <t>Acrylic Clear 2mm (122x244cm)</t>
  </si>
  <si>
    <t>Acrylic Clear 3mm (122x244cm)</t>
  </si>
  <si>
    <t>Acrylic Clear 5mm (122x244cm)</t>
  </si>
  <si>
    <t>Acrylic Clear 6mm (122x244)</t>
  </si>
  <si>
    <t>Acrylic Clear Satin MC 030M 2x1220x2440mm</t>
  </si>
  <si>
    <t>Acrylic Green 3470 3mm (92x183cm)</t>
  </si>
  <si>
    <t>Acrylic Green 348 MC 5mm (122x244)</t>
  </si>
  <si>
    <t>Acrylic green MC 346 5mm 1220x2440</t>
  </si>
  <si>
    <t>Acrylic Hitam  Satin 2mm 502M (122x244cm)</t>
  </si>
  <si>
    <t>Acrylic Hitam 2mm 1220x2440mm</t>
  </si>
  <si>
    <t>Acrylic Kapur 10mm 1220x2440mm</t>
  </si>
  <si>
    <t>Acrylic Kapur 4021 3mm x 1220 x 2440</t>
  </si>
  <si>
    <t>Acrylic Kapur 5mm (1220x2440)</t>
  </si>
  <si>
    <t>Acrylic MC Milky 4320 2mm (1220x2440)</t>
  </si>
  <si>
    <t>Acrylic Milky 10mm (4220) 122x244</t>
  </si>
  <si>
    <t>Acrylic Milky 10mm MC 432 uk. 122x244cm</t>
  </si>
  <si>
    <t>Acrylic Milky 3mm AM 4320 (1200x2400mm)</t>
  </si>
  <si>
    <t>Acrylic Milky 4320 2mm (122x244cm)</t>
  </si>
  <si>
    <t>Acrylic Milky 5mm (1220x2440mm)</t>
  </si>
  <si>
    <t>Acrylic Milky 6mm AM 4320 (1220x2440)</t>
  </si>
  <si>
    <t>Acrylic Milky AM 4220 10mm 2000x3000mm</t>
  </si>
  <si>
    <t>Acrylic Mirror 2mm 122x244</t>
  </si>
  <si>
    <t>Acrylic Mirror Gold MC 2mm (122x183)</t>
  </si>
  <si>
    <t>Acrylic Red 1340 6mm (122x244)</t>
  </si>
  <si>
    <t>Acrylic Red 3mm (122x244cm)</t>
  </si>
  <si>
    <t>Acrylic Red AM 1350 5mm 1200x2400MM</t>
  </si>
  <si>
    <t>Acrylic Yellow MC 235 3x1220x2440</t>
  </si>
  <si>
    <t>Acrylic yellow MC 236 3mm 1220x2440</t>
  </si>
  <si>
    <t>Adaptor 12V 15A</t>
  </si>
  <si>
    <t>Adaptor BRILUX Indoor 10A</t>
  </si>
  <si>
    <t>Adaptor BRILUX Indoor 15A</t>
  </si>
  <si>
    <t>Adaptor BRILUX Indoor 20A</t>
  </si>
  <si>
    <t>Adaptor BRILUX Indoor 30A</t>
  </si>
  <si>
    <t>Adaptor BRILUX Indoor 5A</t>
  </si>
  <si>
    <t>Adaptor Kirei 24V 10A</t>
  </si>
  <si>
    <t>Adaptor Kirei 24V 20A</t>
  </si>
  <si>
    <t>Adaptor Laptop 12V 10A</t>
  </si>
  <si>
    <t>Adaptor Laptop 12V 2A</t>
  </si>
  <si>
    <t>Adaptor Laptop 12V 5A</t>
  </si>
  <si>
    <t>Adaptor Laptop 5A 12V</t>
  </si>
  <si>
    <t>Adaptor MeanWell 30A Indoor</t>
  </si>
  <si>
    <t>Adaptor Talled 10A 12V Slim</t>
  </si>
  <si>
    <t>Adaptor Talled 12A 150W 12V Indoor Slim</t>
  </si>
  <si>
    <t>Adaptor Talled 20A 12V Slim</t>
  </si>
  <si>
    <t>Adaptor Talled 33A 12V Slim</t>
  </si>
  <si>
    <t>Adaptor Talled 5A 12V Slim</t>
  </si>
  <si>
    <t>Adaptor Talled Outdoor 20 Amper (Rainproff)</t>
  </si>
  <si>
    <t>Adaptor Talled Outdoor 33 Amper (Rainproff)</t>
  </si>
  <si>
    <t>Adjuster Goyang M8</t>
  </si>
  <si>
    <t>Adjuster M10 x 56mm Mount Deka Nick EL Steel</t>
  </si>
  <si>
    <t>ALAS KAKI RUBBER BULAT HITAM</t>
  </si>
  <si>
    <t>Alumunium Frame P.6000mm</t>
  </si>
  <si>
    <t>Amplas Ekamant Susun 80 / Taiyo 4"</t>
  </si>
  <si>
    <t>AMPLAS LEMBAR 150</t>
  </si>
  <si>
    <t>Amplas Lembar 2000</t>
  </si>
  <si>
    <t>Amplas Lembar 220</t>
  </si>
  <si>
    <t>Amplas Lembar 320</t>
  </si>
  <si>
    <t>Amplas Merah 150</t>
  </si>
  <si>
    <t>Amplas Merah No. 180</t>
  </si>
  <si>
    <t>Amplas Merah No. 400</t>
  </si>
  <si>
    <t>Amplas Merah No. 80</t>
  </si>
  <si>
    <t>AMPLAS NIKEN 1000</t>
  </si>
  <si>
    <t>AMPLAS NIKEN 400</t>
  </si>
  <si>
    <t>Amplas Roller Merah Busa Non Woven Grit 60 4" 120 X 100 mm ROHA</t>
  </si>
  <si>
    <t>Apron Dada Jeans</t>
  </si>
  <si>
    <t>APRON LENGAN JEANS</t>
  </si>
  <si>
    <t>Aquadest</t>
  </si>
  <si>
    <t>AS Drat 5mm 1 Meter Putih</t>
  </si>
  <si>
    <t>Autoglow Silicon Remover Degreaser</t>
  </si>
  <si>
    <t>BASE MOUNTING 2 x 2 cm</t>
  </si>
  <si>
    <t>BATU GERINDA CUTTING WHEEL (WD) 14"</t>
  </si>
  <si>
    <t>BATU GERINDA CUTTING WHEEL (WD) 4"</t>
  </si>
  <si>
    <t>Batu Gerinda Ultra Flex 100x2x16mm</t>
  </si>
  <si>
    <t>BATU GERINDA ULTRA FLEX 4"</t>
  </si>
  <si>
    <t>Batu Poles 4x17P (Woven abu-abu)</t>
  </si>
  <si>
    <t>Baut Hexa Flange M6x15</t>
  </si>
  <si>
    <t>Baut Hexa Flange M8x15</t>
  </si>
  <si>
    <t>Baut Hexa M10x100</t>
  </si>
  <si>
    <t>Baut Hexa M10x120</t>
  </si>
  <si>
    <t>Baut Hexa M10x15</t>
  </si>
  <si>
    <t>Baut Hexa M10x20</t>
  </si>
  <si>
    <t>Baut Hexa M10x25</t>
  </si>
  <si>
    <t>Baut Hexa M10x40</t>
  </si>
  <si>
    <t>Baut Hexa M10x60</t>
  </si>
  <si>
    <t>Baut Hexa M4x15</t>
  </si>
  <si>
    <t>Baut Hexa M4x30</t>
  </si>
  <si>
    <t>Baut Hexa M5x10</t>
  </si>
  <si>
    <t>Baut Hexa M5x15</t>
  </si>
  <si>
    <t>Baut Hexa M5x20</t>
  </si>
  <si>
    <t>Baut Hexa M5x25</t>
  </si>
  <si>
    <t>Baut Hexa M5x30</t>
  </si>
  <si>
    <t>Baut Hexa M6x10</t>
  </si>
  <si>
    <t>Baut Hexa M6x15</t>
  </si>
  <si>
    <t>Baut Hexa M6x15+ Mur+ Ring</t>
  </si>
  <si>
    <t>Baut Hexa M6x20</t>
  </si>
  <si>
    <t>Baut Hexa M6x25</t>
  </si>
  <si>
    <t>Baut Hexa M6x30</t>
  </si>
  <si>
    <t>Baut Hexa M6x40</t>
  </si>
  <si>
    <t>Baut Hexa M6x50</t>
  </si>
  <si>
    <t>Baut Hexa M6x60</t>
  </si>
  <si>
    <t>Baut hexa M6x70</t>
  </si>
  <si>
    <t>Baut Hexa M8x100</t>
  </si>
  <si>
    <t>Baut Hexa M8x15</t>
  </si>
  <si>
    <t>Baut Hexa M8x20</t>
  </si>
  <si>
    <t>Baut Hexa M8x25</t>
  </si>
  <si>
    <t>Baut Hexa M8x30</t>
  </si>
  <si>
    <t>Baut Hexa M8x50</t>
  </si>
  <si>
    <t>Baut Hexa M8x60</t>
  </si>
  <si>
    <t>Baut Hexa M8x70</t>
  </si>
  <si>
    <t>Baut Hexa M8x90</t>
  </si>
  <si>
    <t>Baut Hexa SS M10x20</t>
  </si>
  <si>
    <t>Baut Hexa SS M3x15</t>
  </si>
  <si>
    <t>Baut Hexa SS M3x30</t>
  </si>
  <si>
    <t>Baut Hexa SS M4x15</t>
  </si>
  <si>
    <t>Baut Hexa SS M4x20</t>
  </si>
  <si>
    <t>Baut Hexa SS M4x25</t>
  </si>
  <si>
    <t>Baut Hexa SS M4x30</t>
  </si>
  <si>
    <t>Baut Hexa SS M4x40</t>
  </si>
  <si>
    <t>Baut Hexa SS M5x15</t>
  </si>
  <si>
    <t>Baut Hexa SS M5x20</t>
  </si>
  <si>
    <t>Baut Hexa SS M5x25</t>
  </si>
  <si>
    <t xml:space="preserve">      </t>
  </si>
  <si>
    <t>Baut Hexa SS M5x30</t>
  </si>
  <si>
    <t>Baut Hexa SS M5x50</t>
  </si>
  <si>
    <t>Baut Hexa SS M6x10</t>
  </si>
  <si>
    <t>Baut Hexa SS M6x15</t>
  </si>
  <si>
    <t>Baut Hexa SS M6x20</t>
  </si>
  <si>
    <t>Baut Hexa SS M6x30</t>
  </si>
  <si>
    <t>Baut Hexa SS M6x50</t>
  </si>
  <si>
    <t>Baut Hexa SS M6x70</t>
  </si>
  <si>
    <t>Baut Hexa SS M6x80</t>
  </si>
  <si>
    <t>Baut Hexa SS M8x50</t>
  </si>
  <si>
    <t>Baut JF M3x10</t>
  </si>
  <si>
    <t>Baut JF M3x15</t>
  </si>
  <si>
    <t>Baut JF M3x30</t>
  </si>
  <si>
    <t>Baut JF M4x10</t>
  </si>
  <si>
    <t>Baut JF M4x15</t>
  </si>
  <si>
    <t>Baut JF M4x40</t>
  </si>
  <si>
    <t>Baut JF M4x60</t>
  </si>
  <si>
    <t>Baut JF M5X10</t>
  </si>
  <si>
    <t>Baut JF M5x20</t>
  </si>
  <si>
    <t>Baut JF M6x15</t>
  </si>
  <si>
    <t>Baut JF M8x30</t>
  </si>
  <si>
    <t>Baut JF SS 4x8</t>
  </si>
  <si>
    <t>Baut JF SS M4x15</t>
  </si>
  <si>
    <t>Baut JF SS M5x10</t>
  </si>
  <si>
    <t>Baut JF SS M6x10</t>
  </si>
  <si>
    <t>Baut JP M3x10</t>
  </si>
  <si>
    <t>Baut JP M3x15</t>
  </si>
  <si>
    <t>Baut JP M3x20</t>
  </si>
  <si>
    <t>Baut JP M3x30</t>
  </si>
  <si>
    <t>Baut JP M3x60</t>
  </si>
  <si>
    <t>Baut JP M4x10</t>
  </si>
  <si>
    <t>Baut JP M4x100</t>
  </si>
  <si>
    <t>Baut JP M4x15</t>
  </si>
  <si>
    <t>Baut JP M4x30</t>
  </si>
  <si>
    <t>Baut JP M4x35</t>
  </si>
  <si>
    <t>Baut JP M4x40</t>
  </si>
  <si>
    <t>Baut JP M4x50</t>
  </si>
  <si>
    <t>Baut JP M4x60</t>
  </si>
  <si>
    <t>Baut JP M4x70</t>
  </si>
  <si>
    <t>Baut JP M4x80</t>
  </si>
  <si>
    <t>Baut JP M5x10</t>
  </si>
  <si>
    <t>Baut JP M5x100</t>
  </si>
  <si>
    <t>Baut JP M5x15</t>
  </si>
  <si>
    <t>Baut JP M5x20</t>
  </si>
  <si>
    <t>Baut JP M5x50</t>
  </si>
  <si>
    <t>Baut JP M6x10</t>
  </si>
  <si>
    <t>Baut JP M6x100</t>
  </si>
  <si>
    <t>Baut JP M6x15</t>
  </si>
  <si>
    <t>Baut JP M8x25</t>
  </si>
  <si>
    <t>Baut JP SS M4x100</t>
  </si>
  <si>
    <t>Baut JP SS M6x15</t>
  </si>
  <si>
    <t>Baut JP SS M6x20</t>
  </si>
  <si>
    <t>Baut JP SS M8X15</t>
  </si>
  <si>
    <t>Baut Kupu-Kupu M8x30</t>
  </si>
  <si>
    <t>Baut L M5x10</t>
  </si>
  <si>
    <t>Baut L M6x15 Galvanis</t>
  </si>
  <si>
    <t>Baut L SS Button Head M6x10</t>
  </si>
  <si>
    <t>Baut L SS Button Head M6x15</t>
  </si>
  <si>
    <t>Baut L SS Button Head M6x30</t>
  </si>
  <si>
    <t>Baut L SS M3x30</t>
  </si>
  <si>
    <t>Baut L SS M5x20</t>
  </si>
  <si>
    <t>Baut L SS M6x15</t>
  </si>
  <si>
    <t>Baut L SS M6x20</t>
  </si>
  <si>
    <t>Baut L SS Thin Head M5x10mm</t>
  </si>
  <si>
    <t>Baut L SS Thin Head M6x10mm</t>
  </si>
  <si>
    <t>Baut L Thin Head M6x15mm</t>
  </si>
  <si>
    <t>Baut Verseng SS JF M4x8mm</t>
  </si>
  <si>
    <t>B-00001</t>
  </si>
  <si>
    <t>Bearing</t>
  </si>
  <si>
    <t>Besi As 10mm x 6mtr</t>
  </si>
  <si>
    <t>Besi AS 12mm P.6000</t>
  </si>
  <si>
    <t>Besi As 5mm P.6000</t>
  </si>
  <si>
    <t>Besi As 8mm P.6000</t>
  </si>
  <si>
    <t>BESI AS BUBUT 7,4MM</t>
  </si>
  <si>
    <t>Besi AS Dia. 15MM (6000 MM)</t>
  </si>
  <si>
    <t>Besi As SS 304 Dia.6mm P.6000mm</t>
  </si>
  <si>
    <t>Besi As SS 304 Dia.8mm P.6000mm</t>
  </si>
  <si>
    <t>Besi As SS Dia. 25 (P.6000mm)</t>
  </si>
  <si>
    <t>Besi As SS Dia. 4mm (P.6000mm)</t>
  </si>
  <si>
    <t>BLOCKBOARD 18 mm Grade A (2440X1220mm)</t>
  </si>
  <si>
    <t>BLLL/LGW1G5X-00001</t>
  </si>
  <si>
    <t>Bosch Laser Line Level / Laser Garis Waterpass 15Meter GLL 5-50 X</t>
  </si>
  <si>
    <t>BOSCH METAL DRILL BITS 2,5x30/57mm 2608585841</t>
  </si>
  <si>
    <t>BMDB42P-00002</t>
  </si>
  <si>
    <t>BOSCH METAL DRILL BITS 4x43/75mm</t>
  </si>
  <si>
    <t>BMDB52P-00001</t>
  </si>
  <si>
    <t>Bosch Metal Drill Bits 5X52/86mm</t>
  </si>
  <si>
    <t>BMDB62P-00002</t>
  </si>
  <si>
    <t>BOSCH METAL DRILL BITS 6X57/93mm</t>
  </si>
  <si>
    <t>BOSCH METAL DRILL BITS 9X81/125mm</t>
  </si>
  <si>
    <t>BOSCH Multi-Function Mixed Set</t>
  </si>
  <si>
    <t>Box Panel 30x40x15cm</t>
  </si>
  <si>
    <t>Bubble Wrapping 50 Meter x 125cm</t>
  </si>
  <si>
    <t>Busa Handle Rem Polos</t>
  </si>
  <si>
    <t>Cabinet Handle E6027 Ring Pull YANE</t>
  </si>
  <si>
    <t>Cairan Uji Kadar Stainless Steel 304 Liquid</t>
  </si>
  <si>
    <t>Carbon Brush Bosch BGW 6100</t>
  </si>
  <si>
    <t>Carbon Brush Bosch C-21</t>
  </si>
  <si>
    <t>CBON-00001</t>
  </si>
  <si>
    <t>Cat Biru Oplos Nippe</t>
  </si>
  <si>
    <t>Cat Black Semi Gloss</t>
  </si>
  <si>
    <t>Cat Bodelac Metal Primer Meni Besi Protective Coatings Abu Abu</t>
  </si>
  <si>
    <t>Cat DanaGloss Blue Doff</t>
  </si>
  <si>
    <t>Cat DanaGloss Red Doff</t>
  </si>
  <si>
    <t>Cat DR-G Base C Propan Merah 485 C</t>
  </si>
  <si>
    <t>Cat Duro 9101E White TT Propan</t>
  </si>
  <si>
    <t>Cat Gold</t>
  </si>
  <si>
    <t>CG-00001</t>
  </si>
  <si>
    <t>Cat Grey</t>
  </si>
  <si>
    <t>CAT HIJAU TOSCA</t>
  </si>
  <si>
    <t>Cat Jotun RAL 7015 SMO</t>
  </si>
  <si>
    <t>Cat Merah Oplos Nippe</t>
  </si>
  <si>
    <t>Cat NC Gold MAC 066</t>
  </si>
  <si>
    <t>Cat NC Nippe Biru</t>
  </si>
  <si>
    <t>Cat Nippe 2000 Admiral Blue Mit NP1011</t>
  </si>
  <si>
    <t>Cat Nippe 2000 Super White (470)</t>
  </si>
  <si>
    <t>Cat Nippe 307-S</t>
  </si>
  <si>
    <t>Cat NIPPE 409-T WATCHING RED SEMI GLOSS</t>
  </si>
  <si>
    <t>Cat Nippe 519 Coklat Muda GM</t>
  </si>
  <si>
    <t>Cat Nippe Black Doff 480 Super Black</t>
  </si>
  <si>
    <t>Cat Nippe Copper 092</t>
  </si>
  <si>
    <t>Cat Nippe Light Grey Doff 492T</t>
  </si>
  <si>
    <t>Cat Nippe Nebula Grey</t>
  </si>
  <si>
    <t>Cat Nippe Pastel Grey Doff</t>
  </si>
  <si>
    <t>Cat Nippe Silver Doff</t>
  </si>
  <si>
    <t>Cat Nippon Metallic Paint Mate 020 Sandy Brown @1Ltr</t>
  </si>
  <si>
    <t>Cat NP Pantone GREEN 355C</t>
  </si>
  <si>
    <t>Cat NP RAL 1014 CREAM</t>
  </si>
  <si>
    <t>Cat NP RAL 1032 KUNING</t>
  </si>
  <si>
    <t>Cat NP Rall 1014 Cream @1/2Kg</t>
  </si>
  <si>
    <t>Cat NP Rall 1015 Cream @1/2Kg</t>
  </si>
  <si>
    <t>CAT NP RALL 3000 GLOSS</t>
  </si>
  <si>
    <t>Cat NP Rall 6013 Green @1/2Kg</t>
  </si>
  <si>
    <t>CAT NP RALL 6013 OLIVE</t>
  </si>
  <si>
    <t>CAT NP RALL 8001 GLOSS</t>
  </si>
  <si>
    <t>CAT NP RALL 8028 BROWN GLOSS</t>
  </si>
  <si>
    <t>CAT NP RED FIRE CRACKER</t>
  </si>
  <si>
    <t>Cat Oplos Biru Muda</t>
  </si>
  <si>
    <t>Cat Oplos Duco Warna Silver GG</t>
  </si>
  <si>
    <t>Cat Oplos Merah (CC-GGM)</t>
  </si>
  <si>
    <t>Cat Oplos Red Suzuki</t>
  </si>
  <si>
    <t>Cat Pantone Cool Gray 10C</t>
  </si>
  <si>
    <t>Cat Pantone Cool Gray 11C</t>
  </si>
  <si>
    <t>Cat Pantone Cool Gray 7C</t>
  </si>
  <si>
    <t>Cat Pantone Cool Gray 8C</t>
  </si>
  <si>
    <t>Cat Pantone Cool Gray 9C</t>
  </si>
  <si>
    <t>Cat Propan Gold Stain SS-700</t>
  </si>
  <si>
    <t>Cat Propan Stainless SS-700 Bronze Stain</t>
  </si>
  <si>
    <t>Cat Propan Stainless SS-700 Rose Gold Stain</t>
  </si>
  <si>
    <t>Cat RAL 7015</t>
  </si>
  <si>
    <t>Cat Silver</t>
  </si>
  <si>
    <t>Cat Sintetis Merah 409-T Watching Red</t>
  </si>
  <si>
    <t>Cat Top Color 6621 Silver Met</t>
  </si>
  <si>
    <t>Cat White ALO</t>
  </si>
  <si>
    <t>Clamp Kabel C Uk.8mm</t>
  </si>
  <si>
    <t>CLING</t>
  </si>
  <si>
    <t>CLIP SLIM LIGHT BOX</t>
  </si>
  <si>
    <t>Collet 1,6mm (Collet Argon)</t>
  </si>
  <si>
    <t>Collet Holder ER-16 5812613 Dia.6,0mm</t>
  </si>
  <si>
    <t>Collet Holder ER-16 5812807 Dia.4,0mm</t>
  </si>
  <si>
    <t>Compound Putih</t>
  </si>
  <si>
    <t>Crystal Coat Gold</t>
  </si>
  <si>
    <t>Dempul Kayu</t>
  </si>
  <si>
    <t>Dempul Odol</t>
  </si>
  <si>
    <t>Dimmer DC 30A</t>
  </si>
  <si>
    <t>Dinabolt M6x30</t>
  </si>
  <si>
    <t>Dinabolt M6x50</t>
  </si>
  <si>
    <t>Dinabolt M6x65 (2523)</t>
  </si>
  <si>
    <t>Dinabolt M8 X 70</t>
  </si>
  <si>
    <t>Dinabolt M8x50 (3114)</t>
  </si>
  <si>
    <t>Door Brush DS102B 1000 YANE BROWN</t>
  </si>
  <si>
    <t>Double Tape 3M Clear 21mm x 2m</t>
  </si>
  <si>
    <t>Double Tape 3M VHB 24mmx4,5mm</t>
  </si>
  <si>
    <t>DOUBLE TAPE HIJAU</t>
  </si>
  <si>
    <t>Double Tape Putih 1 Inch (Daimaru)</t>
  </si>
  <si>
    <t>Double Tape Putih 1" Daimaru 24x12Y</t>
  </si>
  <si>
    <t>Double Tape Putih 2" Daimaru 48x12Y</t>
  </si>
  <si>
    <t>Double Wall 66x66x13 (Kardus)</t>
  </si>
  <si>
    <t>Earplug Penutup Kuping Telinga</t>
  </si>
  <si>
    <t>Edging TACO 217 Uk. 1/22</t>
  </si>
  <si>
    <t>EDGING TACO TYPE 1202 Uk. 1/34</t>
  </si>
  <si>
    <t>Elbow 45 Derajat SS 316 L Dia. 2" / 50,8mm</t>
  </si>
  <si>
    <t>Elbow SS 16mm</t>
  </si>
  <si>
    <t>Elbow SS 201 1-1/4"</t>
  </si>
  <si>
    <t>Elbow SS 201 Dia. 1¼"</t>
  </si>
  <si>
    <t>Elbow SS 304 1 Inch</t>
  </si>
  <si>
    <t>Engsel Bubut Dia.12mm P.100mm</t>
  </si>
  <si>
    <t>Engsel Bubut Dia.17mm P.80mm</t>
  </si>
  <si>
    <t>Engsel Kaca Pivot 12"</t>
  </si>
  <si>
    <t>ENGSEL KUPU-KUPU 1.5"</t>
  </si>
  <si>
    <t>ENGSEL KUPU-KUPU 2"</t>
  </si>
  <si>
    <t>Engsel Panel 3cm</t>
  </si>
  <si>
    <t>Engsel Panel 4cm</t>
  </si>
  <si>
    <t>Engsel Pin Uk. 2"</t>
  </si>
  <si>
    <t>Engsel Pin Uk. 5cm</t>
  </si>
  <si>
    <t>Engsel Sendok Full Bengkok MH16 (Dia. 18,5mm)</t>
  </si>
  <si>
    <t>Engsel Sendok Lurus MH0 (Dia. 18,5mm)</t>
  </si>
  <si>
    <t>Engsel Sendok Setengah Bengkok MH8 (Dia. 18,5mm)</t>
  </si>
  <si>
    <t>Engsel Wayang 20cm R/L</t>
  </si>
  <si>
    <t>Epoxy Laba-Laba White</t>
  </si>
  <si>
    <t>Eva Foam Tape 1mm x 10mm x 10mtr</t>
  </si>
  <si>
    <t>Evafoam 2mm uk.120x220cm</t>
  </si>
  <si>
    <t>EXPANDED METAL DM 1015</t>
  </si>
  <si>
    <t>FACE SHIELD</t>
  </si>
  <si>
    <t>Filter Masker Cat</t>
  </si>
  <si>
    <t>FITTING BROCO</t>
  </si>
  <si>
    <t>Foam Board 5mm 1220x2440mm</t>
  </si>
  <si>
    <t>Foam Board Putih 15mm x 4' x 8'</t>
  </si>
  <si>
    <t>Foam Sheet 2mm x 120cm (300 M)</t>
  </si>
  <si>
    <t>Foam Sheet Tebal 2cm 100 cm x 25 meter</t>
  </si>
  <si>
    <t>Fox Lem 168 Blek 10 kg</t>
  </si>
  <si>
    <t>FS LED RGB SMD5050 12V IP22 + Rotary Selector 60CM</t>
  </si>
  <si>
    <t>Gagang Cutter Kenko Besar</t>
  </si>
  <si>
    <t>Gagang Cutter Kenko Kecil</t>
  </si>
  <si>
    <t>Gas Nozzle type 14AK/15AK Standard</t>
  </si>
  <si>
    <t>Gelas Plastik (Untuk Oplos Cat)</t>
  </si>
  <si>
    <t>Gelas Takaran</t>
  </si>
  <si>
    <t>Gergaji Besi</t>
  </si>
  <si>
    <t>Hair Dryer BOSCH GHG 20-63</t>
  </si>
  <si>
    <t>Hand Tap M2,5</t>
  </si>
  <si>
    <t>Hand Tap M4x0,7</t>
  </si>
  <si>
    <t>Hand Tape M8</t>
  </si>
  <si>
    <t>Hand Taps M3x0,5</t>
  </si>
  <si>
    <t>Hand Taps M5x08</t>
  </si>
  <si>
    <t>Hand Taps M6x1</t>
  </si>
  <si>
    <t>Handle Kerong Nekel Oval BW ID</t>
  </si>
  <si>
    <t>Handle Knob XF551</t>
  </si>
  <si>
    <t>HMR 12mm</t>
  </si>
  <si>
    <t>HMR 18x1220x2440mm</t>
  </si>
  <si>
    <t>HMR 9mm X 1220 X 2440</t>
  </si>
  <si>
    <t>Holder Tiang Bendera</t>
  </si>
  <si>
    <t>Hole Saw HSS 12mm</t>
  </si>
  <si>
    <t>Hole Saw HSS 20mm</t>
  </si>
  <si>
    <t>Hole Saw HSS 25mm</t>
  </si>
  <si>
    <t>Hole Saw HSS 35mm</t>
  </si>
  <si>
    <t>Hollow 201 MR 10x10mm T. 1mm @6meter</t>
  </si>
  <si>
    <t>Hollow Hitam 20x20 Tebal 1,2mm Panjang 6mtr</t>
  </si>
  <si>
    <t>Hollow Hitam 20x40 Tebal 1mm (6000mm)</t>
  </si>
  <si>
    <t>Hollow Hitam 20x40mm T.1,5mm P.6mtr</t>
  </si>
  <si>
    <t>Hollow Hitam 20x40x1,5 P.6000mm</t>
  </si>
  <si>
    <t>Hollow Hitam 25x25 T. 1,2mm 6000mm</t>
  </si>
  <si>
    <t>Hollow Hitam 25x25x1,0mm P.6000mtr</t>
  </si>
  <si>
    <t>Hollow Hitam 25x25x1,2 6000mm</t>
  </si>
  <si>
    <t>Hollow Hitam 25x25x1,5mm P.6000mm</t>
  </si>
  <si>
    <t>Hollow Hitam 25x50mm T.1,2mm P.6000mm</t>
  </si>
  <si>
    <t>Hollow Hitam 30x15 Tebal 1,0mm 6 meter</t>
  </si>
  <si>
    <t>Hollow Hitam 30x30 Tebal 1,2mm 6 meter</t>
  </si>
  <si>
    <t>Hollow Hitam 30x30 Tebal 1,5mm P.6000mm</t>
  </si>
  <si>
    <t>Hollow Hitam 30x60x1,5 P.6000</t>
  </si>
  <si>
    <t>Hollow Hitam 35x35x1,0mm P.6000mtr</t>
  </si>
  <si>
    <t>Hollow Hitam 40x20 T.2mm P.6000MM</t>
  </si>
  <si>
    <t>Hollow Hitam 40x20 Tebal 1,2mm 6 meter</t>
  </si>
  <si>
    <t>Hollow Hitam 40x40 T.2mm P.6000mm</t>
  </si>
  <si>
    <t>Hollow Hitam 40x40 Tebal 1,2mm 6 meter</t>
  </si>
  <si>
    <t>Hollow Hitam 40x40x3,0mm (P.6000)</t>
  </si>
  <si>
    <t>Hollow Hitam 40x60 Tebal 1mm</t>
  </si>
  <si>
    <t>Hollow Hitam 40x60x2,0 P.6000mm</t>
  </si>
  <si>
    <t>Hollow Hitam 50x25 T. 1.2mm 6 meter</t>
  </si>
  <si>
    <t>Hollow Hitam 60x60x3,0 P.6000</t>
  </si>
  <si>
    <t>Hollow SS 201 30x30 T. 1,2mm</t>
  </si>
  <si>
    <t>Hollow SS 201 40x40 T.1,5mm</t>
  </si>
  <si>
    <t>Hollow SS 201 HL 25x50x1,2 P.6000</t>
  </si>
  <si>
    <t>Hollow SS 201 Mirror 25x25 T. 1,5mm</t>
  </si>
  <si>
    <t>Hollow SS 201 Mirror 30x30 T. 1,5mm</t>
  </si>
  <si>
    <t>Hollow SS 304 25X25 Tebal 1,2mm @6meter</t>
  </si>
  <si>
    <t>Hollow SS 304 30X30 T. 1,2mm (6000mm)</t>
  </si>
  <si>
    <t>Hollow SS 304 30x30x1,5 P.6000mm</t>
  </si>
  <si>
    <t>Hollow SS 304 40x40x1,2 P.6000mm</t>
  </si>
  <si>
    <t>Hollow SS 304 40x60x1,2 P.6000</t>
  </si>
  <si>
    <t>Hollow SS 304 HL 20x20x1,2mm P.6000mm</t>
  </si>
  <si>
    <t>Hollow SS 304 HL 20x40x1,2mm P.6000mm</t>
  </si>
  <si>
    <t>Hollow SS HL 40x60x1,0mm (P.6000mm)</t>
  </si>
  <si>
    <t>Hollow SS HL 50x50x1,2mm (P.6000)</t>
  </si>
  <si>
    <t>HPL T.H 217-AA Briliant Teak</t>
  </si>
  <si>
    <t>HPL TACO TH 362 H (2440X1220mm)</t>
  </si>
  <si>
    <t>HPL TACO TH 5002 NT</t>
  </si>
  <si>
    <t>HPL TACO TH 602 AL (2440X1220mm)</t>
  </si>
  <si>
    <t>IG N2 Pallet 16 cyl 200bar 152m3</t>
  </si>
  <si>
    <t>IG O2 Pallet, Pressure 150 Bar, Vol. 118 m3, Cylinder 50L</t>
  </si>
  <si>
    <t>Impra MSS 123 Melanic Sanding Sealer</t>
  </si>
  <si>
    <t>Insert Kyocera</t>
  </si>
  <si>
    <t>Insert Mesin V Cut</t>
  </si>
  <si>
    <t>Insulator Las Co2</t>
  </si>
  <si>
    <t>Isi Co2</t>
  </si>
  <si>
    <t>Isi Cutter Kenko Besar</t>
  </si>
  <si>
    <t>Isi Cutter Kenko Kecil</t>
  </si>
  <si>
    <t>Isi Gas Argon</t>
  </si>
  <si>
    <t>Isolasi Hitam Nitto</t>
  </si>
  <si>
    <t>JEPIT UDANG JARAK LUBANG 30MM</t>
  </si>
  <si>
    <t>Kabel AWG Bening Japan 40 Meter</t>
  </si>
  <si>
    <t>Kabel AWG Hitam Putih</t>
  </si>
  <si>
    <t>Kabel DC CW/CO</t>
  </si>
  <si>
    <t>Kabel DC Extention 1,5meter (Male to Female DC)</t>
  </si>
  <si>
    <t>Kabel DC Female</t>
  </si>
  <si>
    <t>Kabel DC Male</t>
  </si>
  <si>
    <t>KABEL DUCK 40X40</t>
  </si>
  <si>
    <t>Kabel Duct 25x25</t>
  </si>
  <si>
    <t>Kabel Glend PG 11</t>
  </si>
  <si>
    <t>Kabel Jack DC Cabang 2</t>
  </si>
  <si>
    <t>Kabel Jack DC Cabang 8</t>
  </si>
  <si>
    <t>KABEL KONEKTOR</t>
  </si>
  <si>
    <t>Kabel Pita 6 Pin</t>
  </si>
  <si>
    <t>Kabel Power Supply</t>
  </si>
  <si>
    <t>KABEL SERABUT HITAM-PUTIH AWG KECIL</t>
  </si>
  <si>
    <t>KABEL SERABUT MERAH-HITAM AWG KECIL</t>
  </si>
  <si>
    <t>Kabel Socket Konektor 2 Pin Jantan Betina</t>
  </si>
  <si>
    <t>Kabel SUPREME NYM 2x1,5mm</t>
  </si>
  <si>
    <t>Kabel Supreme NYMHY 2x0,75mm @100 mtr Hitam</t>
  </si>
  <si>
    <t>Kabel Supreme NYMHY 2x0,75mm @50 mtr Hitam</t>
  </si>
  <si>
    <t>Kabel Supreme NYMHY 2x2,5mm @100 mtr Hitam</t>
  </si>
  <si>
    <t>Kabel Supreme NYMHY 3x1,5mm @100 Meter Hitam</t>
  </si>
  <si>
    <t>KSN3M-00001</t>
  </si>
  <si>
    <t>Kabel Supreme NYMHY 3x1,5mm @50 Meter Hitam</t>
  </si>
  <si>
    <t>Kabel SUPREME NYMHY 3x2,5mm</t>
  </si>
  <si>
    <t>Kabel Tis 15cm / @ 50pcs</t>
  </si>
  <si>
    <t>Kabel Tis 30cm / @ 50pcs</t>
  </si>
  <si>
    <t>Kaca 5mm Non Tempered Hole Uk. 400x400</t>
  </si>
  <si>
    <t>Kaca Las Hitam</t>
  </si>
  <si>
    <t>Kaca Las Putih</t>
  </si>
  <si>
    <t>KACAMATA LAS BENING</t>
  </si>
  <si>
    <t>Kain Ball / Kain Majun Putih</t>
  </si>
  <si>
    <t>KAIN LAP MICROFIBER</t>
  </si>
  <si>
    <t>Kain Poles 4 inch</t>
  </si>
  <si>
    <t>Kain Poles 7 inch</t>
  </si>
  <si>
    <t>Kaki Karet 20mm Clear</t>
  </si>
  <si>
    <t>KAKI RAK BINTANG 6 SUDUT</t>
  </si>
  <si>
    <t>Kape Dempul</t>
  </si>
  <si>
    <t>Kape Dempul Pajarito</t>
  </si>
  <si>
    <t>Kape Sticker</t>
  </si>
  <si>
    <t>Kardus Polos uk. 45x35x30cm</t>
  </si>
  <si>
    <t>Kardus Polos Uk. 810x1110x60mm</t>
  </si>
  <si>
    <t>Karet Bakar 3mm</t>
  </si>
  <si>
    <t>Karet Bakar 40mm / Selang Bakar 40mm</t>
  </si>
  <si>
    <t>Karet Bakar 5mm</t>
  </si>
  <si>
    <t>Karet List D Uk. 20x7mm</t>
  </si>
  <si>
    <t>Karpet Karet Bordes</t>
  </si>
  <si>
    <t>Karton / Kertas Gelombang</t>
  </si>
  <si>
    <t>Karton Box Single Wall 520x270x900mm</t>
  </si>
  <si>
    <t>KARUNG UK. 60X100 CM</t>
  </si>
  <si>
    <t>Kawat Las Alumunium 1,6mm</t>
  </si>
  <si>
    <t>Kawat Las Argon 2mm</t>
  </si>
  <si>
    <t>Kawat Las CO2 0,8mm Huatong (HTW-50)</t>
  </si>
  <si>
    <t>Kawat Las CO2 0,8mm SW-70</t>
  </si>
  <si>
    <t>Kawat Nyamuk SS 304 14x0.28</t>
  </si>
  <si>
    <t>Kawat Nyamuk SS 34x0,21</t>
  </si>
  <si>
    <t>Kawat Seling 2mm</t>
  </si>
  <si>
    <t>Kawat Seling M3</t>
  </si>
  <si>
    <t>Kawat Seling M5</t>
  </si>
  <si>
    <t>Kawat Stainless Steel 304 1,5mm</t>
  </si>
  <si>
    <t>Kedok Las / Topeng</t>
  </si>
  <si>
    <t>Keramik Las Argon No. 5</t>
  </si>
  <si>
    <t>Keramik Las Co2</t>
  </si>
  <si>
    <t>Kertas HVS Roll Plotter 80 GSM A0 36" 50 meter</t>
  </si>
  <si>
    <t>Kertas Minyak</t>
  </si>
  <si>
    <t>KERTASIVE SOLV SILVER GS16A-01</t>
  </si>
  <si>
    <t>Kikir 6"</t>
  </si>
  <si>
    <t>KS-00004</t>
  </si>
  <si>
    <t>Klem Selang</t>
  </si>
  <si>
    <t>Klem Seling M5 (Kuku Macan)</t>
  </si>
  <si>
    <t>Knob Potensio</t>
  </si>
  <si>
    <t>Knob Segitiga M5 x 15 mm</t>
  </si>
  <si>
    <t>Knop Star M8</t>
  </si>
  <si>
    <t>Kontak Tip Co2 M6x25x0,8mm</t>
  </si>
  <si>
    <t>Kuas 2 Inch</t>
  </si>
  <si>
    <t>Kuas Lukis</t>
  </si>
  <si>
    <t>Kunci Buaya / Kunci Kaca Etalase Sliding Geser</t>
  </si>
  <si>
    <t>Kunci Camlock Huben HL 103-20mm</t>
  </si>
  <si>
    <t>Kunci Filter Oli</t>
  </si>
  <si>
    <t>Kunci Koper Peti 17x45x27mm</t>
  </si>
  <si>
    <t>Kunci koper peti 35x12x20</t>
  </si>
  <si>
    <t>Kunci Panel Quarter Turn MS705-1-2</t>
  </si>
  <si>
    <t>Kunci Push Lock HL 105 Huben</t>
  </si>
  <si>
    <t>Lakban Bening 1"</t>
  </si>
  <si>
    <t>Lakban Bening 1/2"</t>
  </si>
  <si>
    <t>Lakban Bening 2"</t>
  </si>
  <si>
    <t>Lakban Coklat 2 Inch</t>
  </si>
  <si>
    <t>Lakban Full Blok Putih Susu 48mmx54m</t>
  </si>
  <si>
    <t>Lakban Hitam 2"</t>
  </si>
  <si>
    <t>Lakban Kertas 1"</t>
  </si>
  <si>
    <t>Lakban Kertas 2"</t>
  </si>
  <si>
    <t>Lampu UFO 150W</t>
  </si>
  <si>
    <t>LANGSOL</t>
  </si>
  <si>
    <t>Lasdop - 4mm</t>
  </si>
  <si>
    <t>LED BAR 120/0,9 (95cm)</t>
  </si>
  <si>
    <t>Led Module 2 mata mini Injection Samsung WW KM @20pcs</t>
  </si>
  <si>
    <t>LED Module 3 Mata SAMSUNG SASO 2835 NW @ 20pcs</t>
  </si>
  <si>
    <t>LED Module CKSL (6K)</t>
  </si>
  <si>
    <t>LED Module Mata 3 Epistar 4000K</t>
  </si>
  <si>
    <t>Led Module Mini 2 Mata 2835 Resin TMKH @20pcs</t>
  </si>
  <si>
    <t>LED Module MK DL 6500K</t>
  </si>
  <si>
    <t>Led Rol Indoor Type S EPISTAR 2835 CW @5meter</t>
  </si>
  <si>
    <t>LED Roll 2835/120 LED YM @5mtr BLUE</t>
  </si>
  <si>
    <t>LED Roll 2835/120 LED YM @5mtr RED</t>
  </si>
  <si>
    <t>LED Roll Indoor 2835/120 LED Rz01 (LED Strip Galaxy)</t>
  </si>
  <si>
    <t>LED Roll Indoor NG 2835 / 120L CW @5mtr</t>
  </si>
  <si>
    <t>LED Roll Indoor YM 2835 / 120L CW @5mtr</t>
  </si>
  <si>
    <t>LED Roll Yimai 2835/120 6500K @5mtr</t>
  </si>
  <si>
    <t>LED Strip COB 6500K @5mtr</t>
  </si>
  <si>
    <t>Led Strip Hanseki SMD 2835 4000K Natural White</t>
  </si>
  <si>
    <t>LED Strip IMPEX 5050/60L @5mtr</t>
  </si>
  <si>
    <t>Led Strip Merah</t>
  </si>
  <si>
    <t>LED Strip OMEGA 2835/120 3000K KH @5mtr</t>
  </si>
  <si>
    <t>Led Strip Putih</t>
  </si>
  <si>
    <t>LED STRIP PUTIH 2835 IP33 120 MATA WHITE 12000K @5METER</t>
  </si>
  <si>
    <t>LED Strip RGB</t>
  </si>
  <si>
    <t>Led Strip RGBW IP44 5050 12V (1 Roll = 5 meter )</t>
  </si>
  <si>
    <t>Led Strip Samsung Grade A 2835/120 12000k @5mtr</t>
  </si>
  <si>
    <t>Led Strip Warm White 2835 12V 3000K</t>
  </si>
  <si>
    <t>LED Strip White Hiled 6500K</t>
  </si>
  <si>
    <t>LED Strip WW 3000K</t>
  </si>
  <si>
    <t>LED Strip Yimai 2835/120L 10000K @5mtr</t>
  </si>
  <si>
    <t>LED Strip Yimai 2835/120L 2700K @5mtr</t>
  </si>
  <si>
    <t>LED Strip Yimai 2835/120L 3000K @5mtr</t>
  </si>
  <si>
    <t>LED Strip Yimai 2835/120L 4000K @5mtr</t>
  </si>
  <si>
    <t>LED Strip YMEI 6000K @5mtr</t>
  </si>
  <si>
    <t>Lem Acrylic</t>
  </si>
  <si>
    <t>Lem Epotec</t>
  </si>
  <si>
    <t>Lem Max Bond</t>
  </si>
  <si>
    <t>Lem Maxbond Adhesive 320gr Brown</t>
  </si>
  <si>
    <t>Lem PRESTO 600gram</t>
  </si>
  <si>
    <t>Lem Tembak</t>
  </si>
  <si>
    <t>Lem UV 250ml</t>
  </si>
  <si>
    <t>LENSA D37T7</t>
  </si>
  <si>
    <t>Long Drat 6mm @1mtr</t>
  </si>
  <si>
    <t>Lubang Ventilator 25mm</t>
  </si>
  <si>
    <t>Lubang Ventilator 35mm</t>
  </si>
  <si>
    <t>Magnet Bulat Putih Dia.8mm, T.2mm mat. Neodimium Iron Borron, 2000 Gaus</t>
  </si>
  <si>
    <t>Magnet Kotak 20x10x3mm</t>
  </si>
  <si>
    <t>Magnet Pintu Sedang RY 094</t>
  </si>
  <si>
    <t>Magnet Tray Huben Brown</t>
  </si>
  <si>
    <t>Mahkota bola bulat Dia. 25mm</t>
  </si>
  <si>
    <t>MASKER 3PLY @50PCS</t>
  </si>
  <si>
    <t>Masker Obat Double NP306 Anti Polusi</t>
  </si>
  <si>
    <t>Mata Bor 3mm</t>
  </si>
  <si>
    <t>Mata Bor 7mm</t>
  </si>
  <si>
    <t>Mata Bor Besi 10mm</t>
  </si>
  <si>
    <t>MATA BOR BESI HSS 6,0 MM</t>
  </si>
  <si>
    <t>Mata Bor Beton 14mm</t>
  </si>
  <si>
    <t>Mata Bor Beton 4mm</t>
  </si>
  <si>
    <t>Mata Bor Beton 5mm</t>
  </si>
  <si>
    <t>Mata Bor Beton 6mm</t>
  </si>
  <si>
    <t>Mata Bor Beton 8mm</t>
  </si>
  <si>
    <t>Mata Bor Kaca 6mm</t>
  </si>
  <si>
    <t>Mata Bor Kaca M5</t>
  </si>
  <si>
    <t>Mata Bor Kaca M8</t>
  </si>
  <si>
    <t>Mata Bor SS 4mm</t>
  </si>
  <si>
    <t>Mata Bor SS 7mm</t>
  </si>
  <si>
    <t>Mata Driver PH 1</t>
  </si>
  <si>
    <t>Mata Driver PH 2</t>
  </si>
  <si>
    <t>Mata Router 1F 1/4x1x8L</t>
  </si>
  <si>
    <t>Mata Router 1F Dia. 3mm</t>
  </si>
  <si>
    <t>Mata Router 1F Dia. 4mm</t>
  </si>
  <si>
    <t>Mata Router 1F Dia. 6mm</t>
  </si>
  <si>
    <t>Mata Router Chamfer Bit 45 Derajat Uk. 1/4" x 3/4"</t>
  </si>
  <si>
    <t>Mata Router CNC 1F Dia. 2mm</t>
  </si>
  <si>
    <t>Mata Router CNC 2F (Uk. Dia. 4mm (as) x Dia. 1mm x 3 x 50L)</t>
  </si>
  <si>
    <t>Mata Router CNC 2F (Uk. Dia. 6mm (as) x Dia. 2mm x 7 x 51L)</t>
  </si>
  <si>
    <t>Mata Router CNC 4F (Uk. Dia. 4mm (as) x Dia. 2mm x 6 x 50L)</t>
  </si>
  <si>
    <t>Mata Router CNC 4F (Uk. Dia. 4mm (as) x Dia. 4mm x 10 x 50L)</t>
  </si>
  <si>
    <t>Mata Router CNC 4F (Uk. Dia. 6mm (as) x 3mm x 19 x 63L)</t>
  </si>
  <si>
    <t>Mata Router CNC 4F (Uk. Dia. 6mm (as) x Dia. 1,5mm x 4 x 51L)</t>
  </si>
  <si>
    <t>Mata Router CNC 4F (Uk. Dia. 6mm (as) x Dia. 3,5mm x 10 x 54L)</t>
  </si>
  <si>
    <t>Mata Router CNC 4F (Uk. Dia. 6mm (as) x Dia. 3mm x 8 x 52L)</t>
  </si>
  <si>
    <t>Mata Router CNC 4F (Uk. Dia. 6mm (as) x Dia. 4,5mm x 13 x 57L)</t>
  </si>
  <si>
    <t>Mata Router CNC 4F (Uk. Dia. 6mm (as) x Dia. 6mm x 6 x 50L)</t>
  </si>
  <si>
    <t>Mata Router CNC Up &amp; Down 2F (Uk. Dia. 3mm (as) x Dia. 3mm x 22 x 50L)</t>
  </si>
  <si>
    <t>Mata Router CNC Up &amp; Down 2F (Uk. Dia. 6mm (as) x Dia. 6mm x 23 x 60L)</t>
  </si>
  <si>
    <t>Mata Router Core Box Bits (RH) (Uk. 6,3 x 6,3)</t>
  </si>
  <si>
    <t>Mata Router Flush Trim Bits (Uk. 6,3 x 6,3)</t>
  </si>
  <si>
    <t>Mata Router Flush Trim Bits (Uk. 6,3 x 9,5)</t>
  </si>
  <si>
    <t>Mata Router Groove Bits (Uk. 6,3 x 9,5)</t>
  </si>
  <si>
    <t>Mata Router Round Over Bits (Uk. 6,3x1/4R)</t>
  </si>
  <si>
    <t>Mata Router Straight Bits (Uk. 6,3 x 10 x 30)</t>
  </si>
  <si>
    <t>Mata Router Straight Bits (Uk. 6,3 x 16)</t>
  </si>
  <si>
    <t>Mata Router Straight Bits (Uk. 6,3 x 3)</t>
  </si>
  <si>
    <t>Mata Router Straight Bits 1/4" x 6mm</t>
  </si>
  <si>
    <t>Mata Router Verseng 3F (Uk. Dia. 6mm (as) x Dia. 8,3mm x 90L)</t>
  </si>
  <si>
    <t>Mata Solder Dekko</t>
  </si>
  <si>
    <t>Mata Tuner 1 SET</t>
  </si>
  <si>
    <t>Mata Tuner Diamond Tangkai</t>
  </si>
  <si>
    <t>MCB 20A 1 Pass</t>
  </si>
  <si>
    <t>MDF Coklat Tebal 12mm (122x244 cm)</t>
  </si>
  <si>
    <t>MDF Coklat Tebal 3mm (122x244 cm)</t>
  </si>
  <si>
    <t>MDF HIJAU 3MM 122X244CM</t>
  </si>
  <si>
    <t>Melaminto MDF 3mm Gloss</t>
  </si>
  <si>
    <t>Mesin Bor BOSCH GSR 120-LI Cordless Drill 12V</t>
  </si>
  <si>
    <t>Meteran</t>
  </si>
  <si>
    <t>MS 21 Matting Agent</t>
  </si>
  <si>
    <t>MultiPlex 18mm 1220x2440mm</t>
  </si>
  <si>
    <t>Mur Kupu-Kupu M8</t>
  </si>
  <si>
    <t>Mur M10</t>
  </si>
  <si>
    <t>MUR M12</t>
  </si>
  <si>
    <t>Mur M3</t>
  </si>
  <si>
    <t>Mur M4</t>
  </si>
  <si>
    <t>Mur M5</t>
  </si>
  <si>
    <t>Mur M6</t>
  </si>
  <si>
    <t>Mur M8</t>
  </si>
  <si>
    <t>Mur Nanas M8x13</t>
  </si>
  <si>
    <t>Mur Nylon M10 (LockNut)</t>
  </si>
  <si>
    <t>Mur Nylon M8 (LockNut)</t>
  </si>
  <si>
    <t>Mur Panjang M6x30</t>
  </si>
  <si>
    <t>Mur Ring Gerigi M6</t>
  </si>
  <si>
    <t>Mur SS M3</t>
  </si>
  <si>
    <t>MUR SS M4</t>
  </si>
  <si>
    <t>MUR SS M5</t>
  </si>
  <si>
    <t>MUR SS M6</t>
  </si>
  <si>
    <t>MUR SS M8</t>
  </si>
  <si>
    <t>Mur Topi M6</t>
  </si>
  <si>
    <t>Mur Topi M8</t>
  </si>
  <si>
    <t>Neon Flex 120/2835 SASO X CW @5mtr</t>
  </si>
  <si>
    <t>Neon Flex 120/2835 SASO X Purple @5 mtr</t>
  </si>
  <si>
    <t>Neon Flex 120/2835 YM CW @5mtr</t>
  </si>
  <si>
    <t>Neonflex 10x10 12V 6000K @5mtr</t>
  </si>
  <si>
    <t>Neonflex 10x10 24V 6000K @ 10mtr</t>
  </si>
  <si>
    <t>NeonFlex 120/2835 BestQuality SASOX Warm White @5mtr</t>
  </si>
  <si>
    <t>NeonFlex Silicon Putih</t>
  </si>
  <si>
    <t>NEOREVER PAINT REMOVER (SODA API)</t>
  </si>
  <si>
    <t>Nippe 006 Madoras Brown</t>
  </si>
  <si>
    <t>Nippe 2000 NP449 Gentian Blue</t>
  </si>
  <si>
    <t>Nozzle Double 1,2E</t>
  </si>
  <si>
    <t>NP Pantone GREEN 355C</t>
  </si>
  <si>
    <t>Nutsert Bibir Tipis M5</t>
  </si>
  <si>
    <t>Nutsert Bibir Tipis M5 Kuning</t>
  </si>
  <si>
    <t>Nutsert Bibir Tipis M8</t>
  </si>
  <si>
    <t>Nutsert Bibir Tipis Type TSSS 610</t>
  </si>
  <si>
    <t>OBENG MINUS</t>
  </si>
  <si>
    <t>Oli Hidrolik Forklift</t>
  </si>
  <si>
    <t>Oli Mesin Forklift</t>
  </si>
  <si>
    <t>Paku 5cm</t>
  </si>
  <si>
    <t>Paku 7cm</t>
  </si>
  <si>
    <t>Paku Kayu uk. 5cm</t>
  </si>
  <si>
    <t>Paku Keling Besi M6</t>
  </si>
  <si>
    <t>Paku Rivet (529) 4x8mm</t>
  </si>
  <si>
    <t>Paku Rivet sp 450 3,2mmx12,7mm</t>
  </si>
  <si>
    <t>Paku Tembak F15</t>
  </si>
  <si>
    <t>Paku Tembak F20 TCH</t>
  </si>
  <si>
    <t>Paku Tembak F25 TCH</t>
  </si>
  <si>
    <t>Paku Tembak F30 TCH</t>
  </si>
  <si>
    <t>PALLET BWW 900 (1) 100x50x238 cm</t>
  </si>
  <si>
    <t>PALLET BWW 900 (2) 100x87x50 cm</t>
  </si>
  <si>
    <t>Pelitur Kayu Ultran P01 Solar Yellow</t>
  </si>
  <si>
    <t>Pelitur Kayu Ultran UV P03 Solar Yellow</t>
  </si>
  <si>
    <t>Pembersih Stainless Nikko Steel</t>
  </si>
  <si>
    <t>Pen Iklan 12X22 SS</t>
  </si>
  <si>
    <t>Pen Iklan 12x25 SS</t>
  </si>
  <si>
    <t>Pen Iklan SS 16X25MM HUBEN</t>
  </si>
  <si>
    <t>Penggaris Siku Besi 12"</t>
  </si>
  <si>
    <t>Penggaris Siku Besi 20cm</t>
  </si>
  <si>
    <t>Per Pusher</t>
  </si>
  <si>
    <t>Pinset Sticker</t>
  </si>
  <si>
    <t>Pipa 304 SS 6mmx215 (Sedotan Lurus)</t>
  </si>
  <si>
    <t>Pipa Acrylic 8mm/12mm x 120 cm</t>
  </si>
  <si>
    <t>Pipa Besi 19mm Tebal 1,2mm (6000MM)</t>
  </si>
  <si>
    <t>Pipa Besi 25mm T.1,2mm P.6mtr</t>
  </si>
  <si>
    <t>Pipa Besi Dia. Luar 33mm P.6000 T.1,5</t>
  </si>
  <si>
    <t>Pipa Galvanis Dia. Luar 30mm T. 1,6mm  P.6000mtr</t>
  </si>
  <si>
    <t>Pipa Galvanis Dia. Luar 5/8" T.1,0mm P.6mtr</t>
  </si>
  <si>
    <t>Pipa SS 201 10mm (3/8" x 0,8mm x 6 meter)</t>
  </si>
  <si>
    <t>Pipa SS 201 Dia. Luar 16mm T.1,2mm P.6000</t>
  </si>
  <si>
    <t>Pipa SS 201 Dia. Luar 19mm T.1,2mm P.6000mm</t>
  </si>
  <si>
    <t>Pipa SS 304 BA Dia. Luar 32 mm T. 1,2 mm</t>
  </si>
  <si>
    <t>PIPA SS 304 BA Dia. Luar.25 mm Th. 1,2 mm</t>
  </si>
  <si>
    <t>Pipa SS 304 Dia. Luar 10mm T.1,2mm P.6000mm</t>
  </si>
  <si>
    <t>Pipa SS 304 Dia. Luar 15mm T.1,5mm</t>
  </si>
  <si>
    <t>Pipa SS 304 Dia. Luar 16mm T.1,2mm P.6000mm</t>
  </si>
  <si>
    <t>Pipa SS 304 Dia. Luar 19mm T.1,2mm P.6000mm</t>
  </si>
  <si>
    <t>Pipa SS 304 Dia. Luar 20mm, T.1,5mm, P.6000mm</t>
  </si>
  <si>
    <t>Pipa SS 304 Dia. Luar 25mm T. 2,0mm P.6000</t>
  </si>
  <si>
    <t>Pipa SS 304 Dia. Luar 25mm T.1,2mm P.6000mm</t>
  </si>
  <si>
    <t>Pipa SS 304 Dia. Luar 32mm T.1,2mm P.6000mm</t>
  </si>
  <si>
    <t>PISHER GYPSUM</t>
  </si>
  <si>
    <t>PISHER S12</t>
  </si>
  <si>
    <t>PISHER S6</t>
  </si>
  <si>
    <t>PISHER S8</t>
  </si>
  <si>
    <t>Plastic Wrapping</t>
  </si>
  <si>
    <t>PLASTIK KLIP 10 X 15 mm</t>
  </si>
  <si>
    <t>Plat Perforated 0,8mm Dia. Lubang 8mm (1220x2440mm)</t>
  </si>
  <si>
    <t>Plat Perforated 1,5mm Dia. Lubang 5mm 1220x2440mm</t>
  </si>
  <si>
    <t>Plat Perforated 1mm Dia. Lubang 8mm 1200x2400mm</t>
  </si>
  <si>
    <t>Plat SPCC 0,6mm (1220x2440mm)</t>
  </si>
  <si>
    <t>Plat SPCC 0,8mm (1220x2440mm)</t>
  </si>
  <si>
    <t>Plat SPCC 1,0mm (1220x2440mm)</t>
  </si>
  <si>
    <t>Plat SPCC 1,2mm (1220x2440mm)</t>
  </si>
  <si>
    <t>Plat SPCC 1,5mm (1220x2440mm)</t>
  </si>
  <si>
    <t>Plat SPCC 2,0mm (1220x2440mm)</t>
  </si>
  <si>
    <t>Plat SPCC 3mm x 4' x 8'</t>
  </si>
  <si>
    <t>Plat SPHC 1,0mm (1200x2400mm)</t>
  </si>
  <si>
    <t>Plat SPHC 1,5mm (1200x2400mm)</t>
  </si>
  <si>
    <t>Plat SPHC 10mm (1200x2400mm)</t>
  </si>
  <si>
    <t>Plat SPHC 12mm (1200x2400mm)</t>
  </si>
  <si>
    <t>Plat SPHC 2,0mm (1200x2400mm)</t>
  </si>
  <si>
    <t>Plat SPHC 2,5mm (1200x2400mm)</t>
  </si>
  <si>
    <t>Plat SPHC 2,8mm (1200x2400mm)</t>
  </si>
  <si>
    <t>Plat SPHC 3mm (1200x2400mm)</t>
  </si>
  <si>
    <t>Plat SPHC 5mm x 4' x 8'</t>
  </si>
  <si>
    <t>Plat SPHC 8mm (1200x2400mm)</t>
  </si>
  <si>
    <t>PLAT SS 201 BA 0,8mmx4'x10'</t>
  </si>
  <si>
    <t>Plat SS 201 BA 0.8mmx4x8</t>
  </si>
  <si>
    <t>Plat SS 201 HL 0,8mm x 4' x 8'</t>
  </si>
  <si>
    <t>Plat SS 201 HL 1,2mm (1200x2400mm)</t>
  </si>
  <si>
    <t>Plat SS 201 HL Rose Gold 1mm 4x8 ft</t>
  </si>
  <si>
    <t>Plat SS 201 Uk. 5mm x 1220 x 2440</t>
  </si>
  <si>
    <t>PLAT SS 304 BA 0,8mmx4'x8'</t>
  </si>
  <si>
    <t>Plat SS 304 HL 0,6mm (1200x2400mm)</t>
  </si>
  <si>
    <t>Plat SS 304 HL 0,8mm 4'x8'</t>
  </si>
  <si>
    <t>Plat SS 304 HL 0,8mmx4'x10'</t>
  </si>
  <si>
    <t>Plat SS 304 HL 1,2mm 4'x10'</t>
  </si>
  <si>
    <t>Plat SS 304 HL 1,5mm 4'X8'</t>
  </si>
  <si>
    <t>Plat SS 304 HL 1.2mmx4x8</t>
  </si>
  <si>
    <t>Plat SS 304 HL 1mm (1200x2400mm)</t>
  </si>
  <si>
    <t>Plat SS 304 HL 2mm 4'X8'</t>
  </si>
  <si>
    <t>Plat SS 304 HL 3,0mm x 4' x 10'</t>
  </si>
  <si>
    <t>Plat SUS BA201 0,8mm (1200x2400mm)</t>
  </si>
  <si>
    <t>Police line</t>
  </si>
  <si>
    <t>Polycarbonat 2100x5900mm T.5mm</t>
  </si>
  <si>
    <t>Potensio Rotari</t>
  </si>
  <si>
    <t>Powder Coating Interpon 610 Arken Pearl 5780445-M5111V</t>
  </si>
  <si>
    <t>Powder Sterling EP ST. Silver 8953-8</t>
  </si>
  <si>
    <t>Power Supply Waterproof Talled 300W - 12V</t>
  </si>
  <si>
    <t>Propan PUC 786 Black Doff @1 Liter</t>
  </si>
  <si>
    <t>PP7BDL-00002</t>
  </si>
  <si>
    <t>Propan PUC 786 Black Doff @5 Liter</t>
  </si>
  <si>
    <t>Propan PUC 786 White Doff @1Liter</t>
  </si>
  <si>
    <t>Propan PUC 786 White Gloss @1 liter</t>
  </si>
  <si>
    <t>Pusher Magnet Mat. GPPS Clear</t>
  </si>
  <si>
    <t>PYLOX BLACK 109</t>
  </si>
  <si>
    <t>Pylox Diton 8102 Metallic Yellow</t>
  </si>
  <si>
    <t>Pylox Diton 826 Medium Grey</t>
  </si>
  <si>
    <t>Pylox Diton 835 Gold</t>
  </si>
  <si>
    <t>Pylox Diton 9308 Candy Yellow</t>
  </si>
  <si>
    <t>PYLOX RED 101</t>
  </si>
  <si>
    <t>Pylox Samurai Y016 Candy Yellow</t>
  </si>
  <si>
    <t>PYLOX SILVER 124</t>
  </si>
  <si>
    <t>PYLOX WHITE 102</t>
  </si>
  <si>
    <t>Quick Coupler 3 Mata</t>
  </si>
  <si>
    <t>Recoil Helicoil M3x0,5 2D</t>
  </si>
  <si>
    <t>Rell MCB (1 meter)</t>
  </si>
  <si>
    <t>Ring M10</t>
  </si>
  <si>
    <t>RING M3</t>
  </si>
  <si>
    <t>RING M4</t>
  </si>
  <si>
    <t>RING M5</t>
  </si>
  <si>
    <t>RING M6</t>
  </si>
  <si>
    <t>RING M8</t>
  </si>
  <si>
    <t>Ring Meja Kotak Besi Hitam 6"</t>
  </si>
  <si>
    <t>Ring Nylon M8</t>
  </si>
  <si>
    <t>Ring Per M10</t>
  </si>
  <si>
    <t>Ring Per M8</t>
  </si>
  <si>
    <t>Ring Per SS M8</t>
  </si>
  <si>
    <t>Ring Plat M5</t>
  </si>
  <si>
    <t>RPM-00001</t>
  </si>
  <si>
    <t>Ring Plat M6</t>
  </si>
  <si>
    <t>Ring Plat M8</t>
  </si>
  <si>
    <t>Ring SS M3</t>
  </si>
  <si>
    <t>RING SS M4</t>
  </si>
  <si>
    <t>RING SS M5</t>
  </si>
  <si>
    <t>RING SS M6</t>
  </si>
  <si>
    <t>RING SS M8</t>
  </si>
  <si>
    <t>Roda 8 Inch</t>
  </si>
  <si>
    <t>Roda Caster 3" Hidup LY 3006I</t>
  </si>
  <si>
    <t>Roda Caster 3" Mati LY 3006I</t>
  </si>
  <si>
    <t>Roda Pintu Huben SD 31-41</t>
  </si>
  <si>
    <t>Roda Troli Casters PU 2" Rem</t>
  </si>
  <si>
    <t>Roda Troli Casters PU 2" Tanpa Rem</t>
  </si>
  <si>
    <t>RYU (AC) HSS Cobalt Drill Bits 9.0x81x125mm AC-DB042</t>
  </si>
  <si>
    <t>RYU (AC) HSS PRO Drill Bits 2.0x24x49mm AC-DB052</t>
  </si>
  <si>
    <t>RYU (AC) HSS PRO DRILL BITS 3.0 x 33 x 61 mm AC-DB054</t>
  </si>
  <si>
    <t>RYU (AC) HSS PRO DRILL BITS 3.5 x 39 x 70 mm AC-DB055</t>
  </si>
  <si>
    <t>RYU (AC) HSS PRO Drill Bits 4.0x43x75mm AC-DB056</t>
  </si>
  <si>
    <t>RYU (AC) HSS PRO Drill Bits 4.5 x 47 x 80 mm AC-DB057</t>
  </si>
  <si>
    <t>RYU (AC) HSS PRO Drill Bits 5.0x52x86mm AC-DB058</t>
  </si>
  <si>
    <t>RYU (AC) HSS PRO Drill Bits 5.5 x 57 x 93 mm AC-DB059</t>
  </si>
  <si>
    <t>RYU (AC) HSS PRO Drill Bits 7.5 x 69 x 109 mm AC-DB063</t>
  </si>
  <si>
    <t>RYU (AC) HSS PRO DRILL BITS 8.0 x 75 x 117 mm AC-DB064</t>
  </si>
  <si>
    <t>RYU (AC) HSS PRO DRILL BITS 8.5 x 75 x 117 mm AC-DB065</t>
  </si>
  <si>
    <t>Sabun Colek</t>
  </si>
  <si>
    <t>SAKLAR KOTAK KECIL</t>
  </si>
  <si>
    <t>Sanblast TAKI 215 L. 152</t>
  </si>
  <si>
    <t>Sanpolac  @ 4Kg</t>
  </si>
  <si>
    <t>Sanpoly 250ml</t>
  </si>
  <si>
    <t>Saringan Cat Kertas</t>
  </si>
  <si>
    <t>SARUNG TANGAN KAIN</t>
  </si>
  <si>
    <t>SARUNG TANGAN KARET</t>
  </si>
  <si>
    <t>SARUNG TANGAN PREMIUM LAPIS KARET INDUSTRI</t>
  </si>
  <si>
    <t>Scotch Brite Grit 400 6"x9"</t>
  </si>
  <si>
    <t>Seal Tape Onda</t>
  </si>
  <si>
    <t>SEALANT CLEAR GLASS KLEBERMANN</t>
  </si>
  <si>
    <t>Sealant Klebermann Glass Clear</t>
  </si>
  <si>
    <t>Sealant Netral White</t>
  </si>
  <si>
    <t>SEALANT NEUTRAL BLACK</t>
  </si>
  <si>
    <t>SEALANT NEUTRAL CLEAR</t>
  </si>
  <si>
    <t>SEALANT NEUTRAL WHITE</t>
  </si>
  <si>
    <t>Sealant Sika Clear</t>
  </si>
  <si>
    <t>SEKRUP PH 8X3/8</t>
  </si>
  <si>
    <t>Sekrup FH 6x1 1/2"</t>
  </si>
  <si>
    <t>SEKRUP FH 6x1/2"</t>
  </si>
  <si>
    <t>Sekrup FH 6x3/4</t>
  </si>
  <si>
    <t>SEKRUP FH 8x1/2"</t>
  </si>
  <si>
    <t>Sekrup FH 8x3/8"</t>
  </si>
  <si>
    <t>Sekrup M3x10 / PH 4x3/8</t>
  </si>
  <si>
    <t>Sekrup PH 4x1/2"</t>
  </si>
  <si>
    <t>Sekrup PH 6X1/2</t>
  </si>
  <si>
    <t>Sekrup PH 6x3/8</t>
  </si>
  <si>
    <t>Sekrup Roofing M6x20 / 12x20</t>
  </si>
  <si>
    <t>Sekrup Roofing M6x40 / 12x40</t>
  </si>
  <si>
    <t>Sekrup Roofing M6x50</t>
  </si>
  <si>
    <t>Sekrup Roofing M6x70</t>
  </si>
  <si>
    <t>Sekrup SS FH 4x3/8</t>
  </si>
  <si>
    <t>Sekrup SS PH 4x3/8"</t>
  </si>
  <si>
    <t>Sekrup SS PH 8x3/8</t>
  </si>
  <si>
    <t>Sekrup Waffer Head 10x16mm</t>
  </si>
  <si>
    <t>Selang PU Dia. Dalam 8mm</t>
  </si>
  <si>
    <t>SS2-00002</t>
  </si>
  <si>
    <t>Selang Spiral</t>
  </si>
  <si>
    <t>SK-00003</t>
  </si>
  <si>
    <t>Sikat Kawat Halus</t>
  </si>
  <si>
    <t>Siku Edge Protector 5x5cm</t>
  </si>
  <si>
    <t>SIKU SLIM LIGHT BOX</t>
  </si>
  <si>
    <t>Singer All Purpose Oil 80cc</t>
  </si>
  <si>
    <t>Skrup FH 6x3/8</t>
  </si>
  <si>
    <t>Skrup Gypsum 6 x 1 1/4 Inch</t>
  </si>
  <si>
    <t>Skrup Gypsum 6x1 1/2"</t>
  </si>
  <si>
    <t>SKRUP GYPSUM 6X1 1/4 INCH (Isi 1000 Pcs)</t>
  </si>
  <si>
    <t>Skrup Gypsum 6x1 Inch</t>
  </si>
  <si>
    <t>Skrup Gypsum 6x2 Inch</t>
  </si>
  <si>
    <t>Sekrup PH 8x1/2</t>
  </si>
  <si>
    <t>Skun Grounding Panel</t>
  </si>
  <si>
    <t>Skun Y</t>
  </si>
  <si>
    <t>Slider Pusher Mat. PP Putih</t>
  </si>
  <si>
    <t>Slot Grendel Lebar 5cm</t>
  </si>
  <si>
    <t>Socket 4 Pin</t>
  </si>
  <si>
    <t>Socket Connector 2 Pin JST Male Female</t>
  </si>
  <si>
    <t>Socket DC (Bulat Orange)</t>
  </si>
  <si>
    <t>Spi Kancing Roda P. 4cm</t>
  </si>
  <si>
    <t>Spoke &amp; Nipple Sepeda Uk. 14G x 272mm</t>
  </si>
  <si>
    <t>Spray Gun</t>
  </si>
  <si>
    <t>Spuit(Suntikan) 3cc/ml</t>
  </si>
  <si>
    <t>Stang Sealant 600ml ELLPRO</t>
  </si>
  <si>
    <t>Staples Tembak 1010J</t>
  </si>
  <si>
    <t>Steker Gepeng Male Female</t>
  </si>
  <si>
    <t>STEKER KAKI 3</t>
  </si>
  <si>
    <t>Sticker Hairline Silber / Brushed Silver 3006 L.122</t>
  </si>
  <si>
    <t>Sticker Oracal 651 Kode 070 Black Matte/White Matte</t>
  </si>
  <si>
    <t>STICKER ORACAL 8500 KODE 017 CHERRY RED</t>
  </si>
  <si>
    <t>Stop Kontak Lubang 2</t>
  </si>
  <si>
    <t>STOP KONTAK LUBANG 3</t>
  </si>
  <si>
    <t>STOP KONTAK LUBANG 4</t>
  </si>
  <si>
    <t>STOP KONTAK UNTUK STEKER KAKI 3</t>
  </si>
  <si>
    <t>Styrofoam Uk. 2000x1000x10mm</t>
  </si>
  <si>
    <t>TACO EDGING-1206-1/22</t>
  </si>
  <si>
    <t>Tali Rapia</t>
  </si>
  <si>
    <t>Tang Kombinasi 8" (TEKIRO)</t>
  </si>
  <si>
    <t>Tang Potong</t>
  </si>
  <si>
    <t>TEKIRO TANG BUAYA (Tang Lancip) PL-LN0760 6inch</t>
  </si>
  <si>
    <t>T(MLW-00001</t>
  </si>
  <si>
    <t>THIMBLE (Stoper Mesin Laser Welding)</t>
  </si>
  <si>
    <t>Thinner Acrylic Nippon Paint</t>
  </si>
  <si>
    <t>1446-1</t>
  </si>
  <si>
    <t>Thinner Crystal Coat</t>
  </si>
  <si>
    <t>Thinner HG IML 75</t>
  </si>
  <si>
    <t>Thinner ND</t>
  </si>
  <si>
    <t>Thinner Polyurethane Propan 5 Liter</t>
  </si>
  <si>
    <t>Timah Solder 0,8mm Albha</t>
  </si>
  <si>
    <t>Tissue Tinta</t>
  </si>
  <si>
    <t>TKR KUNCI RING 75 DERAJAT - SUNK PANEL 10 X 11 MM WR-BE0139</t>
  </si>
  <si>
    <t>TKR KUNCI RING 75 DERAJAT - SUNK PANEL 12 X 13 MM WR-BE0141</t>
  </si>
  <si>
    <t>TKR TES PEN AC 105-250 V EL-AT1497</t>
  </si>
  <si>
    <t>Transfer Tape 10cm</t>
  </si>
  <si>
    <t>Transfer Tape 20cm</t>
  </si>
  <si>
    <t>Transfer Tape 5cm</t>
  </si>
  <si>
    <t>Triplek 15mm 1200x2400mm</t>
  </si>
  <si>
    <t>Triplek 9mm Alba</t>
  </si>
  <si>
    <t>Tungsten Argon 1,6mm</t>
  </si>
  <si>
    <t>Varnish Autoglow 4010 CLEAR GLOSS PU</t>
  </si>
  <si>
    <t>Varnish Autoglow 7070 CLEAR GLOSS</t>
  </si>
  <si>
    <t>VARNISH AUTOGLOW CLEAR DOFF</t>
  </si>
  <si>
    <t>Varnish Clear Gloss DANAGLOSS</t>
  </si>
  <si>
    <t>Varnish Crystal Coat Clear Doff</t>
  </si>
  <si>
    <t>Varnish Crystal Coat Clear Gloss</t>
  </si>
  <si>
    <t>Varnish Propan Ultran USE-60 Clear Doff</t>
  </si>
  <si>
    <t>Varnish Propan USE-60 Clear Gloss</t>
  </si>
  <si>
    <t>WD 40 Spray</t>
  </si>
  <si>
    <t>Zund R206 (5209422)</t>
  </si>
  <si>
    <t>Led Strip Hanseki SMD 5050 4000K Natural White</t>
  </si>
  <si>
    <t>Cat Oplos Biru Rak STM</t>
  </si>
  <si>
    <t>Fragile Putih Kecil</t>
  </si>
  <si>
    <t>Batu Gerinda Flexible 6mm / Nippon Resibon Batu Gerinda 4x6</t>
  </si>
  <si>
    <t>ACRYLIC MILKY MC 432 6MM 1220 X 2440MM</t>
  </si>
  <si>
    <t>RYU (AC) HSS Cobalt Drill Bits 7.0x69x109mm AC-DB038</t>
  </si>
  <si>
    <t>Pipa Acrylic (∅In 6mm) (∅Out 8mm) P.2000mm</t>
  </si>
  <si>
    <t>Baut JF SS M6x15</t>
  </si>
  <si>
    <t>Saklar Kotak Kecil Uk. 21x15 MM</t>
  </si>
  <si>
    <t>Acrylic milky MC 432 3mm 1220x2440</t>
  </si>
  <si>
    <t>Fragile Merah</t>
  </si>
  <si>
    <t>Fox Lem 168 Blek 5 kg</t>
  </si>
  <si>
    <t>Timer Theben Analog</t>
  </si>
  <si>
    <t>Kabel Glend PG 13.5</t>
  </si>
  <si>
    <t>Triplek 8mm Alba</t>
  </si>
  <si>
    <t>Besi As SS 304 5mm P.6000mm</t>
  </si>
  <si>
    <t>Plat Perforated T. 1,2mm Dia. 8mm 120x2440</t>
  </si>
  <si>
    <t>Kabel Supreme NYMHY 2x1,5mm</t>
  </si>
  <si>
    <t>Powder sterling EP ST.828.558 GL Blue 777 9414-9</t>
  </si>
  <si>
    <t>Carbon Brush 325A Master</t>
  </si>
  <si>
    <t>AS Drat 5mm 1 Meter Hitam</t>
  </si>
  <si>
    <t>PVC Foam Board 5mm (4'x8')</t>
  </si>
  <si>
    <t>Acrylic Clear 2,0mm RM ROYAL (122x244)</t>
  </si>
  <si>
    <t>Acrylic Clear 4mm x 1220 x 2440</t>
  </si>
  <si>
    <t>Acrylic Clear 3mm Merk Royal uk. 122x244cm</t>
  </si>
  <si>
    <t>Adjuster besi m10x80</t>
  </si>
  <si>
    <t>Besi As 6mm</t>
  </si>
  <si>
    <t>AS Drat 8mm Galvanis</t>
  </si>
  <si>
    <t>Baut Hexa SS M4x50</t>
  </si>
  <si>
    <t>Adaptor Laptop 6A 12V</t>
  </si>
  <si>
    <t>Plat SS 201 GOLD MR 1,2mm 1220X2440mm</t>
  </si>
  <si>
    <t>Plat SS 304 GOLD MR 0,8mm 1220x3048mm</t>
  </si>
  <si>
    <t>Baut JP M6x40</t>
  </si>
  <si>
    <t>Hollow Galvanis 30x30 Tebal 1,2mm 6 meter</t>
  </si>
  <si>
    <t>TUTUP KARET PIPA DIA DALAM 20MM</t>
  </si>
  <si>
    <t>Cat Nippe 408D Black Doff</t>
  </si>
  <si>
    <t>Cat Nippe 2000 White Matte (470D)</t>
  </si>
  <si>
    <t>Kardus Single Wall Uk. 420x220x620mm</t>
  </si>
  <si>
    <t>HMR 3mm x 4' x 8'</t>
  </si>
  <si>
    <t>Hollow Galvanis 30x30 T. 1,2mm P. 6 Mtr</t>
  </si>
  <si>
    <t>Hollow Galvanis 25x25 T. 1mm P. 6 Mtr</t>
  </si>
  <si>
    <t>Hollow Galvanis 20x20 T. 1,2mm P. 6 Mtr</t>
  </si>
  <si>
    <t>Ring Per M6</t>
  </si>
  <si>
    <t>Mata Router Chamfer Bit 45°</t>
  </si>
  <si>
    <t>Clamp Selang 1/2"</t>
  </si>
  <si>
    <t>RGBW RAKITAN (HORECA)</t>
  </si>
  <si>
    <t>BOSCH METAL DRILL BITS 6X57/93mm 2608585855 PCS</t>
  </si>
  <si>
    <t>Plat SS 304 3mm x 4' x 10'</t>
  </si>
  <si>
    <t>Kawat Las Argon 1,6mm</t>
  </si>
  <si>
    <t>Hollow Hitam 20x20 Tebal 2mm Panjang 6mtr</t>
  </si>
  <si>
    <t>PVC TW 000 Uk. 1000x2000x1mm</t>
  </si>
  <si>
    <t>PVC Bening/TW 0,5mm 100x200cm</t>
  </si>
  <si>
    <t>Alas Kaki AK903 Round Self Adhesive 25 x 18pcs YANE Black Eva (Alas Kaki Karet Tempel)</t>
  </si>
  <si>
    <t>Kawat Bendrat 3mm</t>
  </si>
  <si>
    <t>Sealant Sika Grey</t>
  </si>
  <si>
    <t>Sekrup PH 6x1"</t>
  </si>
  <si>
    <t>Acrylic Clear 3,0mm AM MIKA (122x244)</t>
  </si>
  <si>
    <t>Lem Acrylic Crystal</t>
  </si>
  <si>
    <t>Hollow Hitam 15x30mm T.1,6mm P.6000mm</t>
  </si>
  <si>
    <t>Double Foam Kotak Hijau Uk 22mm x 5m</t>
  </si>
  <si>
    <t>Triplek 12mm Alba 1200x2400mm</t>
  </si>
  <si>
    <t>Triplek 18MM MC UTY</t>
  </si>
  <si>
    <t>Baut L SS Button Head M6x12</t>
  </si>
  <si>
    <t>Acrylic Tosca 5mm 1220x2440</t>
  </si>
  <si>
    <t>AS-00003</t>
  </si>
  <si>
    <t>SOLDER TEKIRO</t>
  </si>
  <si>
    <t>Kunci L4</t>
  </si>
  <si>
    <t>HPL Homega HZ 001 PM</t>
  </si>
  <si>
    <t>HPL Homega HZ 038 PB 8</t>
  </si>
  <si>
    <t>Adaptor Travo Kecil Indoor Slim 15A</t>
  </si>
  <si>
    <t>Oksigen Cradle 150 bar (16 Tabung) 105,6 m3</t>
  </si>
  <si>
    <t>Cat Oplos Ral 7015</t>
  </si>
  <si>
    <t>Cat Oplos Silver Sterling</t>
  </si>
  <si>
    <t>Besi AS MS 6mm x 6mtr</t>
  </si>
  <si>
    <t>MREU3-00001</t>
  </si>
  <si>
    <t>UMUM Endmill uk. 3,175mmx2T</t>
  </si>
  <si>
    <t>Acrylic Clear Satin AN000ST 2mm 1220x2440</t>
  </si>
  <si>
    <t>Karet Bakar 6mm</t>
  </si>
  <si>
    <t>Kardus Double Wall Uk. 965x130x630mm (Iqos 80x60)</t>
  </si>
  <si>
    <t>Dinabolt M6x45mm</t>
  </si>
  <si>
    <t>Edmil ulir 3.175x2x12x38Lx1T</t>
  </si>
  <si>
    <t>Hollow SS 201 HL 15x30 T. 1,5mm</t>
  </si>
  <si>
    <t>Hollow SS 201 HL 30x30 T. 1,5mm</t>
  </si>
  <si>
    <t>Hollow SS 201 HL 25x25 T. 1,5mm</t>
  </si>
  <si>
    <t>Adaptor PMT-2 Series Enclosed 350W / 29A / 12V low profile input 1Ph</t>
  </si>
  <si>
    <t>Cat Oplos Coklat Djarum Matte</t>
  </si>
  <si>
    <t>ACRYLIC ORANGE MC  266 3 X 1220 X 2440 mm</t>
  </si>
  <si>
    <t>Mata Bor Besi 5,5mm</t>
  </si>
  <si>
    <t>Baut Hexa SS M8x40</t>
  </si>
  <si>
    <t>BAUT HEXA SS M8x15</t>
  </si>
  <si>
    <t>Baut JT M5x10mm</t>
  </si>
  <si>
    <t>Pipa Acrilic OD.6mm ID.4mm P.1000mm</t>
  </si>
  <si>
    <t>Tang Rivet 2-10mm GT-HR1231 (Tekiro)</t>
  </si>
  <si>
    <t>Knob Star Orange M6</t>
  </si>
  <si>
    <t>Hollow SS 304 HL 15x30mm T.1,2mm P.6000mm</t>
  </si>
  <si>
    <t>Kain Poles Levis 4"</t>
  </si>
  <si>
    <t>PIPA BESI 3,0" T.1,2mm</t>
  </si>
  <si>
    <t>Pipa Besi 40mm T. 1,5mm P. 6mtr</t>
  </si>
  <si>
    <t>Nitrogen Cradle 150 bar (16 Tabung) 105,6 m3</t>
  </si>
  <si>
    <t>Kardus Doublewall Uk. 230 x 230 x 850 mm (SAS)</t>
  </si>
  <si>
    <t>Kardus Doublewall Uk. 120 x 120 x 123 mm (TAS)</t>
  </si>
  <si>
    <t>Acrylic Clear 1,5 x 1220 x 2440</t>
  </si>
  <si>
    <t>Saklar Bulat 16x22mm</t>
  </si>
  <si>
    <t>Engsel Box Panel 60mm</t>
  </si>
  <si>
    <t>Hollow SS 304 20x20x1,0mm</t>
  </si>
  <si>
    <t>Countersink dia. 8,3 mm</t>
  </si>
  <si>
    <t>Long Nut SS M6x18mm</t>
  </si>
  <si>
    <t>Hollow SS 201 20X20 T. 1,2mm</t>
  </si>
  <si>
    <t>Pipa SS 201 Dia. Luar 16mm T. 2mm P.6000</t>
  </si>
  <si>
    <t>Baut Hexa SS M6x40</t>
  </si>
  <si>
    <t>Cat Epoxy White Laba-laba</t>
  </si>
  <si>
    <t>Regulator CO2</t>
  </si>
  <si>
    <t>STANG LAS CO</t>
  </si>
  <si>
    <t>STANG SEALANT</t>
  </si>
  <si>
    <t>LED STRIP BIRU</t>
  </si>
  <si>
    <t>Tip Holder Nozzle Mb15</t>
  </si>
  <si>
    <t>Mata Bor SS 6mm</t>
  </si>
  <si>
    <t>Mata Bor SS 8mm</t>
  </si>
  <si>
    <t>Mata Bor SS 9mm</t>
  </si>
  <si>
    <t>Mata Bor SS 3mm</t>
  </si>
  <si>
    <t>Kunci Ring Pas Uk.7</t>
  </si>
  <si>
    <t>Nozzle Single 2,0</t>
  </si>
  <si>
    <t>Nozzle Single 1,2</t>
  </si>
  <si>
    <t>Nozzle Single 3,0</t>
  </si>
  <si>
    <t>Neon Flex Yimai 2835/120L 2,5cm Cool White @5mtr</t>
  </si>
  <si>
    <t>Selang Spiral 16mm</t>
  </si>
  <si>
    <t>ELBOW 1/2INCH RUCIKA</t>
  </si>
  <si>
    <t>SOK 5/8MM</t>
  </si>
  <si>
    <t>MATA BOR BETON 8MM</t>
  </si>
  <si>
    <t>MATA BOR SS 2,5MM</t>
  </si>
  <si>
    <t>MATA BOR SS 3MM</t>
  </si>
  <si>
    <t>BAUT JT SS M6X15</t>
  </si>
  <si>
    <t>Long Nut M8X50</t>
  </si>
  <si>
    <t>Paku Staples 1010J TCH</t>
  </si>
  <si>
    <t>Kawat Las Argon 0,8mm</t>
  </si>
  <si>
    <t>PVC Foamboard 20mm 1220x2440</t>
  </si>
  <si>
    <t>REGULATOR ARGON</t>
  </si>
  <si>
    <t>Klem Sling M3/Kuku Macan</t>
  </si>
  <si>
    <t>Mesin Paku Tembak Tekiro F30C</t>
  </si>
  <si>
    <t>NZ 400 Nabakem</t>
  </si>
  <si>
    <t>Nepel PU 16-04</t>
  </si>
  <si>
    <t>Cat Ftalit Tangerine 141</t>
  </si>
  <si>
    <t>HMR 6mm x 4' x 8'</t>
  </si>
  <si>
    <t>Pipa Besi 12mm T. 1mm P. 3 mtr</t>
  </si>
  <si>
    <t>BAUT JP M2x4</t>
  </si>
  <si>
    <t>Papan Jalan Butterfly</t>
  </si>
  <si>
    <t>Acrylic Milky 8mm (AM 4320) uk. 122x244cm</t>
  </si>
  <si>
    <t>Acrylic Kapur MC 404 2mm x 1220 x 2440</t>
  </si>
  <si>
    <t>Cimcool CIMPERIAL 1311</t>
  </si>
  <si>
    <t>Hollow Hitam 30x30 Tebal 1mm 6 meter</t>
  </si>
  <si>
    <t>Kontak Tip CO2 1mm</t>
  </si>
  <si>
    <t>Elbow Hitam 1-1/4"</t>
  </si>
  <si>
    <t>Adaptor Laptop 15A 12V 170W</t>
  </si>
  <si>
    <t>Hollow SS 201 HL 25x25 T. 1,2mm</t>
  </si>
  <si>
    <t>Flush Trim Bit 1/4x1/4</t>
  </si>
  <si>
    <t>Pipa Besi OD 12mm ID 10mm</t>
  </si>
  <si>
    <t>Adjuster Kaki Karet Stabil M6 Dia. 25mm</t>
  </si>
  <si>
    <t>Coupler SM 40 + PH 20</t>
  </si>
  <si>
    <t>Coupler SF 20</t>
  </si>
  <si>
    <t>PVC Foamboard 12mm 1220x2440</t>
  </si>
  <si>
    <t>PVC Foamboard 9mm 1220x2440</t>
  </si>
  <si>
    <t>Router Straight Bit 1/4x4x1T</t>
  </si>
  <si>
    <t>No</t>
  </si>
  <si>
    <t>TANGGAL</t>
  </si>
  <si>
    <t>Deskripsi</t>
  </si>
  <si>
    <t>KET</t>
  </si>
  <si>
    <t>NAMA PROJEK</t>
  </si>
  <si>
    <t>0064</t>
  </si>
  <si>
    <t>RACK TYPE C</t>
  </si>
  <si>
    <t>PRODUKSI PAINTING</t>
  </si>
  <si>
    <t>SYAMSUDIN</t>
  </si>
  <si>
    <t>0156</t>
  </si>
  <si>
    <t>PRADA</t>
  </si>
  <si>
    <t>0217</t>
  </si>
  <si>
    <t xml:space="preserve">LOGO SAMSUNG H 450 MOUNTED OUTDOOR </t>
  </si>
  <si>
    <t>0065</t>
  </si>
  <si>
    <t>RACK RC 4</t>
  </si>
  <si>
    <t>0184</t>
  </si>
  <si>
    <t>BOX CONNECTION</t>
  </si>
  <si>
    <t>0238</t>
  </si>
  <si>
    <t>BOX BATERAI</t>
  </si>
  <si>
    <t>0237</t>
  </si>
  <si>
    <t>WADAH CHEMICAL</t>
  </si>
  <si>
    <t>0248</t>
  </si>
  <si>
    <t>ORNAMEN KASIR PINTU</t>
  </si>
  <si>
    <t>0145</t>
  </si>
  <si>
    <t xml:space="preserve">PANEL JB 2 STAINLESS OUTDOOR </t>
  </si>
  <si>
    <t>LOGO SAMSUNG H 350 MOUNTED OUTDOOR</t>
  </si>
  <si>
    <t>0157</t>
  </si>
  <si>
    <t>LOGO SAMSUNG H.200 MOUNTED INDOOR</t>
  </si>
  <si>
    <t>0254</t>
  </si>
  <si>
    <t>LOGO GALAXY H.200</t>
  </si>
  <si>
    <t>BOX PANEL VOLTECH</t>
  </si>
  <si>
    <t>0134</t>
  </si>
  <si>
    <t>INSTALASI ERABLUE</t>
  </si>
  <si>
    <t>0140</t>
  </si>
  <si>
    <t>PAN SIOMAY</t>
  </si>
  <si>
    <t>RETURN</t>
  </si>
  <si>
    <t>KOSONG</t>
  </si>
  <si>
    <t>0223</t>
  </si>
  <si>
    <t>SHOWCASE DJARUM COKLAT EXTRA</t>
  </si>
  <si>
    <t>PRODUKSI PROCESSING</t>
  </si>
  <si>
    <t>HENDRIK</t>
  </si>
  <si>
    <t>0246</t>
  </si>
  <si>
    <t>BRANDING MST</t>
  </si>
  <si>
    <t>MESIN ZUND</t>
  </si>
  <si>
    <t>IBNU</t>
  </si>
  <si>
    <t>0255</t>
  </si>
  <si>
    <t>LOGO HUAWEI H160</t>
  </si>
  <si>
    <t>0242</t>
  </si>
  <si>
    <t>PANEL AUTO GREASE</t>
  </si>
  <si>
    <t>KEBUTUHAN PANTRY</t>
  </si>
  <si>
    <t>SADAM</t>
  </si>
  <si>
    <t>0222</t>
  </si>
  <si>
    <t>TOTEM TABLE SAMSUNG</t>
  </si>
  <si>
    <t xml:space="preserve"> PANEL JB 2 STAINLESS </t>
  </si>
  <si>
    <t>LOGO SAMSUNG H.160</t>
  </si>
  <si>
    <t xml:space="preserve">PANEL LDP </t>
  </si>
  <si>
    <t>0202</t>
  </si>
  <si>
    <t>0243</t>
  </si>
  <si>
    <t>LOGO BIMBA Y LOLA</t>
  </si>
  <si>
    <t>LOGO MI H.160</t>
  </si>
  <si>
    <t>LOGO ACCESORIES H.123</t>
  </si>
  <si>
    <t>LOGO APPLE H.160</t>
  </si>
  <si>
    <t>PANEL JB</t>
  </si>
  <si>
    <t>BIMBA Y LOLA</t>
  </si>
  <si>
    <t>0220</t>
  </si>
  <si>
    <t>ERABLUE</t>
  </si>
  <si>
    <t>0239</t>
  </si>
  <si>
    <t>SAMPLE PLAT &amp; ACRYLIC</t>
  </si>
  <si>
    <t>MST</t>
  </si>
  <si>
    <t>KEBUTUHAN GUDANG</t>
  </si>
  <si>
    <t>SATRIA</t>
  </si>
  <si>
    <t>SAMPLE WARNA</t>
  </si>
  <si>
    <t>TRI</t>
  </si>
  <si>
    <t>0264</t>
  </si>
  <si>
    <t>MOCKUP BOX KALIMANTAN</t>
  </si>
  <si>
    <t>0169</t>
  </si>
  <si>
    <t>RACK TROLLEY</t>
  </si>
  <si>
    <t>0270</t>
  </si>
  <si>
    <t>LIGHTBOX CEILING</t>
  </si>
  <si>
    <t>PANEL JB 4</t>
  </si>
  <si>
    <t>PANEL JB PIBER OPTIK</t>
  </si>
  <si>
    <t>0272</t>
  </si>
  <si>
    <t>LOGO SAMSUNG H 275 MOUNTED INDOOR</t>
  </si>
  <si>
    <t>LOGO SAMSUNG H160</t>
  </si>
  <si>
    <t xml:space="preserve">LIGHTBOX CEILING UK. 1200 MM X 3000 </t>
  </si>
  <si>
    <t>0257</t>
  </si>
  <si>
    <t>0271</t>
  </si>
  <si>
    <t xml:space="preserve"> LOGO SAMSUNG H160 </t>
  </si>
  <si>
    <t>0258</t>
  </si>
  <si>
    <t>BOX BATTERAI</t>
  </si>
  <si>
    <t>INSTALASI BIMBA Y LOLA</t>
  </si>
  <si>
    <t>BOX PANEL</t>
  </si>
  <si>
    <t>TROLLY RACK DONAT</t>
  </si>
  <si>
    <t>0249</t>
  </si>
  <si>
    <t>LOGO HURUF S</t>
  </si>
  <si>
    <t>LOGO SAMSUNG H.275</t>
  </si>
  <si>
    <t>0197</t>
  </si>
  <si>
    <t>HW SCBD</t>
  </si>
  <si>
    <t>0259</t>
  </si>
  <si>
    <t>RACK SAY BREAD</t>
  </si>
  <si>
    <t>MEJA BAR</t>
  </si>
  <si>
    <t>0151</t>
  </si>
  <si>
    <t>INSTALASI SPORT DIRECT</t>
  </si>
  <si>
    <t>COVER BOX BATERAI</t>
  </si>
  <si>
    <t>KEBUTUHAN KURIR</t>
  </si>
  <si>
    <t>ODY</t>
  </si>
  <si>
    <t>0256</t>
  </si>
  <si>
    <t>MEJA DISPLAY</t>
  </si>
  <si>
    <t>0269</t>
  </si>
  <si>
    <t>COVER FASCIA</t>
  </si>
  <si>
    <t xml:space="preserve">LOGO SAMSUNG H 275 MOUNTED INDOOR </t>
  </si>
  <si>
    <t>0284</t>
  </si>
  <si>
    <t xml:space="preserve"> LOGO SAMSUNG H 450 MOUNTED OUTDOOR</t>
  </si>
  <si>
    <t>SINPRO</t>
  </si>
  <si>
    <t>0260</t>
  </si>
  <si>
    <t>0280</t>
  </si>
  <si>
    <t>STANDING LAPTOP</t>
  </si>
  <si>
    <t>0285</t>
  </si>
  <si>
    <t xml:space="preserve">LOGO SAMSUNG H 175 MOUNTED INDOOR </t>
  </si>
  <si>
    <t>0147</t>
  </si>
  <si>
    <t>SATRIO</t>
  </si>
  <si>
    <t>0241</t>
  </si>
  <si>
    <t>MOCKUP CNC PATERN</t>
  </si>
  <si>
    <t>PRODUKSI WELDING</t>
  </si>
  <si>
    <t>SUPANDI</t>
  </si>
  <si>
    <t>0268</t>
  </si>
  <si>
    <t>H BAR</t>
  </si>
  <si>
    <t>0281</t>
  </si>
  <si>
    <t>LOGO SAMSUNG H.450</t>
  </si>
  <si>
    <t>PRODUKSI STM</t>
  </si>
  <si>
    <t>AAT</t>
  </si>
  <si>
    <t>0295</t>
  </si>
  <si>
    <t>BBS STORE CIPUTRA JAKARTA</t>
  </si>
  <si>
    <t>0290</t>
  </si>
  <si>
    <t>REVISI WADAH CHEMICAL</t>
  </si>
  <si>
    <t>MST SEDAYU PIK</t>
  </si>
  <si>
    <t>MULYA</t>
  </si>
  <si>
    <t>PRODUKSI ASSY</t>
  </si>
  <si>
    <t>ARDI</t>
  </si>
  <si>
    <t>ORNAMEN MEJA BAR</t>
  </si>
  <si>
    <t>PRODUKSI GRINDING</t>
  </si>
  <si>
    <t>HERI</t>
  </si>
  <si>
    <t>BOX PANEL DUWAN</t>
  </si>
  <si>
    <t>RC 4</t>
  </si>
  <si>
    <t>0283</t>
  </si>
  <si>
    <t>KEBUTUHAN FINANCE</t>
  </si>
  <si>
    <t>ABELIA</t>
  </si>
  <si>
    <t>0287</t>
  </si>
  <si>
    <t xml:space="preserve"> LOGO SAMSUNG H 450 HANGING OUTDOOR</t>
  </si>
  <si>
    <t>NUR</t>
  </si>
  <si>
    <t>0278</t>
  </si>
  <si>
    <t>0251</t>
  </si>
  <si>
    <t>STEERING WHEEL</t>
  </si>
  <si>
    <t>LOGO ELEV GOL</t>
  </si>
  <si>
    <t>MST GOLF LOGO SIZE W2058MM X H380MM</t>
  </si>
  <si>
    <t xml:space="preserve"> MST GOLF LOGO W3411MM X H630MM</t>
  </si>
  <si>
    <t>PANEL AUTO GRASE</t>
  </si>
  <si>
    <t>0244</t>
  </si>
  <si>
    <t>CASING BOX UPS</t>
  </si>
  <si>
    <t>0304</t>
  </si>
  <si>
    <t xml:space="preserve">LOGO SAMSUNG H 200 MOUNTED INDOOR </t>
  </si>
  <si>
    <t>STEERING WHEEL - DIA 400 MM</t>
  </si>
  <si>
    <t>LOGO SAMSUNG H 450 HANGING OUTDOOR</t>
  </si>
  <si>
    <t>KEBUTUHAN OB</t>
  </si>
  <si>
    <t>LOGO SAMSUNG H 450 MOUNTED OUTDOOR</t>
  </si>
  <si>
    <t>0307</t>
  </si>
  <si>
    <t>MOCK UP OHD VERSI 2</t>
  </si>
  <si>
    <t xml:space="preserve"> LOGO SAMSUNG H 175 MOUNTED INDOOR DIMMER</t>
  </si>
  <si>
    <t>LOGO TOTEM TABLE SAMSUNG H200</t>
  </si>
  <si>
    <t>0302</t>
  </si>
  <si>
    <t>SIGNAGE URB</t>
  </si>
  <si>
    <t>LOGO SAMSUNG H 200 MOUNTED INDOOR DIMMER</t>
  </si>
  <si>
    <t>0288</t>
  </si>
  <si>
    <t xml:space="preserve">BLI BLI STORE </t>
  </si>
  <si>
    <t>0247</t>
  </si>
  <si>
    <t>LIGHT BOX MST</t>
  </si>
  <si>
    <t>0297</t>
  </si>
  <si>
    <t>UPPER PANEL CAP</t>
  </si>
  <si>
    <t>0294</t>
  </si>
  <si>
    <t xml:space="preserve"> LOGO AUDIO STATION H108mm</t>
  </si>
  <si>
    <t>LOGO ACTIVE LIFESTYLE H108mm</t>
  </si>
  <si>
    <t xml:space="preserve"> LOGO DAILY ESSENTIALS H108mm</t>
  </si>
  <si>
    <t>0305</t>
  </si>
  <si>
    <t xml:space="preserve">LOGO SAMSUNG H 250 MOUNTED INDOOR </t>
  </si>
  <si>
    <t>0306</t>
  </si>
  <si>
    <t>LOGO SAMSUNG H 325 MOUNTED INDOOR</t>
  </si>
  <si>
    <t>0309</t>
  </si>
  <si>
    <t>LOGO SAMSUNG H 350 HANGING INDOOR</t>
  </si>
  <si>
    <t>LOGO SAMSUNG H 250 MOUNTED INDOOR</t>
  </si>
  <si>
    <t>RACK RC 2</t>
  </si>
  <si>
    <t>0293</t>
  </si>
  <si>
    <t>BLIBLI SHOPFRONT MASKOT 450MM STANDING</t>
  </si>
  <si>
    <t xml:space="preserve"> LOGO BLIBLI WALL CAHIER MASKOT H463MM</t>
  </si>
  <si>
    <t>0314</t>
  </si>
  <si>
    <t>SIGNAGE BULKHEAD URBAN &amp; CO H260 MM</t>
  </si>
  <si>
    <t>0180</t>
  </si>
  <si>
    <t>0185</t>
  </si>
  <si>
    <t>USEP</t>
  </si>
  <si>
    <t>LOGO HONMA</t>
  </si>
  <si>
    <t>0146</t>
  </si>
  <si>
    <t xml:space="preserve"> LOGO SAMSUNG H 200 MOUNTED INDOOR </t>
  </si>
  <si>
    <t>0318</t>
  </si>
  <si>
    <t xml:space="preserve">LOGO SAMSUNG H 150 MOUNTED INDOOR </t>
  </si>
  <si>
    <t xml:space="preserve"> LOGO SAMSUNG H 350 HANGING INDOOR</t>
  </si>
  <si>
    <t>REPAIR MEJA CASHIER</t>
  </si>
  <si>
    <t>TRY</t>
  </si>
  <si>
    <t>MST SEDAYU</t>
  </si>
  <si>
    <t xml:space="preserve"> LOGO SAMSUNG H 250 MOUNTED INDOOR</t>
  </si>
  <si>
    <t>18/03/25</t>
  </si>
  <si>
    <t xml:space="preserve"> LOGO SAMSUNG H 250 MOUNTED INDOOR </t>
  </si>
  <si>
    <t>0204</t>
  </si>
  <si>
    <t xml:space="preserve"> LOGO SAMSUNG H 300 MOUNTED INDOOR</t>
  </si>
  <si>
    <t>0310</t>
  </si>
  <si>
    <t>MOCKUP OHD VERSI 2</t>
  </si>
  <si>
    <t>LOGO SAMSUNG H 150 MOUNTED INDOOR DIMMER</t>
  </si>
  <si>
    <t>1542</t>
  </si>
  <si>
    <t>LAMPU GANTUNG</t>
  </si>
  <si>
    <t>SIGNAGE BULKHEAD URBAN &amp; CO H260</t>
  </si>
  <si>
    <t>PERI</t>
  </si>
  <si>
    <t>0315</t>
  </si>
  <si>
    <t>LOGO GALAXY H 200 MOUNTED INDOOR</t>
  </si>
  <si>
    <t>19/03/25</t>
  </si>
  <si>
    <t>0301</t>
  </si>
  <si>
    <t>LOGO BLIBLI REPAIR H350mm MOUNTED</t>
  </si>
  <si>
    <t>LOGO BLIBLI REPAIR H250mm MOUNTED</t>
  </si>
  <si>
    <t>0216</t>
  </si>
  <si>
    <t>MOCKUP CASSING BOX UPS</t>
  </si>
  <si>
    <t>0321</t>
  </si>
  <si>
    <t>MESIN BENDING PIPA</t>
  </si>
  <si>
    <t>0325</t>
  </si>
  <si>
    <t>LOGO SAMSUNG H 350 MOUNTED INDOOR</t>
  </si>
  <si>
    <t>LOGO TOTEM TABLE OPPO H200</t>
  </si>
  <si>
    <t>20/03/25</t>
  </si>
  <si>
    <t>BBS CIPUTRA JAKARTA</t>
  </si>
  <si>
    <t>BOX CONNECTION 305 X200 X240MM</t>
  </si>
  <si>
    <t>0327</t>
  </si>
  <si>
    <t>LOGO OPPO H.160</t>
  </si>
  <si>
    <t>BRANDING MST SEDAYU</t>
  </si>
  <si>
    <t>0322</t>
  </si>
  <si>
    <t>BOX VALVE</t>
  </si>
  <si>
    <t>0333</t>
  </si>
  <si>
    <t>MAL ZIG SAMSUNG H250</t>
  </si>
  <si>
    <t>0331</t>
  </si>
  <si>
    <t>STANDING OHD</t>
  </si>
  <si>
    <t>0308</t>
  </si>
  <si>
    <t>TRALIS</t>
  </si>
  <si>
    <t>KEBUTUHAN PRODUKSI</t>
  </si>
  <si>
    <t>ADIT SUTRIYONO</t>
  </si>
  <si>
    <t>21/03/25</t>
  </si>
  <si>
    <t>0337</t>
  </si>
  <si>
    <t>CUTTING PVC BOARD</t>
  </si>
  <si>
    <t>LOGO REPAIR BLI BLI</t>
  </si>
  <si>
    <t>LOGO REPAIR BLI BLI H.250</t>
  </si>
  <si>
    <t>LOGO REPAIR BLI BLI H.350</t>
  </si>
  <si>
    <t>PEDAL MOUNTING PLATE</t>
  </si>
  <si>
    <t>22/03/25</t>
  </si>
  <si>
    <t>BOM BOX PANEL VALVE 2 GAS</t>
  </si>
  <si>
    <t>BOX PANEL VALVE 3 GAS</t>
  </si>
  <si>
    <t>BLI BLI CIPUTRA</t>
  </si>
  <si>
    <t>0330</t>
  </si>
  <si>
    <t>LOGO SAMSUNG H 300 MOUNTED INDOOR</t>
  </si>
  <si>
    <t>POS SECURITY</t>
  </si>
  <si>
    <t>0225</t>
  </si>
  <si>
    <t>PACKING MESIN LAS</t>
  </si>
  <si>
    <t>RAKA</t>
  </si>
  <si>
    <t>0335</t>
  </si>
  <si>
    <t xml:space="preserve">PANEL R. MAKAN </t>
  </si>
  <si>
    <t>SAMPLE BOX ADAPTOR</t>
  </si>
  <si>
    <t>24/03/25</t>
  </si>
  <si>
    <t>IRON FRAME</t>
  </si>
  <si>
    <t>0261</t>
  </si>
  <si>
    <t>0262</t>
  </si>
  <si>
    <t>0263</t>
  </si>
  <si>
    <t>0265</t>
  </si>
  <si>
    <t xml:space="preserve"> BOX CONNECTION</t>
  </si>
  <si>
    <t>RIDWAN</t>
  </si>
  <si>
    <t>Tanggal</t>
  </si>
  <si>
    <t>Ket</t>
  </si>
  <si>
    <t>0390/PO-SMI/II/2025</t>
  </si>
  <si>
    <t>0470/PO-SMI/III/2025</t>
  </si>
  <si>
    <t>0474/PO-SMI/III/2025</t>
  </si>
  <si>
    <t>0473/PO-SMI/III/2025</t>
  </si>
  <si>
    <t>0476/PO-SMI/III/2025</t>
  </si>
  <si>
    <t>0471/PO-SMI/III/2025</t>
  </si>
  <si>
    <t>0475/PO-SMI/III/2025</t>
  </si>
  <si>
    <t>0481/PO-SMI/III/2025</t>
  </si>
  <si>
    <t>0463/PO-SMI/III/2025</t>
  </si>
  <si>
    <t>0464/PO-SMI/III/2025</t>
  </si>
  <si>
    <t>0465/PO-SMI/III/2025</t>
  </si>
  <si>
    <t>0490/PO-SMI/III/2025</t>
  </si>
  <si>
    <t>0491/PO-SMI/III/2025</t>
  </si>
  <si>
    <t>ANEKA BAUT</t>
  </si>
  <si>
    <t>0468/PO-SMI/III/2025</t>
  </si>
  <si>
    <t>0467/PO-SMI/III/2025</t>
  </si>
  <si>
    <t>0497/PO-SMI/III/2025</t>
  </si>
  <si>
    <t>0480/PO-SMI/III/2025</t>
  </si>
  <si>
    <t>0505/PO-SMI/III/2025</t>
  </si>
  <si>
    <t>0496/PO-SMI/III/2025</t>
  </si>
  <si>
    <t>0502/PO-SMI/III/2025</t>
  </si>
  <si>
    <t>0503/PO-SMI/III/2025</t>
  </si>
  <si>
    <t>0478/PO-SMI/III/2025</t>
  </si>
  <si>
    <t>0500/PO-SMI/III/2025</t>
  </si>
  <si>
    <t>0495/PO-SMI/III/2025</t>
  </si>
  <si>
    <t>0499/PO-SMI/III/2025</t>
  </si>
  <si>
    <t>0498/PO-SMI/III/2025</t>
  </si>
  <si>
    <t>0506/PO-SMI/III/2025</t>
  </si>
  <si>
    <t>0479/PO-SMI/III/2025</t>
  </si>
  <si>
    <t>0504/PO-SMI/III/2025</t>
  </si>
  <si>
    <t>0448/PO-SMI/II/2025</t>
  </si>
  <si>
    <t>0429/PO-SMI/II/2025</t>
  </si>
  <si>
    <t>0477/PO-SMI/III/2025</t>
  </si>
  <si>
    <t>0525/PO-SMI/III/2025</t>
  </si>
  <si>
    <t>0453/PO-SMI/II/2025</t>
  </si>
  <si>
    <t>0518/PO-SMI/III/2025</t>
  </si>
  <si>
    <t>0547/PO-SMI/III/2025</t>
  </si>
  <si>
    <t>0549/PO-SMI/III/2025</t>
  </si>
  <si>
    <t>0548/PO-SMI/III/2025</t>
  </si>
  <si>
    <t>0540/PO-SMI/III/2025</t>
  </si>
  <si>
    <t>0539/PO-SMI/III/2025</t>
  </si>
  <si>
    <t>0526/PO-SMI/III/2025</t>
  </si>
  <si>
    <t>0524/PO-SMI/III/2025</t>
  </si>
  <si>
    <t>0507/PO-SMI/III/2025</t>
  </si>
  <si>
    <t>0541/PO-SMI/III/2025</t>
  </si>
  <si>
    <t>0516/PO-SMI/III/2025</t>
  </si>
  <si>
    <t>0537/PO-SMI/III/2025</t>
  </si>
  <si>
    <t>0529/PO-SMI/III/2025</t>
  </si>
  <si>
    <t>0567/PO-SMI/III/2025</t>
  </si>
  <si>
    <t>0546/PO-SMI/III/2025</t>
  </si>
  <si>
    <t>0513/PO-SMI/III/2025</t>
  </si>
  <si>
    <t>0551/PO-SMI/III/2025</t>
  </si>
  <si>
    <t>0565/PO-SMI/III/2025</t>
  </si>
  <si>
    <t>0472/PO-SMI/III/2025</t>
  </si>
  <si>
    <t>0563/PO-SMI/III/2025</t>
  </si>
  <si>
    <t>0555/PO-SMI/III/2025</t>
  </si>
  <si>
    <t>0528/PO-SMI/III/2025</t>
  </si>
  <si>
    <t>0523/PO-SMI/III/2025</t>
  </si>
  <si>
    <t>0544/PO-SMI/III/2025</t>
  </si>
  <si>
    <t>0552/PO-SMI/III/2025</t>
  </si>
  <si>
    <t>0517/PO-SMI/III/2025</t>
  </si>
  <si>
    <t>0579/PO-SMI/III/2025</t>
  </si>
  <si>
    <t>0571/PO-SMI/III/2025</t>
  </si>
  <si>
    <t>0514/PO-SMI/III/2025</t>
  </si>
  <si>
    <t>0534/PO-SMI/III/2025</t>
  </si>
  <si>
    <t>0533/PO-SMI/III/2025</t>
  </si>
  <si>
    <t>0556/PO-SMI/III/2025</t>
  </si>
  <si>
    <t>0554/PO-SMI/III/2025</t>
  </si>
  <si>
    <t>0562/PO-SMI/III/2025</t>
  </si>
  <si>
    <t>0570/PO-SMI/III/2025</t>
  </si>
  <si>
    <t>0573/PO-SMI/III/2025</t>
  </si>
  <si>
    <t>0520/PO-SMI/III/2025</t>
  </si>
  <si>
    <t>0508/PO-SMI/III/2025</t>
  </si>
  <si>
    <t>0557/PO-SMI/III/2025</t>
  </si>
  <si>
    <t>0530/PO-SMI/III/2025</t>
  </si>
  <si>
    <t>0558/PO-SMI/III/2025</t>
  </si>
  <si>
    <t>0582/PO-SMI/III/2025</t>
  </si>
  <si>
    <t>0577/PO-SMI/III/2025</t>
  </si>
  <si>
    <t>0566/PO-SMI/III/2025</t>
  </si>
  <si>
    <t>0581/PO-SMI/III/2025</t>
  </si>
  <si>
    <t>0593/PO-SMI/III/2025</t>
  </si>
  <si>
    <t>0580/PO-SMI/III/2025</t>
  </si>
  <si>
    <t>0542/PO-SMI/III/2025</t>
  </si>
  <si>
    <t>APOTEK</t>
  </si>
  <si>
    <t>0585/PO-SMI/III/2025</t>
  </si>
  <si>
    <t>0589/PO-SMI/III/2025</t>
  </si>
  <si>
    <t>0598/PO-SMI/III/2025</t>
  </si>
  <si>
    <t>0600/PO-SMI/III/2025</t>
  </si>
  <si>
    <t>0587/PO-SMI/III/2025</t>
  </si>
  <si>
    <t>0535/PO-SMI/III/2025</t>
  </si>
  <si>
    <t>0592/PO-SMI/III/2025</t>
  </si>
  <si>
    <t>0607/PO-SMI/III/2025</t>
  </si>
  <si>
    <t>0601/PO-SMI/III/2025</t>
  </si>
  <si>
    <t>0590/PO-SMI/III/2025</t>
  </si>
  <si>
    <t>0584/PO-SMI/III/2025</t>
  </si>
  <si>
    <t>0578/PO-SMI/III/2025</t>
  </si>
  <si>
    <t>0609/PO-SMI/III/2025</t>
  </si>
  <si>
    <t>0583/PO-SMI/III/2025</t>
  </si>
  <si>
    <t>0603/PO-SMI/III/2025</t>
  </si>
  <si>
    <t>0602/PO-SMI/III/2025</t>
  </si>
  <si>
    <t>0613/PO-SMI/III/2025</t>
  </si>
  <si>
    <t>0586/PO-SMI/III/2025</t>
  </si>
  <si>
    <t>0559/PO-SMI/III/2025</t>
  </si>
  <si>
    <t>0611/PO-SMI/III/2025</t>
  </si>
  <si>
    <t>0599/PO-SMI/III/2025</t>
  </si>
  <si>
    <t>14/03/25</t>
  </si>
  <si>
    <t>0614/PO-SMI/III/2025</t>
  </si>
  <si>
    <t>0604/PO-SMI/III/2025</t>
  </si>
  <si>
    <t>0612/PO-SMI/III/2025</t>
  </si>
  <si>
    <t>INDOMARET</t>
  </si>
  <si>
    <t>0626/PO-SMI/III/2025</t>
  </si>
  <si>
    <t>0617/PO-SMI/III/2025</t>
  </si>
  <si>
    <t>0621/PO-SMI/III/2025</t>
  </si>
  <si>
    <t>15/03/25</t>
  </si>
  <si>
    <t>0624/PO-SMI/III/2025</t>
  </si>
  <si>
    <t>0636/PO-SMI/III/2025</t>
  </si>
  <si>
    <t>0628/PO-SMI/III/2025</t>
  </si>
  <si>
    <t>0629/PO-SMI/III/2025</t>
  </si>
  <si>
    <t>0623/PO-SMI/III/2025</t>
  </si>
  <si>
    <t>0631/PO-SMI/III/2025</t>
  </si>
  <si>
    <t>0641/PO-SMI/III/2025</t>
  </si>
  <si>
    <t>0633/PO-SMI/III/2025</t>
  </si>
  <si>
    <t>0635/PO-SMI/III/2025</t>
  </si>
  <si>
    <t>16/03/25</t>
  </si>
  <si>
    <t>0642/PO-SMI/III/2025</t>
  </si>
  <si>
    <t>17/03/25</t>
  </si>
  <si>
    <t>0630/PO-SMI/III/2025</t>
  </si>
  <si>
    <t>0622/PO-SMI/III/2025</t>
  </si>
  <si>
    <t>0625/PO-SMI/III/2025</t>
  </si>
  <si>
    <t>0634/PO-SMI/III/2025</t>
  </si>
  <si>
    <t>0644/PO-SMI/III/2025</t>
  </si>
  <si>
    <t>0618/PO-SMI/III/2025</t>
  </si>
  <si>
    <t>0632/PO-SMI/III/2025</t>
  </si>
  <si>
    <t>0645/PO-SMI/III/2025</t>
  </si>
  <si>
    <t>0656/PO-SMI/III/2025</t>
  </si>
  <si>
    <t>0616/PO-SMI/III/2025</t>
  </si>
  <si>
    <t>0627/PO-SMI/III/2025</t>
  </si>
  <si>
    <t>0646/PO-SMI/III/2025</t>
  </si>
  <si>
    <t>0674/PO-SMI/III/2025</t>
  </si>
  <si>
    <t>0658/PO-SMI/III/2025</t>
  </si>
  <si>
    <t>0657/PO-SMI/III/2025</t>
  </si>
  <si>
    <t>0650/PO-SMI/III/2025</t>
  </si>
  <si>
    <t>0670/PO-SMI/III/2025</t>
  </si>
  <si>
    <t>0649/PO-SMI/III/2025</t>
  </si>
  <si>
    <t>0664/PO-SMI/III/2025</t>
  </si>
  <si>
    <t>0662/PO-SMI/III/2025</t>
  </si>
  <si>
    <t>0648/PO-SMI/III/2025</t>
  </si>
  <si>
    <t>0666/PO-SMI/III/2025</t>
  </si>
  <si>
    <t>0665/PO-SMI/III/2025</t>
  </si>
  <si>
    <t>0672/PO-SMI/III/2025</t>
  </si>
  <si>
    <t>0680/PO-SMI/III/2025</t>
  </si>
  <si>
    <t>ROLAS</t>
  </si>
  <si>
    <t>0660/PO-SMI/III/2025</t>
  </si>
  <si>
    <t>0661/PO-SMI/III/2025</t>
  </si>
  <si>
    <t>0663/PO-SMI/III/2025</t>
  </si>
  <si>
    <t>0647/PO-SMI/III/2025</t>
  </si>
  <si>
    <t>0689/PO-SMI/III/2025</t>
  </si>
  <si>
    <t>0675/PO-SMI/III/2025</t>
  </si>
  <si>
    <t>0673/PO-SMI/III/2025</t>
  </si>
  <si>
    <t>0681/PO-SMI/III/2025</t>
  </si>
  <si>
    <t>0669/PO-SMI/III/2025</t>
  </si>
  <si>
    <t>0677/PO-SMI/III/2025</t>
  </si>
  <si>
    <t>0678/PO-SMI/III/2025</t>
  </si>
  <si>
    <t>0671/PO-SMI/III/2025</t>
  </si>
  <si>
    <t>MEGA BAJA</t>
  </si>
  <si>
    <t>0676/PO-SMI/III/2025</t>
  </si>
  <si>
    <t>0695/PO-SMI/III/2025</t>
  </si>
  <si>
    <t>0692/PO-SMI/III/2025</t>
  </si>
  <si>
    <t>0685/PO-SMI/III/2025</t>
  </si>
  <si>
    <t>0696/PO-SMI/III/2025</t>
  </si>
  <si>
    <t>0682/PO-SMI/III/2025</t>
  </si>
  <si>
    <t xml:space="preserve">ROLAS </t>
  </si>
  <si>
    <t>0690/PO-SMI/III/2025</t>
  </si>
  <si>
    <t>0701/PO-SMI/III/2025</t>
  </si>
  <si>
    <t>0705/PO-SMI/III/2025</t>
  </si>
  <si>
    <t>0688/PO-SMI/III/2025</t>
  </si>
  <si>
    <t>0694/PO-SMI/III/2025</t>
  </si>
  <si>
    <t>0693/PO-SMI/III/2025</t>
  </si>
  <si>
    <t>0684/PO-SMI/III/2025</t>
  </si>
  <si>
    <t>0683/PO-SMI/III/2025</t>
  </si>
  <si>
    <t>0702/PO-SMI/III/2025</t>
  </si>
  <si>
    <t>0704/PO-SMI/III/2025</t>
  </si>
  <si>
    <t>0703/PO-SMI/III/2025</t>
  </si>
  <si>
    <t>0700/PO-SMI/III/2025</t>
  </si>
  <si>
    <t>0711/PO-SMI/III/2025</t>
  </si>
  <si>
    <t>0713/PO-SMI/III/2025</t>
  </si>
  <si>
    <t>Total</t>
  </si>
  <si>
    <t>Unit</t>
  </si>
  <si>
    <t>Sak</t>
  </si>
  <si>
    <t>Kg</t>
  </si>
  <si>
    <t>kg</t>
  </si>
  <si>
    <t>HD HITAM</t>
  </si>
  <si>
    <t>HD PROSES HITAM</t>
  </si>
  <si>
    <t>PE HITAM</t>
  </si>
  <si>
    <t>HD PUTIH</t>
  </si>
  <si>
    <t>PELEMBAB</t>
  </si>
  <si>
    <t>HD PROSES PUTIH</t>
  </si>
  <si>
    <t>KALSIUM</t>
  </si>
  <si>
    <t>HD NASO</t>
  </si>
  <si>
    <t>HD PROSES MERAH</t>
  </si>
  <si>
    <t>PE PUTIH</t>
  </si>
  <si>
    <t>PE A1</t>
  </si>
  <si>
    <t>PIGMENT HITAM</t>
  </si>
  <si>
    <t>HD PROSES BIRU</t>
  </si>
  <si>
    <t>HD PROSES KUNING</t>
  </si>
  <si>
    <t>Zak</t>
  </si>
  <si>
    <t>TANGAL</t>
  </si>
  <si>
    <t>NAMA BARANG</t>
  </si>
  <si>
    <t>STOK AWAL</t>
  </si>
  <si>
    <t>MASUK</t>
  </si>
  <si>
    <t>KELUAR</t>
  </si>
  <si>
    <t>SISA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</si>
</sst>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* #,##0.00_-;\-* #,##0.00_-;_-* &quot;-&quot;??_-;_-@"/>
    <numFmt numFmtId="165" formatCode="[$-13809]dd/mm/yy"/>
    <numFmt numFmtId="166" formatCode="_(* #,##0_);_(* \(#,##0\);_(* &quot;-&quot;_);_(@_)"/>
    <numFmt numFmtId="167" formatCode="m/d/yyyy"/>
  </numFmts>
  <fonts count="16">
    <font>
      <sz val="11.0"/>
      <color rgb="FF000000"/>
      <name val="Calibri"/>
      <scheme val="minor"/>
    </font>
    <font>
      <b/>
      <sz val="12.0"/>
      <color rgb="FF000000"/>
      <name val="Century Gothic"/>
    </font>
    <font>
      <sz val="14.0"/>
      <color rgb="FF000000"/>
      <name val="Century Gothic"/>
    </font>
    <font>
      <sz val="12.0"/>
      <color rgb="FF000000"/>
      <name val="Century Gothic"/>
    </font>
    <font>
      <sz val="12.0"/>
      <color theme="1"/>
      <name val="Century Gothic"/>
    </font>
    <font>
      <sz val="11.0"/>
      <color rgb="FF000000"/>
      <name val="Calibri"/>
    </font>
    <font>
      <b/>
      <sz val="11.0"/>
      <color rgb="FF000000"/>
      <name val="Century Gothic"/>
    </font>
    <font/>
    <font>
      <b/>
      <sz val="10.0"/>
      <color rgb="FF000000"/>
      <name val="Century Gothic"/>
    </font>
    <font>
      <sz val="11.0"/>
      <color rgb="FF000000"/>
      <name val="Century Gothic"/>
    </font>
    <font>
      <sz val="11.0"/>
      <color theme="1"/>
      <name val="Calibri"/>
    </font>
    <font>
      <sz val="11.0"/>
      <color rgb="FFFF0000"/>
      <name val="Century Gothic"/>
    </font>
    <font>
      <sz val="10.0"/>
      <color rgb="FF000000"/>
      <name val="Century Gothic"/>
    </font>
    <font>
      <sz val="11.0"/>
      <color rgb="FFC00000"/>
      <name val="Century Gothic"/>
    </font>
    <font>
      <b/>
      <sz val="14.0"/>
      <color rgb="FF000000"/>
      <name val="Quattrocento Sans"/>
    </font>
    <font>
      <sz val="14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DC3E5"/>
        <bgColor rgb="FF9DC3E5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center"/>
    </xf>
    <xf borderId="1" fillId="0" fontId="3" numFmtId="164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1" numFmtId="16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3" numFmtId="16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center"/>
    </xf>
    <xf borderId="1" fillId="0" fontId="3" numFmtId="1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left" vertical="bottom"/>
    </xf>
    <xf borderId="1" fillId="0" fontId="3" numFmtId="164" xfId="0" applyAlignment="1" applyBorder="1" applyFont="1" applyNumberFormat="1">
      <alignment vertical="center"/>
    </xf>
    <xf borderId="1" fillId="0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bottom"/>
    </xf>
    <xf borderId="0" fillId="0" fontId="5" numFmtId="0" xfId="0" applyAlignment="1" applyFont="1">
      <alignment vertical="center"/>
    </xf>
    <xf borderId="1" fillId="0" fontId="5" numFmtId="0" xfId="0" applyAlignment="1" applyBorder="1" applyFont="1">
      <alignment horizontal="center" vertical="center"/>
    </xf>
    <xf borderId="2" fillId="0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shrinkToFit="0" vertical="center" wrapText="0"/>
    </xf>
    <xf borderId="3" fillId="2" fontId="1" numFmtId="4" xfId="0" applyAlignment="1" applyBorder="1" applyFont="1" applyNumberFormat="1">
      <alignment horizontal="center" vertical="center"/>
    </xf>
    <xf borderId="4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1" fillId="0" fontId="3" numFmtId="165" xfId="0" applyAlignment="1" applyBorder="1" applyFont="1" applyNumberFormat="1">
      <alignment horizontal="center" readingOrder="0" vertical="bottom"/>
    </xf>
    <xf borderId="5" fillId="0" fontId="3" numFmtId="0" xfId="0" applyAlignment="1" applyBorder="1" applyFont="1">
      <alignment vertical="bottom"/>
    </xf>
    <xf borderId="1" fillId="0" fontId="3" numFmtId="4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center" readingOrder="0" vertical="bottom"/>
    </xf>
    <xf borderId="1" fillId="0" fontId="4" numFmtId="49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vertical="center"/>
    </xf>
    <xf borderId="1" fillId="0" fontId="4" numFmtId="49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readingOrder="0" vertic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49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0" fillId="0" fontId="3" numFmtId="3" xfId="0" applyAlignment="1" applyFont="1" applyNumberForma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3" numFmtId="165" xfId="0" applyAlignment="1" applyBorder="1" applyFont="1" applyNumberFormat="1">
      <alignment horizontal="center" vertical="bottom"/>
    </xf>
    <xf borderId="1" fillId="0" fontId="3" numFmtId="4" xfId="0" applyAlignment="1" applyBorder="1" applyFont="1" applyNumberFormat="1">
      <alignment horizontal="center" vertical="bottom"/>
    </xf>
    <xf borderId="1" fillId="0" fontId="3" numFmtId="49" xfId="0" applyAlignment="1" applyBorder="1" applyFont="1" applyNumberFormat="1">
      <alignment horizontal="center" vertical="bottom"/>
    </xf>
    <xf borderId="1" fillId="2" fontId="1" numFmtId="165" xfId="0" applyAlignment="1" applyBorder="1" applyFont="1" applyNumberFormat="1">
      <alignment horizontal="center" vertical="center"/>
    </xf>
    <xf borderId="1" fillId="0" fontId="3" numFmtId="3" xfId="0" applyAlignment="1" applyBorder="1" applyFont="1" applyNumberFormat="1">
      <alignment horizontal="center" readingOrder="0" vertical="bottom"/>
    </xf>
    <xf borderId="1" fillId="0" fontId="3" numFmtId="3" xfId="0" applyAlignment="1" applyBorder="1" applyFont="1" applyNumberFormat="1">
      <alignment horizontal="center" vertical="bottom"/>
    </xf>
    <xf borderId="0" fillId="0" fontId="3" numFmtId="14" xfId="0" applyAlignment="1" applyFont="1" applyNumberFormat="1">
      <alignment vertical="bottom"/>
    </xf>
    <xf borderId="1" fillId="5" fontId="3" numFmtId="0" xfId="0" applyAlignment="1" applyBorder="1" applyFill="1" applyFont="1">
      <alignment horizontal="center" readingOrder="0" vertical="center"/>
    </xf>
    <xf borderId="1" fillId="5" fontId="3" numFmtId="0" xfId="0" applyAlignment="1" applyBorder="1" applyFont="1">
      <alignment vertical="bottom"/>
    </xf>
    <xf borderId="1" fillId="5" fontId="3" numFmtId="3" xfId="0" applyAlignment="1" applyBorder="1" applyFont="1" applyNumberFormat="1">
      <alignment horizontal="center" readingOrder="0" vertical="bottom"/>
    </xf>
    <xf borderId="6" fillId="2" fontId="6" numFmtId="0" xfId="0" applyAlignment="1" applyBorder="1" applyFont="1">
      <alignment horizontal="center" vertical="center"/>
    </xf>
    <xf borderId="6" fillId="2" fontId="6" numFmtId="165" xfId="0" applyAlignment="1" applyBorder="1" applyFont="1" applyNumberFormat="1">
      <alignment horizontal="center" vertical="center"/>
    </xf>
    <xf borderId="5" fillId="2" fontId="1" numFmtId="0" xfId="0" applyAlignment="1" applyBorder="1" applyFont="1">
      <alignment horizontal="center" vertical="center"/>
    </xf>
    <xf borderId="7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1" fillId="2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bottom"/>
    </xf>
    <xf borderId="1" fillId="0" fontId="9" numFmtId="165" xfId="0" applyAlignment="1" applyBorder="1" applyFont="1" applyNumberFormat="1">
      <alignment horizontal="center" vertical="bottom"/>
    </xf>
    <xf borderId="1" fillId="0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left" vertical="bottom"/>
    </xf>
    <xf borderId="0" fillId="0" fontId="5" numFmtId="166" xfId="0" applyAlignment="1" applyFont="1" applyNumberFormat="1">
      <alignment vertical="bottom"/>
    </xf>
    <xf borderId="0" fillId="0" fontId="10" numFmtId="0" xfId="0" applyAlignment="1" applyFont="1">
      <alignment vertical="center"/>
    </xf>
    <xf borderId="9" fillId="2" fontId="6" numFmtId="0" xfId="0" applyAlignment="1" applyBorder="1" applyFont="1">
      <alignment horizontal="center" vertical="center"/>
    </xf>
    <xf borderId="9" fillId="2" fontId="6" numFmtId="165" xfId="0" applyAlignment="1" applyBorder="1" applyFont="1" applyNumberFormat="1">
      <alignment horizontal="center" vertical="center"/>
    </xf>
    <xf borderId="5" fillId="2" fontId="6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1" fillId="0" fontId="9" numFmtId="167" xfId="0" applyAlignment="1" applyBorder="1" applyFont="1" applyNumberFormat="1">
      <alignment horizontal="center" vertical="bottom"/>
    </xf>
    <xf borderId="7" fillId="0" fontId="9" numFmtId="0" xfId="0" applyAlignment="1" applyBorder="1" applyFont="1">
      <alignment vertical="bottom"/>
    </xf>
    <xf borderId="1" fillId="4" fontId="9" numFmtId="0" xfId="0" applyAlignment="1" applyBorder="1" applyFont="1">
      <alignment horizontal="center" vertical="center"/>
    </xf>
    <xf borderId="1" fillId="4" fontId="8" numFmtId="0" xfId="0" applyAlignment="1" applyBorder="1" applyFont="1">
      <alignment horizontal="center" vertical="center"/>
    </xf>
    <xf borderId="10" fillId="4" fontId="9" numFmtId="0" xfId="0" applyAlignment="1" applyBorder="1" applyFont="1">
      <alignment horizontal="center" vertical="center"/>
    </xf>
    <xf borderId="10" fillId="4" fontId="6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0" fillId="0" fontId="9" numFmtId="0" xfId="0" applyAlignment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1" fillId="0" fontId="9" numFmtId="167" xfId="0" applyAlignment="1" applyBorder="1" applyFont="1" applyNumberFormat="1">
      <alignment horizontal="center" vertical="center"/>
    </xf>
    <xf borderId="1" fillId="4" fontId="11" numFmtId="0" xfId="0" applyAlignment="1" applyBorder="1" applyFont="1">
      <alignment horizontal="center" vertical="bottom"/>
    </xf>
    <xf borderId="0" fillId="0" fontId="12" numFmtId="0" xfId="0" applyAlignment="1" applyFont="1">
      <alignment vertical="bottom"/>
    </xf>
    <xf borderId="1" fillId="0" fontId="9" numFmtId="0" xfId="0" applyAlignment="1" applyBorder="1" applyFont="1">
      <alignment vertical="center"/>
    </xf>
    <xf borderId="1" fillId="0" fontId="1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6" fontId="9" numFmtId="0" xfId="0" applyAlignment="1" applyBorder="1" applyFill="1" applyFont="1">
      <alignment horizontal="center" vertical="center"/>
    </xf>
    <xf borderId="1" fillId="6" fontId="9" numFmtId="167" xfId="0" applyAlignment="1" applyBorder="1" applyFont="1" applyNumberFormat="1">
      <alignment horizontal="center" vertical="bottom"/>
    </xf>
    <xf borderId="1" fillId="6" fontId="9" numFmtId="0" xfId="0" applyAlignment="1" applyBorder="1" applyFont="1">
      <alignment horizontal="center" vertical="bottom"/>
    </xf>
    <xf borderId="1" fillId="6" fontId="9" numFmtId="0" xfId="0" applyAlignment="1" applyBorder="1" applyFont="1">
      <alignment vertical="center"/>
    </xf>
    <xf borderId="11" fillId="6" fontId="9" numFmtId="0" xfId="0" applyAlignment="1" applyBorder="1" applyFont="1">
      <alignment horizontal="center" vertical="bottom"/>
    </xf>
    <xf borderId="11" fillId="6" fontId="9" numFmtId="0" xfId="0" applyAlignment="1" applyBorder="1" applyFont="1">
      <alignment vertical="bottom"/>
    </xf>
    <xf borderId="0" fillId="0" fontId="9" numFmtId="165" xfId="0" applyAlignment="1" applyFont="1" applyNumberFormat="1">
      <alignment horizontal="center" vertical="bottom"/>
    </xf>
    <xf borderId="6" fillId="2" fontId="6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vertical="bottom"/>
    </xf>
    <xf borderId="1" fillId="2" fontId="14" numFmtId="0" xfId="0" applyAlignment="1" applyBorder="1" applyFont="1">
      <alignment horizontal="center" vertical="center"/>
    </xf>
    <xf borderId="1" fillId="2" fontId="14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vertical="bottom"/>
    </xf>
    <xf borderId="0" fillId="0" fontId="1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1">
    <dxf>
      <font/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Calibri"/>
              </a:defRPr>
            </a:pPr>
            <a:r>
              <a:rPr b="1" i="0" sz="1600">
                <a:solidFill>
                  <a:schemeClr val="lt1"/>
                </a:solidFill>
                <a:latin typeface="Calibri"/>
              </a:rPr>
              <a:t>PEMBELIAN BAHAN BAKU SEPTEMBER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PEMBELIAN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cat>
            <c:strRef>
              <c:f>Sheet2!$B$1:$B$22</c:f>
            </c:strRef>
          </c:cat>
          <c:val>
            <c:numRef>
              <c:f>Sheet2!$C$1:$C$22</c:f>
              <c:numCache/>
            </c:numRef>
          </c:val>
        </c:ser>
        <c:axId val="2127788107"/>
        <c:axId val="820574279"/>
      </c:barChart>
      <c:catAx>
        <c:axId val="21277881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900">
                <a:solidFill>
                  <a:schemeClr val="lt1"/>
                </a:solidFill>
                <a:latin typeface="Calibri"/>
              </a:defRPr>
            </a:pPr>
          </a:p>
        </c:txPr>
        <c:crossAx val="820574279"/>
      </c:catAx>
      <c:valAx>
        <c:axId val="8205742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Calibri"/>
              </a:defRPr>
            </a:pPr>
          </a:p>
        </c:txPr>
        <c:crossAx val="2127788107"/>
      </c:valAx>
    </c:plotArea>
    <c:plotVisOnly val="1"/>
  </c:chart>
  <c:spPr>
    <a:solidFill>
      <a:schemeClr val="dk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Calibri"/>
              </a:defRPr>
            </a:pPr>
            <a:r>
              <a:rPr b="1" i="0" sz="1600">
                <a:solidFill>
                  <a:schemeClr val="lt1"/>
                </a:solidFill>
                <a:latin typeface="Calibri"/>
              </a:rPr>
              <a:t>BAHAN BAKU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PEMBELIAN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Sheet3!$A$1:$A$14</c:f>
            </c:strRef>
          </c:cat>
          <c:val>
            <c:numRef>
              <c:f>Sheet3!$B$1:$B$14</c:f>
              <c:numCache/>
            </c:numRef>
          </c:val>
        </c:ser>
        <c:axId val="2087633432"/>
        <c:axId val="956454479"/>
      </c:barChart>
      <c:catAx>
        <c:axId val="2087633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Calibri"/>
              </a:defRPr>
            </a:pPr>
          </a:p>
        </c:txPr>
        <c:crossAx val="956454479"/>
      </c:catAx>
      <c:valAx>
        <c:axId val="9564544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87633432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Calibri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0</xdr:row>
      <xdr:rowOff>0</xdr:rowOff>
    </xdr:from>
    <xdr:ext cx="6972300" cy="5410200"/>
    <xdr:graphicFrame>
      <xdr:nvGraphicFramePr>
        <xdr:cNvPr id="61726015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485775</xdr:colOff>
      <xdr:row>0</xdr:row>
      <xdr:rowOff>0</xdr:rowOff>
    </xdr:from>
    <xdr:ext cx="7172325" cy="3724275"/>
    <xdr:graphicFrame>
      <xdr:nvGraphicFramePr>
        <xdr:cNvPr id="85635224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4.71"/>
    <col customWidth="1" min="3" max="3" width="88.71"/>
    <col customWidth="1" hidden="1" min="4" max="4" width="21.0"/>
    <col customWidth="1" hidden="1" min="5" max="5" width="5.57"/>
    <col customWidth="1" min="6" max="6" width="18.57"/>
    <col customWidth="1" min="7" max="7" width="13.14"/>
    <col customWidth="1" min="8" max="8" width="16.0"/>
    <col customWidth="1" min="10" max="10" width="44.29"/>
    <col customWidth="1" min="11" max="26" width="9.14"/>
  </cols>
  <sheetData>
    <row r="1" ht="32.25" customHeight="1">
      <c r="A1" s="1" t="s">
        <v>0</v>
      </c>
      <c r="B1" s="2" t="s">
        <v>1</v>
      </c>
      <c r="C1" s="2" t="s">
        <v>2</v>
      </c>
      <c r="D1" s="3"/>
      <c r="E1" s="3"/>
      <c r="F1" s="3" t="s">
        <v>3</v>
      </c>
      <c r="G1" s="2" t="s">
        <v>4</v>
      </c>
      <c r="H1" s="2" t="s">
        <v>5</v>
      </c>
      <c r="I1" s="4" t="s">
        <v>6</v>
      </c>
      <c r="J1" s="2" t="s">
        <v>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7.25" customHeight="1">
      <c r="A2" s="6">
        <f t="shared" ref="A2:A95" si="1">IF(B2&lt;&gt;"",COUNTA($B$2:B2),"")</f>
        <v>1</v>
      </c>
      <c r="B2" s="7">
        <v>1442.0</v>
      </c>
      <c r="C2" s="8" t="s">
        <v>8</v>
      </c>
      <c r="D2" s="7"/>
      <c r="E2" s="7"/>
      <c r="F2" s="9">
        <v>0.0</v>
      </c>
      <c r="G2" s="10">
        <v>30.0</v>
      </c>
      <c r="H2" s="7">
        <f>SUMIF(KELUAR!$C$2:$F$2994,MASTER!B2,KELUAR!$E$2:$E$2994)</f>
        <v>30</v>
      </c>
      <c r="I2" s="11">
        <f t="shared" ref="I2:I1609" si="2">F2+G2-H2</f>
        <v>0</v>
      </c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7.25" customHeight="1">
      <c r="A3" s="6">
        <f t="shared" si="1"/>
        <v>2</v>
      </c>
      <c r="B3" s="7">
        <v>100209.0</v>
      </c>
      <c r="C3" s="8" t="s">
        <v>9</v>
      </c>
      <c r="D3" s="7"/>
      <c r="E3" s="7"/>
      <c r="F3" s="14">
        <v>0.0</v>
      </c>
      <c r="G3" s="7">
        <f>SUMIF(MASUK!$C$2:$C$3000,MASTER!B3,MASUK!$E$2:$E$3000)</f>
        <v>0</v>
      </c>
      <c r="H3" s="7">
        <f>SUMIF(KELUAR!$C$2:$F$2994,MASTER!B3,KELUAR!$E$2:$E$2994)</f>
        <v>0</v>
      </c>
      <c r="I3" s="11">
        <f t="shared" si="2"/>
        <v>0</v>
      </c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7.25" customHeight="1">
      <c r="A4" s="6">
        <f t="shared" si="1"/>
        <v>3</v>
      </c>
      <c r="B4" s="7">
        <v>1001.0</v>
      </c>
      <c r="C4" s="8" t="s">
        <v>10</v>
      </c>
      <c r="D4" s="7"/>
      <c r="E4" s="7"/>
      <c r="F4" s="14">
        <v>0.0</v>
      </c>
      <c r="G4" s="7">
        <f>SUMIF(MASUK!$C$2:$C$3000,MASTER!B4,MASUK!$E$2:$E$3000)</f>
        <v>0</v>
      </c>
      <c r="H4" s="7">
        <f>SUMIF(KELUAR!$C$2:$F$2994,MASTER!B4,KELUAR!$E$2:$E$2994)</f>
        <v>0</v>
      </c>
      <c r="I4" s="11">
        <f t="shared" si="2"/>
        <v>0</v>
      </c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7.25" customHeight="1">
      <c r="A5" s="6">
        <f t="shared" si="1"/>
        <v>4</v>
      </c>
      <c r="B5" s="7">
        <v>1002.0</v>
      </c>
      <c r="C5" s="8" t="s">
        <v>11</v>
      </c>
      <c r="D5" s="7"/>
      <c r="E5" s="7"/>
      <c r="F5" s="14">
        <v>0.0</v>
      </c>
      <c r="G5" s="7">
        <f>SUMIF(MASUK!$C$2:$C$3000,MASTER!B5,MASUK!$E$2:$E$3000)</f>
        <v>0</v>
      </c>
      <c r="H5" s="7">
        <f>SUMIF(KELUAR!$C$2:$F$2994,MASTER!B5,KELUAR!$E$2:$E$2994)</f>
        <v>0</v>
      </c>
      <c r="I5" s="11">
        <f t="shared" si="2"/>
        <v>0</v>
      </c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7.25" customHeight="1">
      <c r="A6" s="6">
        <f t="shared" si="1"/>
        <v>5</v>
      </c>
      <c r="B6" s="7">
        <v>1004.0</v>
      </c>
      <c r="C6" s="8" t="s">
        <v>12</v>
      </c>
      <c r="D6" s="7"/>
      <c r="E6" s="7"/>
      <c r="F6" s="14">
        <v>1.0</v>
      </c>
      <c r="G6" s="7">
        <f>SUMIF(MASUK!$C$2:$C$3000,MASTER!B6,MASUK!$E$2:$E$3000)</f>
        <v>0</v>
      </c>
      <c r="H6" s="7">
        <f>SUMIF(KELUAR!$C$2:$F$2994,MASTER!B6,KELUAR!$E$2:$E$2994)</f>
        <v>0</v>
      </c>
      <c r="I6" s="11">
        <f t="shared" si="2"/>
        <v>1</v>
      </c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7.25" customHeight="1">
      <c r="A7" s="6">
        <f t="shared" si="1"/>
        <v>6</v>
      </c>
      <c r="B7" s="15">
        <v>2169.0</v>
      </c>
      <c r="C7" s="8" t="s">
        <v>13</v>
      </c>
      <c r="D7" s="8"/>
      <c r="E7" s="8"/>
      <c r="F7" s="16">
        <v>2.0</v>
      </c>
      <c r="G7" s="7">
        <f>SUMIF(MASUK!$C$2:$C$3000,MASTER!B7,MASUK!$E$2:$E$3000)</f>
        <v>0</v>
      </c>
      <c r="H7" s="7">
        <f>SUMIF(KELUAR!$C$2:$F$2994,MASTER!B7,KELUAR!$E$2:$E$2994)</f>
        <v>0</v>
      </c>
      <c r="I7" s="11">
        <f t="shared" si="2"/>
        <v>2</v>
      </c>
      <c r="J7" s="8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7.25" customHeight="1">
      <c r="A8" s="6">
        <f t="shared" si="1"/>
        <v>7</v>
      </c>
      <c r="B8" s="7">
        <v>1005.0</v>
      </c>
      <c r="C8" s="8" t="s">
        <v>14</v>
      </c>
      <c r="D8" s="7"/>
      <c r="E8" s="7"/>
      <c r="F8" s="14">
        <v>0.0</v>
      </c>
      <c r="G8" s="7">
        <f>SUMIF(MASUK!$C$2:$C$3000,MASTER!B8,MASUK!$E$2:$E$3000)</f>
        <v>1</v>
      </c>
      <c r="H8" s="7">
        <f>SUMIF(KELUAR!$C$2:$F$2994,MASTER!B8,KELUAR!$E$2:$E$2994)</f>
        <v>0</v>
      </c>
      <c r="I8" s="11">
        <f t="shared" si="2"/>
        <v>1</v>
      </c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7.25" customHeight="1">
      <c r="A9" s="6">
        <f t="shared" si="1"/>
        <v>8</v>
      </c>
      <c r="B9" s="7">
        <v>1006.0</v>
      </c>
      <c r="C9" s="8" t="s">
        <v>15</v>
      </c>
      <c r="D9" s="7"/>
      <c r="E9" s="7"/>
      <c r="F9" s="14">
        <v>0.0</v>
      </c>
      <c r="G9" s="7">
        <f>SUMIF(MASUK!$C$2:$C$3000,MASTER!B9,MASUK!$E$2:$E$3000)</f>
        <v>0</v>
      </c>
      <c r="H9" s="7">
        <f>SUMIF(KELUAR!$C$2:$F$2994,MASTER!B9,KELUAR!$E$2:$E$2994)</f>
        <v>0</v>
      </c>
      <c r="I9" s="11">
        <f t="shared" si="2"/>
        <v>0</v>
      </c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7.25" customHeight="1">
      <c r="A10" s="6">
        <f t="shared" si="1"/>
        <v>9</v>
      </c>
      <c r="B10" s="7">
        <v>1801.0</v>
      </c>
      <c r="C10" s="8" t="s">
        <v>16</v>
      </c>
      <c r="D10" s="7"/>
      <c r="E10" s="7"/>
      <c r="F10" s="14">
        <v>0.0</v>
      </c>
      <c r="G10" s="7">
        <f>SUMIF(MASUK!$C$2:$C$3000,MASTER!B10,MASUK!$E$2:$E$3000)</f>
        <v>0</v>
      </c>
      <c r="H10" s="7">
        <f>SUMIF(KELUAR!$C$2:$F$2994,MASTER!B10,KELUAR!$E$2:$E$2994)</f>
        <v>0</v>
      </c>
      <c r="I10" s="11">
        <f t="shared" si="2"/>
        <v>0</v>
      </c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7.25" customHeight="1">
      <c r="A11" s="6">
        <f t="shared" si="1"/>
        <v>10</v>
      </c>
      <c r="B11" s="7">
        <v>1718.0</v>
      </c>
      <c r="C11" s="8" t="s">
        <v>17</v>
      </c>
      <c r="D11" s="7"/>
      <c r="E11" s="7"/>
      <c r="F11" s="14">
        <v>0.0</v>
      </c>
      <c r="G11" s="7">
        <f>SUMIF(MASUK!$C$2:$C$3000,MASTER!B11,MASUK!$E$2:$E$3000)</f>
        <v>0</v>
      </c>
      <c r="H11" s="7">
        <f>SUMIF(KELUAR!$C$2:$F$2994,MASTER!B11,KELUAR!$E$2:$E$2994)</f>
        <v>0</v>
      </c>
      <c r="I11" s="11">
        <f t="shared" si="2"/>
        <v>0</v>
      </c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7.25" customHeight="1">
      <c r="A12" s="6">
        <f t="shared" si="1"/>
        <v>11</v>
      </c>
      <c r="B12" s="7">
        <v>1007.0</v>
      </c>
      <c r="C12" s="8" t="s">
        <v>18</v>
      </c>
      <c r="D12" s="7"/>
      <c r="E12" s="7"/>
      <c r="F12" s="14">
        <v>1.0</v>
      </c>
      <c r="G12" s="7">
        <f>SUMIF(MASUK!$C$2:$C$3000,MASTER!B12,MASUK!$E$2:$E$3000)</f>
        <v>1</v>
      </c>
      <c r="H12" s="7">
        <f>SUMIF(KELUAR!$C$2:$F$2994,MASTER!B12,KELUAR!$E$2:$E$2994)</f>
        <v>0</v>
      </c>
      <c r="I12" s="11">
        <f t="shared" si="2"/>
        <v>2</v>
      </c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7.25" customHeight="1">
      <c r="A13" s="6">
        <f t="shared" si="1"/>
        <v>12</v>
      </c>
      <c r="B13" s="7">
        <v>1802.0</v>
      </c>
      <c r="C13" s="8" t="s">
        <v>19</v>
      </c>
      <c r="D13" s="7"/>
      <c r="E13" s="7"/>
      <c r="F13" s="14">
        <v>0.0</v>
      </c>
      <c r="G13" s="7">
        <f>SUMIF(MASUK!$C$2:$C$3000,MASTER!B13,MASUK!$E$2:$E$3000)</f>
        <v>0</v>
      </c>
      <c r="H13" s="7">
        <f>SUMIF(KELUAR!$C$2:$F$2994,MASTER!B13,KELUAR!$E$2:$E$2994)</f>
        <v>0</v>
      </c>
      <c r="I13" s="11">
        <f t="shared" si="2"/>
        <v>0</v>
      </c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7.25" customHeight="1">
      <c r="A14" s="6">
        <f t="shared" si="1"/>
        <v>13</v>
      </c>
      <c r="B14" s="7">
        <v>1008.0</v>
      </c>
      <c r="C14" s="8" t="s">
        <v>20</v>
      </c>
      <c r="D14" s="7"/>
      <c r="E14" s="7"/>
      <c r="F14" s="9">
        <v>5.0</v>
      </c>
      <c r="G14" s="7">
        <f>SUMIF(MASUK!$C$2:$C$3000,MASTER!B14,MASUK!$E$2:$E$3000)</f>
        <v>17</v>
      </c>
      <c r="H14" s="7">
        <f>SUMIF(KELUAR!$C$2:$F$2994,MASTER!B14,KELUAR!$E$2:$E$2994)</f>
        <v>0</v>
      </c>
      <c r="I14" s="11">
        <f t="shared" si="2"/>
        <v>22</v>
      </c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7.25" customHeight="1">
      <c r="A15" s="6">
        <f t="shared" si="1"/>
        <v>14</v>
      </c>
      <c r="B15" s="7">
        <v>1009.0</v>
      </c>
      <c r="C15" s="8" t="s">
        <v>21</v>
      </c>
      <c r="D15" s="7"/>
      <c r="E15" s="7"/>
      <c r="F15" s="14">
        <v>1.0</v>
      </c>
      <c r="G15" s="7">
        <f>SUMIF(MASUK!$C$2:$C$3000,MASTER!B15,MASUK!$E$2:$E$3000)</f>
        <v>0</v>
      </c>
      <c r="H15" s="7">
        <f>SUMIF(KELUAR!$C$2:$F$2994,MASTER!B15,KELUAR!$E$2:$E$2994)</f>
        <v>0</v>
      </c>
      <c r="I15" s="11">
        <f t="shared" si="2"/>
        <v>1</v>
      </c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7.25" customHeight="1">
      <c r="A16" s="6">
        <f t="shared" si="1"/>
        <v>15</v>
      </c>
      <c r="B16" s="7">
        <v>1010.0</v>
      </c>
      <c r="C16" s="8" t="s">
        <v>22</v>
      </c>
      <c r="D16" s="7"/>
      <c r="E16" s="7"/>
      <c r="F16" s="14">
        <v>0.0</v>
      </c>
      <c r="G16" s="7">
        <f>SUMIF(MASUK!$C$2:$C$3000,MASTER!B16,MASUK!$E$2:$E$3000)</f>
        <v>2</v>
      </c>
      <c r="H16" s="7">
        <f>SUMIF(KELUAR!$C$2:$F$2994,MASTER!B16,KELUAR!$E$2:$E$2994)</f>
        <v>0</v>
      </c>
      <c r="I16" s="11">
        <f t="shared" si="2"/>
        <v>2</v>
      </c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7.25" customHeight="1">
      <c r="A17" s="6">
        <f t="shared" si="1"/>
        <v>16</v>
      </c>
      <c r="B17" s="7">
        <v>1011.0</v>
      </c>
      <c r="C17" s="8" t="s">
        <v>23</v>
      </c>
      <c r="D17" s="7"/>
      <c r="E17" s="7"/>
      <c r="F17" s="14">
        <v>0.0</v>
      </c>
      <c r="G17" s="7">
        <f>SUMIF(MASUK!$C$2:$C$3000,MASTER!B17,MASUK!$E$2:$E$3000)</f>
        <v>0</v>
      </c>
      <c r="H17" s="7">
        <f>SUMIF(KELUAR!$C$2:$F$2994,MASTER!B17,KELUAR!$E$2:$E$2994)</f>
        <v>0</v>
      </c>
      <c r="I17" s="11">
        <f t="shared" si="2"/>
        <v>0</v>
      </c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7.25" customHeight="1">
      <c r="A18" s="6">
        <f t="shared" si="1"/>
        <v>17</v>
      </c>
      <c r="B18" s="15">
        <v>2161.0</v>
      </c>
      <c r="C18" s="8" t="s">
        <v>24</v>
      </c>
      <c r="D18" s="8"/>
      <c r="E18" s="8"/>
      <c r="F18" s="16">
        <v>0.0</v>
      </c>
      <c r="G18" s="7">
        <f>SUMIF(MASUK!$C$2:$C$3000,MASTER!B18,MASUK!$E$2:$E$3000)</f>
        <v>0</v>
      </c>
      <c r="H18" s="7">
        <f>SUMIF(KELUAR!$C$2:$F$2994,MASTER!B18,KELUAR!$E$2:$E$2994)</f>
        <v>0</v>
      </c>
      <c r="I18" s="11">
        <f t="shared" si="2"/>
        <v>0</v>
      </c>
      <c r="J18" s="8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7.25" customHeight="1">
      <c r="A19" s="6">
        <f t="shared" si="1"/>
        <v>18</v>
      </c>
      <c r="B19" s="7">
        <v>102591.0</v>
      </c>
      <c r="C19" s="8" t="s">
        <v>25</v>
      </c>
      <c r="D19" s="7"/>
      <c r="E19" s="7"/>
      <c r="F19" s="14">
        <v>0.0</v>
      </c>
      <c r="G19" s="7">
        <f>SUMIF(MASUK!$C$2:$C$3000,MASTER!B19,MASUK!$E$2:$E$3000)</f>
        <v>0</v>
      </c>
      <c r="H19" s="7">
        <f>SUMIF(KELUAR!$C$2:$F$2994,MASTER!B19,KELUAR!$E$2:$E$2994)</f>
        <v>0</v>
      </c>
      <c r="I19" s="11">
        <f t="shared" si="2"/>
        <v>0</v>
      </c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7.25" customHeight="1">
      <c r="A20" s="6">
        <f t="shared" si="1"/>
        <v>19</v>
      </c>
      <c r="B20" s="7">
        <v>2029.0</v>
      </c>
      <c r="C20" s="8" t="s">
        <v>26</v>
      </c>
      <c r="D20" s="7"/>
      <c r="E20" s="7"/>
      <c r="F20" s="14">
        <v>0.0</v>
      </c>
      <c r="G20" s="7">
        <f>SUMIF(MASUK!$C$2:$C$3000,MASTER!B20,MASUK!$E$2:$E$3000)</f>
        <v>0</v>
      </c>
      <c r="H20" s="7">
        <f>SUMIF(KELUAR!$C$2:$F$2994,MASTER!B20,KELUAR!$E$2:$E$2994)</f>
        <v>0</v>
      </c>
      <c r="I20" s="11">
        <f t="shared" si="2"/>
        <v>0</v>
      </c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7.25" customHeight="1">
      <c r="A21" s="6">
        <f t="shared" si="1"/>
        <v>20</v>
      </c>
      <c r="B21" s="7">
        <v>2043.0</v>
      </c>
      <c r="C21" s="8" t="s">
        <v>27</v>
      </c>
      <c r="D21" s="7"/>
      <c r="E21" s="7"/>
      <c r="F21" s="14">
        <v>1.0</v>
      </c>
      <c r="G21" s="7">
        <f>SUMIF(MASUK!$C$2:$C$3000,MASTER!B21,MASUK!$E$2:$E$3000)</f>
        <v>2</v>
      </c>
      <c r="H21" s="7">
        <f>SUMIF(KELUAR!$C$2:$F$2994,MASTER!B21,KELUAR!$E$2:$E$2994)</f>
        <v>3</v>
      </c>
      <c r="I21" s="11">
        <f t="shared" si="2"/>
        <v>0</v>
      </c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7.25" customHeight="1">
      <c r="A22" s="6">
        <f t="shared" si="1"/>
        <v>21</v>
      </c>
      <c r="B22" s="7">
        <v>2070.0</v>
      </c>
      <c r="C22" s="8" t="s">
        <v>28</v>
      </c>
      <c r="D22" s="7"/>
      <c r="E22" s="7"/>
      <c r="F22" s="14">
        <v>0.0</v>
      </c>
      <c r="G22" s="7">
        <f>SUMIF(MASUK!$C$2:$C$3000,MASTER!B22,MASUK!$E$2:$E$3000)</f>
        <v>3</v>
      </c>
      <c r="H22" s="7">
        <f>SUMIF(KELUAR!$C$2:$F$2994,MASTER!B22,KELUAR!$E$2:$E$2994)</f>
        <v>0</v>
      </c>
      <c r="I22" s="11">
        <f t="shared" si="2"/>
        <v>3</v>
      </c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7.25" customHeight="1">
      <c r="A23" s="6">
        <f t="shared" si="1"/>
        <v>22</v>
      </c>
      <c r="B23" s="7">
        <v>1013.0</v>
      </c>
      <c r="C23" s="8" t="s">
        <v>29</v>
      </c>
      <c r="D23" s="7"/>
      <c r="E23" s="7"/>
      <c r="F23" s="14">
        <v>2.0</v>
      </c>
      <c r="G23" s="7">
        <f>SUMIF(MASUK!$C$2:$C$3000,MASTER!B23,MASUK!$E$2:$E$3000)</f>
        <v>0</v>
      </c>
      <c r="H23" s="7">
        <f>SUMIF(KELUAR!$C$2:$F$2994,MASTER!B23,KELUAR!$E$2:$E$2994)</f>
        <v>0</v>
      </c>
      <c r="I23" s="11">
        <f t="shared" si="2"/>
        <v>2</v>
      </c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7.25" customHeight="1">
      <c r="A24" s="6">
        <f t="shared" si="1"/>
        <v>23</v>
      </c>
      <c r="B24" s="7">
        <v>1975.0</v>
      </c>
      <c r="C24" s="8" t="s">
        <v>30</v>
      </c>
      <c r="D24" s="7"/>
      <c r="E24" s="7"/>
      <c r="F24" s="9">
        <v>1.0</v>
      </c>
      <c r="G24" s="7">
        <f>SUMIF(MASUK!$C$2:$C$3000,MASTER!B24,MASUK!$E$2:$E$3000)</f>
        <v>2</v>
      </c>
      <c r="H24" s="7">
        <f>SUMIF(KELUAR!$C$2:$F$2994,MASTER!B24,KELUAR!$E$2:$E$2994)</f>
        <v>1</v>
      </c>
      <c r="I24" s="11">
        <f t="shared" si="2"/>
        <v>2</v>
      </c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7.25" customHeight="1">
      <c r="A25" s="6">
        <f t="shared" si="1"/>
        <v>24</v>
      </c>
      <c r="B25" s="7">
        <v>1800.0</v>
      </c>
      <c r="C25" s="8" t="s">
        <v>31</v>
      </c>
      <c r="D25" s="7"/>
      <c r="E25" s="7"/>
      <c r="F25" s="14">
        <v>1.0</v>
      </c>
      <c r="G25" s="7">
        <f>SUMIF(MASUK!$C$2:$C$3000,MASTER!B25,MASUK!$E$2:$E$3000)</f>
        <v>0</v>
      </c>
      <c r="H25" s="7">
        <f>SUMIF(KELUAR!$C$2:$F$2994,MASTER!B25,KELUAR!$E$2:$E$2994)</f>
        <v>0</v>
      </c>
      <c r="I25" s="11">
        <f t="shared" si="2"/>
        <v>1</v>
      </c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7.25" customHeight="1">
      <c r="A26" s="6">
        <f t="shared" si="1"/>
        <v>25</v>
      </c>
      <c r="B26" s="7">
        <v>1224.0</v>
      </c>
      <c r="C26" s="8" t="s">
        <v>32</v>
      </c>
      <c r="D26" s="7"/>
      <c r="E26" s="7"/>
      <c r="F26" s="14">
        <v>2.0</v>
      </c>
      <c r="G26" s="7">
        <f>SUMIF(MASUK!$C$2:$C$3000,MASTER!B26,MASUK!$E$2:$E$3000)</f>
        <v>0</v>
      </c>
      <c r="H26" s="7">
        <f>SUMIF(KELUAR!$C$2:$F$2994,MASTER!B26,KELUAR!$E$2:$E$2994)</f>
        <v>0</v>
      </c>
      <c r="I26" s="11">
        <f t="shared" si="2"/>
        <v>2</v>
      </c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7.25" customHeight="1">
      <c r="A27" s="6">
        <f t="shared" si="1"/>
        <v>26</v>
      </c>
      <c r="B27" s="7">
        <v>1897.0</v>
      </c>
      <c r="C27" s="8" t="s">
        <v>33</v>
      </c>
      <c r="D27" s="7"/>
      <c r="E27" s="7"/>
      <c r="F27" s="14">
        <v>0.0</v>
      </c>
      <c r="G27" s="7">
        <f>SUMIF(MASUK!$C$2:$C$3000,MASTER!B27,MASUK!$E$2:$E$3000)</f>
        <v>0</v>
      </c>
      <c r="H27" s="7">
        <f>SUMIF(KELUAR!$C$2:$F$2994,MASTER!B27,KELUAR!$E$2:$E$2994)</f>
        <v>0</v>
      </c>
      <c r="I27" s="11">
        <f t="shared" si="2"/>
        <v>0</v>
      </c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7.25" customHeight="1">
      <c r="A28" s="6">
        <f t="shared" si="1"/>
        <v>27</v>
      </c>
      <c r="B28" s="7">
        <v>1953.0</v>
      </c>
      <c r="C28" s="8" t="s">
        <v>34</v>
      </c>
      <c r="D28" s="7"/>
      <c r="E28" s="7"/>
      <c r="F28" s="14">
        <v>0.0</v>
      </c>
      <c r="G28" s="7">
        <f>SUMIF(MASUK!$C$2:$C$3000,MASTER!B28,MASUK!$E$2:$E$3000)</f>
        <v>0</v>
      </c>
      <c r="H28" s="7">
        <f>SUMIF(KELUAR!$C$2:$F$2994,MASTER!B28,KELUAR!$E$2:$E$2994)</f>
        <v>0</v>
      </c>
      <c r="I28" s="11">
        <f t="shared" si="2"/>
        <v>0</v>
      </c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7.25" customHeight="1">
      <c r="A29" s="6">
        <f t="shared" si="1"/>
        <v>28</v>
      </c>
      <c r="B29" s="15">
        <v>2100.0</v>
      </c>
      <c r="C29" s="8" t="s">
        <v>35</v>
      </c>
      <c r="D29" s="8"/>
      <c r="E29" s="8"/>
      <c r="F29" s="17">
        <v>1.0</v>
      </c>
      <c r="G29" s="7">
        <f>SUMIF(MASUK!$C$2:$C$3000,MASTER!B29,MASUK!$E$2:$E$3000)</f>
        <v>3</v>
      </c>
      <c r="H29" s="7">
        <f>SUMIF(KELUAR!$C$2:$F$2994,MASTER!B29,KELUAR!$E$2:$E$2994)</f>
        <v>4</v>
      </c>
      <c r="I29" s="11">
        <f t="shared" si="2"/>
        <v>0</v>
      </c>
      <c r="J29" s="8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7.25" customHeight="1">
      <c r="A30" s="6">
        <f t="shared" si="1"/>
        <v>29</v>
      </c>
      <c r="B30" s="7">
        <v>1014.0</v>
      </c>
      <c r="C30" s="8" t="s">
        <v>36</v>
      </c>
      <c r="D30" s="7"/>
      <c r="E30" s="7"/>
      <c r="F30" s="14">
        <v>4.0</v>
      </c>
      <c r="G30" s="7">
        <f>SUMIF(MASUK!$C$2:$C$3000,MASTER!B30,MASUK!$E$2:$E$3000)</f>
        <v>3</v>
      </c>
      <c r="H30" s="7">
        <f>SUMIF(KELUAR!$C$2:$F$2994,MASTER!B30,KELUAR!$E$2:$E$2994)</f>
        <v>1</v>
      </c>
      <c r="I30" s="11">
        <f t="shared" si="2"/>
        <v>6</v>
      </c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7.25" customHeight="1">
      <c r="A31" s="6">
        <f t="shared" si="1"/>
        <v>30</v>
      </c>
      <c r="B31" s="15">
        <v>1742.0</v>
      </c>
      <c r="C31" s="18" t="s">
        <v>37</v>
      </c>
      <c r="D31" s="7"/>
      <c r="E31" s="7"/>
      <c r="F31" s="14">
        <v>4.0</v>
      </c>
      <c r="G31" s="7">
        <f>SUMIF(MASUK!$C$2:$C$3000,MASTER!B31,MASUK!$E$2:$E$3000)</f>
        <v>0</v>
      </c>
      <c r="H31" s="7">
        <f>SUMIF(KELUAR!$C$2:$F$2994,MASTER!B31,KELUAR!$E$2:$E$2994)</f>
        <v>0</v>
      </c>
      <c r="I31" s="11">
        <f t="shared" si="2"/>
        <v>4</v>
      </c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7.25" customHeight="1">
      <c r="A32" s="6">
        <f t="shared" si="1"/>
        <v>31</v>
      </c>
      <c r="B32" s="7">
        <v>1015.0</v>
      </c>
      <c r="C32" s="8" t="s">
        <v>38</v>
      </c>
      <c r="D32" s="7"/>
      <c r="E32" s="7"/>
      <c r="F32" s="14">
        <v>8.0</v>
      </c>
      <c r="G32" s="7">
        <f>SUMIF(MASUK!$C$2:$C$3000,MASTER!B32,MASUK!$E$2:$E$3000)</f>
        <v>0</v>
      </c>
      <c r="H32" s="7">
        <f>SUMIF(KELUAR!$C$2:$F$2994,MASTER!B32,KELUAR!$E$2:$E$2994)</f>
        <v>1</v>
      </c>
      <c r="I32" s="11">
        <f t="shared" si="2"/>
        <v>7</v>
      </c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7.25" customHeight="1">
      <c r="A33" s="6">
        <f t="shared" si="1"/>
        <v>32</v>
      </c>
      <c r="B33" s="7">
        <v>1016.0</v>
      </c>
      <c r="C33" s="8" t="s">
        <v>39</v>
      </c>
      <c r="D33" s="7"/>
      <c r="E33" s="7"/>
      <c r="F33" s="14">
        <v>0.0</v>
      </c>
      <c r="G33" s="7">
        <f>SUMIF(MASUK!$C$2:$C$3000,MASTER!B33,MASUK!$E$2:$E$3000)</f>
        <v>3</v>
      </c>
      <c r="H33" s="7">
        <f>SUMIF(KELUAR!$C$2:$F$2994,MASTER!B33,KELUAR!$E$2:$E$2994)</f>
        <v>0</v>
      </c>
      <c r="I33" s="11">
        <f t="shared" si="2"/>
        <v>3</v>
      </c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7.25" customHeight="1">
      <c r="A34" s="6">
        <f t="shared" si="1"/>
        <v>33</v>
      </c>
      <c r="B34" s="7">
        <v>1500.0</v>
      </c>
      <c r="C34" s="8" t="s">
        <v>40</v>
      </c>
      <c r="D34" s="7"/>
      <c r="E34" s="7"/>
      <c r="F34" s="14">
        <v>0.0</v>
      </c>
      <c r="G34" s="7">
        <f>SUMIF(MASUK!$C$2:$C$3000,MASTER!B34,MASUK!$E$2:$E$3000)</f>
        <v>0</v>
      </c>
      <c r="H34" s="7">
        <f>SUMIF(KELUAR!$C$2:$F$2994,MASTER!B34,KELUAR!$E$2:$E$2994)</f>
        <v>0</v>
      </c>
      <c r="I34" s="11">
        <f t="shared" si="2"/>
        <v>0</v>
      </c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7.25" customHeight="1">
      <c r="A35" s="6">
        <f t="shared" si="1"/>
        <v>34</v>
      </c>
      <c r="B35" s="15">
        <v>1717.0</v>
      </c>
      <c r="C35" s="8" t="s">
        <v>41</v>
      </c>
      <c r="D35" s="8"/>
      <c r="E35" s="8"/>
      <c r="F35" s="16">
        <v>1.0</v>
      </c>
      <c r="G35" s="7">
        <f>SUMIF(MASUK!$C$2:$C$3000,MASTER!B35,MASUK!$E$2:$E$3000)</f>
        <v>0</v>
      </c>
      <c r="H35" s="7">
        <f>SUMIF(KELUAR!$C$2:$F$2994,MASTER!B35,KELUAR!$E$2:$E$2994)</f>
        <v>0</v>
      </c>
      <c r="I35" s="11">
        <f t="shared" si="2"/>
        <v>1</v>
      </c>
      <c r="J35" s="8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7.25" customHeight="1">
      <c r="A36" s="6">
        <f t="shared" si="1"/>
        <v>35</v>
      </c>
      <c r="B36" s="7">
        <v>2030.0</v>
      </c>
      <c r="C36" s="8" t="s">
        <v>42</v>
      </c>
      <c r="D36" s="7"/>
      <c r="E36" s="7"/>
      <c r="F36" s="14">
        <v>0.0</v>
      </c>
      <c r="G36" s="7">
        <f>SUMIF(MASUK!$C$2:$C$3000,MASTER!B36,MASUK!$E$2:$E$3000)</f>
        <v>0</v>
      </c>
      <c r="H36" s="7">
        <f>SUMIF(KELUAR!$C$2:$F$2994,MASTER!B36,KELUAR!$E$2:$E$2994)</f>
        <v>0</v>
      </c>
      <c r="I36" s="11">
        <f t="shared" si="2"/>
        <v>0</v>
      </c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7.25" customHeight="1">
      <c r="A37" s="6">
        <f t="shared" si="1"/>
        <v>36</v>
      </c>
      <c r="B37" s="7">
        <v>2028.0</v>
      </c>
      <c r="C37" s="8" t="s">
        <v>43</v>
      </c>
      <c r="D37" s="7"/>
      <c r="E37" s="7"/>
      <c r="F37" s="14">
        <v>0.0</v>
      </c>
      <c r="G37" s="7">
        <f>SUMIF(MASUK!$C$2:$C$3000,MASTER!B37,MASUK!$E$2:$E$3000)</f>
        <v>0</v>
      </c>
      <c r="H37" s="7">
        <f>SUMIF(KELUAR!$C$2:$F$2994,MASTER!B37,KELUAR!$E$2:$E$2994)</f>
        <v>0</v>
      </c>
      <c r="I37" s="11">
        <f t="shared" si="2"/>
        <v>0</v>
      </c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7.25" customHeight="1">
      <c r="A38" s="6">
        <f t="shared" si="1"/>
        <v>37</v>
      </c>
      <c r="B38" s="7">
        <v>1017.0</v>
      </c>
      <c r="C38" s="8" t="s">
        <v>44</v>
      </c>
      <c r="D38" s="7"/>
      <c r="E38" s="7"/>
      <c r="F38" s="14">
        <v>3.0</v>
      </c>
      <c r="G38" s="7">
        <f>SUMIF(MASUK!$C$2:$C$3000,MASTER!B38,MASUK!$E$2:$E$3000)</f>
        <v>0</v>
      </c>
      <c r="H38" s="7">
        <f>SUMIF(KELUAR!$C$2:$F$2994,MASTER!B38,KELUAR!$E$2:$E$2994)</f>
        <v>0</v>
      </c>
      <c r="I38" s="11">
        <f t="shared" si="2"/>
        <v>3</v>
      </c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7.25" customHeight="1">
      <c r="A39" s="6">
        <f t="shared" si="1"/>
        <v>38</v>
      </c>
      <c r="B39" s="15">
        <v>2166.0</v>
      </c>
      <c r="C39" s="8" t="s">
        <v>45</v>
      </c>
      <c r="D39" s="8"/>
      <c r="E39" s="8"/>
      <c r="F39" s="16">
        <v>0.0</v>
      </c>
      <c r="G39" s="7">
        <f>SUMIF(MASUK!$C$2:$C$3000,MASTER!B39,MASUK!$E$2:$E$3000)</f>
        <v>0</v>
      </c>
      <c r="H39" s="7">
        <f>SUMIF(KELUAR!$C$2:$F$2994,MASTER!B39,KELUAR!$E$2:$E$2994)</f>
        <v>0</v>
      </c>
      <c r="I39" s="11">
        <f t="shared" si="2"/>
        <v>0</v>
      </c>
      <c r="J39" s="8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7.25" customHeight="1">
      <c r="A40" s="6">
        <f t="shared" si="1"/>
        <v>39</v>
      </c>
      <c r="B40" s="7">
        <v>102727.0</v>
      </c>
      <c r="C40" s="8" t="s">
        <v>46</v>
      </c>
      <c r="D40" s="7"/>
      <c r="E40" s="7"/>
      <c r="F40" s="14">
        <v>0.0</v>
      </c>
      <c r="G40" s="7">
        <f>SUMIF(MASUK!$C$2:$C$3000,MASTER!B40,MASUK!$E$2:$E$3000)</f>
        <v>0</v>
      </c>
      <c r="H40" s="7">
        <f>SUMIF(KELUAR!$C$2:$F$2994,MASTER!B40,KELUAR!$E$2:$E$2994)</f>
        <v>0</v>
      </c>
      <c r="I40" s="11">
        <f t="shared" si="2"/>
        <v>0</v>
      </c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7.25" customHeight="1">
      <c r="A41" s="6">
        <f t="shared" si="1"/>
        <v>40</v>
      </c>
      <c r="B41" s="7">
        <v>2044.0</v>
      </c>
      <c r="C41" s="8" t="s">
        <v>47</v>
      </c>
      <c r="D41" s="7"/>
      <c r="E41" s="7"/>
      <c r="F41" s="14">
        <v>6.0</v>
      </c>
      <c r="G41" s="7">
        <f>SUMIF(MASUK!$C$2:$C$3000,MASTER!B41,MASUK!$E$2:$E$3000)</f>
        <v>0</v>
      </c>
      <c r="H41" s="7">
        <f>SUMIF(KELUAR!$C$2:$F$2994,MASTER!B41,KELUAR!$E$2:$E$2994)</f>
        <v>1</v>
      </c>
      <c r="I41" s="11">
        <f t="shared" si="2"/>
        <v>5</v>
      </c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7.25" customHeight="1">
      <c r="A42" s="6">
        <f t="shared" si="1"/>
        <v>41</v>
      </c>
      <c r="B42" s="7">
        <v>1018.0</v>
      </c>
      <c r="C42" s="8" t="s">
        <v>48</v>
      </c>
      <c r="D42" s="7"/>
      <c r="E42" s="7"/>
      <c r="F42" s="14">
        <v>0.0</v>
      </c>
      <c r="G42" s="7">
        <f>SUMIF(MASUK!$C$2:$C$3000,MASTER!B42,MASUK!$E$2:$E$3000)</f>
        <v>0</v>
      </c>
      <c r="H42" s="7">
        <f>SUMIF(KELUAR!$C$2:$F$2994,MASTER!B42,KELUAR!$E$2:$E$2994)</f>
        <v>0</v>
      </c>
      <c r="I42" s="11">
        <f t="shared" si="2"/>
        <v>0</v>
      </c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7.25" customHeight="1">
      <c r="A43" s="6">
        <f t="shared" si="1"/>
        <v>42</v>
      </c>
      <c r="B43" s="15">
        <v>2039.0</v>
      </c>
      <c r="C43" s="8" t="s">
        <v>49</v>
      </c>
      <c r="D43" s="7"/>
      <c r="E43" s="7"/>
      <c r="F43" s="14">
        <v>2.0</v>
      </c>
      <c r="G43" s="7">
        <f>SUMIF(MASUK!$C$2:$C$3000,MASTER!B43,MASUK!$E$2:$E$3000)</f>
        <v>0</v>
      </c>
      <c r="H43" s="7">
        <f>SUMIF(KELUAR!$C$2:$F$2994,MASTER!B43,KELUAR!$E$2:$E$2994)</f>
        <v>0</v>
      </c>
      <c r="I43" s="11">
        <f t="shared" si="2"/>
        <v>2</v>
      </c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7.25" customHeight="1">
      <c r="A44" s="6">
        <f t="shared" si="1"/>
        <v>43</v>
      </c>
      <c r="B44" s="15">
        <v>2121.0</v>
      </c>
      <c r="C44" s="8" t="s">
        <v>50</v>
      </c>
      <c r="D44" s="8"/>
      <c r="E44" s="8"/>
      <c r="F44" s="16">
        <v>3.0</v>
      </c>
      <c r="G44" s="7">
        <f>SUMIF(MASUK!$C$2:$C$3000,MASTER!B44,MASUK!$E$2:$E$3000)</f>
        <v>15</v>
      </c>
      <c r="H44" s="7">
        <f>SUMIF(KELUAR!$C$2:$F$2994,MASTER!B44,KELUAR!$E$2:$E$2994)</f>
        <v>16</v>
      </c>
      <c r="I44" s="11">
        <f t="shared" si="2"/>
        <v>2</v>
      </c>
      <c r="J44" s="8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7.25" customHeight="1">
      <c r="A45" s="6">
        <f t="shared" si="1"/>
        <v>44</v>
      </c>
      <c r="B45" s="7">
        <v>2040.0</v>
      </c>
      <c r="C45" s="8" t="s">
        <v>51</v>
      </c>
      <c r="D45" s="7"/>
      <c r="E45" s="7"/>
      <c r="F45" s="14">
        <v>3.0</v>
      </c>
      <c r="G45" s="7">
        <f>SUMIF(MASUK!$C$2:$C$3000,MASTER!B45,MASUK!$E$2:$E$3000)</f>
        <v>0</v>
      </c>
      <c r="H45" s="7">
        <f>SUMIF(KELUAR!$C$2:$F$2994,MASTER!B45,KELUAR!$E$2:$E$2994)</f>
        <v>1</v>
      </c>
      <c r="I45" s="11">
        <f t="shared" si="2"/>
        <v>2</v>
      </c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7.25" customHeight="1">
      <c r="A46" s="6">
        <f t="shared" si="1"/>
        <v>45</v>
      </c>
      <c r="B46" s="7">
        <v>2041.0</v>
      </c>
      <c r="C46" s="8" t="s">
        <v>52</v>
      </c>
      <c r="D46" s="7"/>
      <c r="E46" s="7"/>
      <c r="F46" s="14">
        <v>0.0</v>
      </c>
      <c r="G46" s="7">
        <f>SUMIF(MASUK!$C$2:$C$3000,MASTER!B46,MASUK!$E$2:$E$3000)</f>
        <v>0</v>
      </c>
      <c r="H46" s="7">
        <f>SUMIF(KELUAR!$C$2:$F$2994,MASTER!B46,KELUAR!$E$2:$E$2994)</f>
        <v>0</v>
      </c>
      <c r="I46" s="11">
        <f t="shared" si="2"/>
        <v>0</v>
      </c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7.25" customHeight="1">
      <c r="A47" s="6">
        <f t="shared" si="1"/>
        <v>46</v>
      </c>
      <c r="B47" s="7">
        <v>2038.0</v>
      </c>
      <c r="C47" s="8" t="s">
        <v>53</v>
      </c>
      <c r="D47" s="7"/>
      <c r="E47" s="7"/>
      <c r="F47" s="14">
        <v>0.0</v>
      </c>
      <c r="G47" s="7">
        <f>SUMIF(MASUK!$C$2:$C$3000,MASTER!B47,MASUK!$E$2:$E$3000)</f>
        <v>0</v>
      </c>
      <c r="H47" s="7">
        <f>SUMIF(KELUAR!$C$2:$F$2994,MASTER!B47,KELUAR!$E$2:$E$2994)</f>
        <v>0</v>
      </c>
      <c r="I47" s="11">
        <f t="shared" si="2"/>
        <v>0</v>
      </c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7.25" customHeight="1">
      <c r="A48" s="6">
        <f t="shared" si="1"/>
        <v>47</v>
      </c>
      <c r="B48" s="7">
        <v>2014.0</v>
      </c>
      <c r="C48" s="8" t="s">
        <v>54</v>
      </c>
      <c r="D48" s="7"/>
      <c r="E48" s="7"/>
      <c r="F48" s="14">
        <v>0.0</v>
      </c>
      <c r="G48" s="7">
        <f>SUMIF(MASUK!$C$2:$C$3000,MASTER!B48,MASUK!$E$2:$E$3000)</f>
        <v>0</v>
      </c>
      <c r="H48" s="7">
        <f>SUMIF(KELUAR!$C$2:$F$2994,MASTER!B48,KELUAR!$E$2:$E$2994)</f>
        <v>0</v>
      </c>
      <c r="I48" s="11">
        <f t="shared" si="2"/>
        <v>0</v>
      </c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7.25" customHeight="1">
      <c r="A49" s="6">
        <f t="shared" si="1"/>
        <v>48</v>
      </c>
      <c r="B49" s="7">
        <v>2015.0</v>
      </c>
      <c r="C49" s="8" t="s">
        <v>55</v>
      </c>
      <c r="D49" s="7"/>
      <c r="E49" s="7"/>
      <c r="F49" s="14">
        <v>0.0</v>
      </c>
      <c r="G49" s="7">
        <f>SUMIF(MASUK!$C$2:$C$3000,MASTER!B49,MASUK!$E$2:$E$3000)</f>
        <v>0</v>
      </c>
      <c r="H49" s="7">
        <f>SUMIF(KELUAR!$C$2:$F$2994,MASTER!B49,KELUAR!$E$2:$E$2994)</f>
        <v>0</v>
      </c>
      <c r="I49" s="11">
        <f t="shared" si="2"/>
        <v>0</v>
      </c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7.25" customHeight="1">
      <c r="A50" s="6">
        <f t="shared" si="1"/>
        <v>49</v>
      </c>
      <c r="B50" s="7">
        <v>1020.0</v>
      </c>
      <c r="C50" s="8" t="s">
        <v>56</v>
      </c>
      <c r="D50" s="7"/>
      <c r="E50" s="7"/>
      <c r="F50" s="14">
        <v>2.0</v>
      </c>
      <c r="G50" s="7">
        <f>SUMIF(MASUK!$C$2:$C$3000,MASTER!B50,MASUK!$E$2:$E$3000)</f>
        <v>0</v>
      </c>
      <c r="H50" s="7">
        <f>SUMIF(KELUAR!$C$2:$F$2994,MASTER!B50,KELUAR!$E$2:$E$2994)</f>
        <v>1</v>
      </c>
      <c r="I50" s="11">
        <f t="shared" si="2"/>
        <v>1</v>
      </c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7.25" customHeight="1">
      <c r="A51" s="6">
        <f t="shared" si="1"/>
        <v>50</v>
      </c>
      <c r="B51" s="7">
        <v>1799.0</v>
      </c>
      <c r="C51" s="8" t="s">
        <v>57</v>
      </c>
      <c r="D51" s="7"/>
      <c r="E51" s="7"/>
      <c r="F51" s="14">
        <v>1.0</v>
      </c>
      <c r="G51" s="7">
        <f>SUMIF(MASUK!$C$2:$C$3000,MASTER!B51,MASUK!$E$2:$E$3000)</f>
        <v>0</v>
      </c>
      <c r="H51" s="7">
        <f>SUMIF(KELUAR!$C$2:$F$2994,MASTER!B51,KELUAR!$E$2:$E$2994)</f>
        <v>0</v>
      </c>
      <c r="I51" s="11">
        <f t="shared" si="2"/>
        <v>1</v>
      </c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7.25" customHeight="1">
      <c r="A52" s="6">
        <f t="shared" si="1"/>
        <v>51</v>
      </c>
      <c r="B52" s="7">
        <v>1021.0</v>
      </c>
      <c r="C52" s="8" t="s">
        <v>58</v>
      </c>
      <c r="D52" s="7"/>
      <c r="E52" s="7"/>
      <c r="F52" s="14">
        <v>0.0</v>
      </c>
      <c r="G52" s="7">
        <f>SUMIF(MASUK!$C$2:$C$3000,MASTER!B52,MASUK!$E$2:$E$3000)</f>
        <v>0</v>
      </c>
      <c r="H52" s="7">
        <f>SUMIF(KELUAR!$C$2:$F$2994,MASTER!B52,KELUAR!$E$2:$E$2994)</f>
        <v>0</v>
      </c>
      <c r="I52" s="11">
        <f t="shared" si="2"/>
        <v>0</v>
      </c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7.25" customHeight="1">
      <c r="A53" s="6">
        <f t="shared" si="1"/>
        <v>52</v>
      </c>
      <c r="B53" s="7">
        <v>1022.0</v>
      </c>
      <c r="C53" s="8" t="s">
        <v>59</v>
      </c>
      <c r="D53" s="7"/>
      <c r="E53" s="7"/>
      <c r="F53" s="14">
        <v>0.0</v>
      </c>
      <c r="G53" s="7">
        <f>SUMIF(MASUK!$C$2:$C$3000,MASTER!B53,MASUK!$E$2:$E$3000)</f>
        <v>0</v>
      </c>
      <c r="H53" s="7">
        <f>SUMIF(KELUAR!$C$2:$F$2994,MASTER!B53,KELUAR!$E$2:$E$2994)</f>
        <v>0</v>
      </c>
      <c r="I53" s="11">
        <f t="shared" si="2"/>
        <v>0</v>
      </c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7.25" customHeight="1">
      <c r="A54" s="6">
        <f t="shared" si="1"/>
        <v>53</v>
      </c>
      <c r="B54" s="7">
        <v>1026.0</v>
      </c>
      <c r="C54" s="8" t="s">
        <v>60</v>
      </c>
      <c r="D54" s="7"/>
      <c r="E54" s="7"/>
      <c r="F54" s="14">
        <v>0.0</v>
      </c>
      <c r="G54" s="7">
        <f>SUMIF(MASUK!$C$2:$C$3000,MASTER!B54,MASUK!$E$2:$E$3000)</f>
        <v>10</v>
      </c>
      <c r="H54" s="7">
        <f>SUMIF(KELUAR!$C$2:$F$2994,MASTER!B54,KELUAR!$E$2:$E$2994)</f>
        <v>10</v>
      </c>
      <c r="I54" s="11">
        <f t="shared" si="2"/>
        <v>0</v>
      </c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7.25" customHeight="1">
      <c r="A55" s="6">
        <f t="shared" si="1"/>
        <v>54</v>
      </c>
      <c r="B55" s="7">
        <v>1023.0</v>
      </c>
      <c r="C55" s="8" t="s">
        <v>61</v>
      </c>
      <c r="D55" s="7"/>
      <c r="E55" s="7"/>
      <c r="F55" s="14">
        <v>0.0</v>
      </c>
      <c r="G55" s="7">
        <f>SUMIF(MASUK!$C$2:$C$3000,MASTER!B55,MASUK!$E$2:$E$3000)</f>
        <v>13</v>
      </c>
      <c r="H55" s="7">
        <f>SUMIF(KELUAR!$C$2:$F$2994,MASTER!B55,KELUAR!$E$2:$E$2994)</f>
        <v>12</v>
      </c>
      <c r="I55" s="11">
        <f t="shared" si="2"/>
        <v>1</v>
      </c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7.25" customHeight="1">
      <c r="A56" s="6">
        <f t="shared" si="1"/>
        <v>55</v>
      </c>
      <c r="B56" s="7">
        <v>1952.0</v>
      </c>
      <c r="C56" s="8" t="s">
        <v>62</v>
      </c>
      <c r="D56" s="7"/>
      <c r="E56" s="7"/>
      <c r="F56" s="14">
        <v>0.0</v>
      </c>
      <c r="G56" s="7">
        <f>SUMIF(MASUK!$C$2:$C$3000,MASTER!B56,MASUK!$E$2:$E$3000)</f>
        <v>0</v>
      </c>
      <c r="H56" s="7">
        <f>SUMIF(KELUAR!$C$2:$F$2994,MASTER!B56,KELUAR!$E$2:$E$2994)</f>
        <v>0</v>
      </c>
      <c r="I56" s="11">
        <f t="shared" si="2"/>
        <v>0</v>
      </c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7.25" customHeight="1">
      <c r="A57" s="6">
        <f t="shared" si="1"/>
        <v>56</v>
      </c>
      <c r="B57" s="7">
        <v>1024.0</v>
      </c>
      <c r="C57" s="8" t="s">
        <v>63</v>
      </c>
      <c r="D57" s="7"/>
      <c r="E57" s="7"/>
      <c r="F57" s="9">
        <v>4.0</v>
      </c>
      <c r="G57" s="7">
        <f>SUMIF(MASUK!$C$2:$C$3000,MASTER!B57,MASUK!$E$2:$E$3000)</f>
        <v>32</v>
      </c>
      <c r="H57" s="7">
        <f>SUMIF(KELUAR!$C$2:$F$2994,MASTER!B57,KELUAR!$E$2:$E$2994)</f>
        <v>31</v>
      </c>
      <c r="I57" s="11">
        <f t="shared" si="2"/>
        <v>5</v>
      </c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7.25" customHeight="1">
      <c r="A58" s="6">
        <f t="shared" si="1"/>
        <v>57</v>
      </c>
      <c r="B58" s="7">
        <v>2124.0</v>
      </c>
      <c r="C58" s="8" t="s">
        <v>64</v>
      </c>
      <c r="D58" s="7"/>
      <c r="E58" s="7"/>
      <c r="F58" s="14">
        <v>9.0</v>
      </c>
      <c r="G58" s="7">
        <f>SUMIF(MASUK!$C$2:$C$3000,MASTER!B58,MASUK!$E$2:$E$3000)</f>
        <v>0</v>
      </c>
      <c r="H58" s="7">
        <f>SUMIF(KELUAR!$C$2:$F$2994,MASTER!B58,KELUAR!$E$2:$E$2994)</f>
        <v>0</v>
      </c>
      <c r="I58" s="11">
        <f t="shared" si="2"/>
        <v>9</v>
      </c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7.25" customHeight="1">
      <c r="A59" s="6">
        <f t="shared" si="1"/>
        <v>58</v>
      </c>
      <c r="B59" s="7">
        <v>1620.0</v>
      </c>
      <c r="C59" s="8" t="s">
        <v>65</v>
      </c>
      <c r="D59" s="7"/>
      <c r="E59" s="7"/>
      <c r="F59" s="14">
        <v>12.0</v>
      </c>
      <c r="G59" s="7">
        <f>SUMIF(MASUK!$C$2:$C$3000,MASTER!B59,MASUK!$E$2:$E$3000)</f>
        <v>0</v>
      </c>
      <c r="H59" s="7">
        <f>SUMIF(KELUAR!$C$2:$F$2994,MASTER!B59,KELUAR!$E$2:$E$2994)</f>
        <v>1</v>
      </c>
      <c r="I59" s="11">
        <f t="shared" si="2"/>
        <v>11</v>
      </c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7.25" customHeight="1">
      <c r="A60" s="6">
        <f t="shared" si="1"/>
        <v>59</v>
      </c>
      <c r="B60" s="7">
        <v>1025.0</v>
      </c>
      <c r="C60" s="8" t="s">
        <v>66</v>
      </c>
      <c r="D60" s="7"/>
      <c r="E60" s="7"/>
      <c r="F60" s="14">
        <v>9.0</v>
      </c>
      <c r="G60" s="7">
        <f>SUMIF(MASUK!$C$2:$C$3000,MASTER!B60,MASUK!$E$2:$E$3000)</f>
        <v>10</v>
      </c>
      <c r="H60" s="7">
        <f>SUMIF(KELUAR!$C$2:$F$2994,MASTER!B60,KELUAR!$E$2:$E$2994)</f>
        <v>0</v>
      </c>
      <c r="I60" s="11">
        <f t="shared" si="2"/>
        <v>19</v>
      </c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7.25" customHeight="1">
      <c r="A61" s="6">
        <f t="shared" si="1"/>
        <v>60</v>
      </c>
      <c r="B61" s="7">
        <v>2050.0</v>
      </c>
      <c r="C61" s="8" t="s">
        <v>67</v>
      </c>
      <c r="D61" s="7"/>
      <c r="E61" s="7"/>
      <c r="F61" s="14">
        <v>0.0</v>
      </c>
      <c r="G61" s="7">
        <f>SUMIF(MASUK!$C$2:$C$3000,MASTER!B61,MASUK!$E$2:$E$3000)</f>
        <v>5</v>
      </c>
      <c r="H61" s="7">
        <f>SUMIF(KELUAR!$C$2:$F$2994,MASTER!B61,KELUAR!$E$2:$E$2994)</f>
        <v>2</v>
      </c>
      <c r="I61" s="11">
        <f t="shared" si="2"/>
        <v>3</v>
      </c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7.25" customHeight="1">
      <c r="A62" s="6">
        <f t="shared" si="1"/>
        <v>61</v>
      </c>
      <c r="B62" s="15">
        <v>2109.0</v>
      </c>
      <c r="C62" s="8" t="s">
        <v>68</v>
      </c>
      <c r="D62" s="8"/>
      <c r="E62" s="8"/>
      <c r="F62" s="17">
        <v>4.0</v>
      </c>
      <c r="G62" s="7">
        <f>SUMIF(MASUK!$C$2:$C$3000,MASTER!B62,MASUK!$E$2:$E$3000)</f>
        <v>0</v>
      </c>
      <c r="H62" s="7">
        <f>SUMIF(KELUAR!$C$2:$F$2994,MASTER!B62,KELUAR!$E$2:$E$2994)</f>
        <v>4</v>
      </c>
      <c r="I62" s="11">
        <f t="shared" si="2"/>
        <v>0</v>
      </c>
      <c r="J62" s="8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7.25" customHeight="1">
      <c r="A63" s="6">
        <f t="shared" si="1"/>
        <v>62</v>
      </c>
      <c r="B63" s="7">
        <v>1858.0</v>
      </c>
      <c r="C63" s="8" t="s">
        <v>69</v>
      </c>
      <c r="D63" s="7"/>
      <c r="E63" s="7"/>
      <c r="F63" s="14">
        <v>2.0</v>
      </c>
      <c r="G63" s="7">
        <f>SUMIF(MASUK!$C$2:$C$3000,MASTER!B63,MASUK!$E$2:$E$3000)</f>
        <v>0</v>
      </c>
      <c r="H63" s="7">
        <f>SUMIF(KELUAR!$C$2:$F$2994,MASTER!B63,KELUAR!$E$2:$E$2994)</f>
        <v>0</v>
      </c>
      <c r="I63" s="11">
        <f t="shared" si="2"/>
        <v>2</v>
      </c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7.25" customHeight="1">
      <c r="A64" s="6">
        <f t="shared" si="1"/>
        <v>63</v>
      </c>
      <c r="B64" s="7">
        <v>9998.0</v>
      </c>
      <c r="C64" s="8" t="s">
        <v>70</v>
      </c>
      <c r="D64" s="7"/>
      <c r="E64" s="7"/>
      <c r="F64" s="14">
        <v>0.0</v>
      </c>
      <c r="G64" s="7">
        <f>SUMIF(MASUK!$C$2:$C$3000,MASTER!B64,MASUK!$E$2:$E$3000)</f>
        <v>0</v>
      </c>
      <c r="H64" s="7">
        <f>SUMIF(KELUAR!$C$2:$F$2994,MASTER!B64,KELUAR!$E$2:$E$2994)</f>
        <v>0</v>
      </c>
      <c r="I64" s="11">
        <f t="shared" si="2"/>
        <v>0</v>
      </c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7.25" customHeight="1">
      <c r="A65" s="6">
        <f t="shared" si="1"/>
        <v>64</v>
      </c>
      <c r="B65" s="7">
        <v>1468.0</v>
      </c>
      <c r="C65" s="8" t="s">
        <v>71</v>
      </c>
      <c r="D65" s="7"/>
      <c r="E65" s="7"/>
      <c r="F65" s="14">
        <v>0.0</v>
      </c>
      <c r="G65" s="7">
        <f>SUMIF(MASUK!$C$2:$C$3000,MASTER!B65,MASUK!$E$2:$E$3000)</f>
        <v>0</v>
      </c>
      <c r="H65" s="7">
        <f>SUMIF(KELUAR!$C$2:$F$2994,MASTER!B65,KELUAR!$E$2:$E$2994)</f>
        <v>0</v>
      </c>
      <c r="I65" s="11">
        <f t="shared" si="2"/>
        <v>0</v>
      </c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7.25" customHeight="1">
      <c r="A66" s="6">
        <f t="shared" si="1"/>
        <v>65</v>
      </c>
      <c r="B66" s="7">
        <v>1071.0</v>
      </c>
      <c r="C66" s="8" t="s">
        <v>72</v>
      </c>
      <c r="D66" s="7"/>
      <c r="E66" s="7"/>
      <c r="F66" s="14">
        <v>121.0</v>
      </c>
      <c r="G66" s="7">
        <f>SUMIF(MASUK!$C$2:$C$3000,MASTER!B66,MASUK!$E$2:$E$3000)</f>
        <v>250</v>
      </c>
      <c r="H66" s="7">
        <f>SUMIF(KELUAR!$C$2:$F$2994,MASTER!B66,KELUAR!$E$2:$E$2994)</f>
        <v>226</v>
      </c>
      <c r="I66" s="11">
        <f t="shared" si="2"/>
        <v>145</v>
      </c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7.25" customHeight="1">
      <c r="A67" s="6">
        <f t="shared" si="1"/>
        <v>66</v>
      </c>
      <c r="B67" s="7">
        <v>1529.0</v>
      </c>
      <c r="C67" s="8" t="s">
        <v>73</v>
      </c>
      <c r="D67" s="7"/>
      <c r="E67" s="7"/>
      <c r="F67" s="9">
        <v>27.0</v>
      </c>
      <c r="G67" s="7">
        <f>SUMIF(MASUK!$C$2:$C$3000,MASTER!B67,MASUK!$E$2:$E$3000)</f>
        <v>300</v>
      </c>
      <c r="H67" s="7">
        <f>SUMIF(KELUAR!$C$2:$F$2994,MASTER!B67,KELUAR!$E$2:$E$2994)</f>
        <v>277</v>
      </c>
      <c r="I67" s="11">
        <f t="shared" si="2"/>
        <v>50</v>
      </c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7.25" customHeight="1">
      <c r="A68" s="6">
        <f t="shared" si="1"/>
        <v>67</v>
      </c>
      <c r="B68" s="7">
        <v>2077.0</v>
      </c>
      <c r="C68" s="8" t="s">
        <v>74</v>
      </c>
      <c r="D68" s="7"/>
      <c r="E68" s="7"/>
      <c r="F68" s="14">
        <v>2.0</v>
      </c>
      <c r="G68" s="7">
        <f>SUMIF(MASUK!$C$2:$C$3000,MASTER!B68,MASUK!$E$2:$E$3000)</f>
        <v>0</v>
      </c>
      <c r="H68" s="7">
        <f>SUMIF(KELUAR!$C$2:$F$2994,MASTER!B68,KELUAR!$E$2:$E$2994)</f>
        <v>0</v>
      </c>
      <c r="I68" s="11">
        <f t="shared" si="2"/>
        <v>2</v>
      </c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7.25" customHeight="1">
      <c r="A69" s="6">
        <f t="shared" si="1"/>
        <v>68</v>
      </c>
      <c r="B69" s="7">
        <v>1651.0</v>
      </c>
      <c r="C69" s="8" t="s">
        <v>75</v>
      </c>
      <c r="D69" s="7"/>
      <c r="E69" s="7"/>
      <c r="F69" s="14">
        <v>74.0</v>
      </c>
      <c r="G69" s="7">
        <f>SUMIF(MASUK!$C$2:$C$3000,MASTER!B69,MASUK!$E$2:$E$3000)</f>
        <v>0</v>
      </c>
      <c r="H69" s="7">
        <f>SUMIF(KELUAR!$C$2:$F$2994,MASTER!B69,KELUAR!$E$2:$E$2994)</f>
        <v>0</v>
      </c>
      <c r="I69" s="11">
        <f t="shared" si="2"/>
        <v>74</v>
      </c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7.25" customHeight="1">
      <c r="A70" s="6">
        <f t="shared" si="1"/>
        <v>69</v>
      </c>
      <c r="B70" s="7">
        <v>1652.0</v>
      </c>
      <c r="C70" s="8" t="s">
        <v>76</v>
      </c>
      <c r="D70" s="7"/>
      <c r="E70" s="7"/>
      <c r="F70" s="14">
        <v>3.0</v>
      </c>
      <c r="G70" s="7">
        <f>SUMIF(MASUK!$C$2:$C$3000,MASTER!B70,MASUK!$E$2:$E$3000)</f>
        <v>0</v>
      </c>
      <c r="H70" s="7">
        <f>SUMIF(KELUAR!$C$2:$F$2994,MASTER!B70,KELUAR!$E$2:$E$2994)</f>
        <v>0</v>
      </c>
      <c r="I70" s="11">
        <f t="shared" si="2"/>
        <v>3</v>
      </c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7.25" customHeight="1">
      <c r="A71" s="6">
        <f t="shared" si="1"/>
        <v>70</v>
      </c>
      <c r="B71" s="7">
        <v>1073.0</v>
      </c>
      <c r="C71" s="8" t="s">
        <v>77</v>
      </c>
      <c r="D71" s="7"/>
      <c r="E71" s="7"/>
      <c r="F71" s="14">
        <v>35.0</v>
      </c>
      <c r="G71" s="7">
        <f>SUMIF(MASUK!$C$2:$C$3000,MASTER!B71,MASUK!$E$2:$E$3000)</f>
        <v>50</v>
      </c>
      <c r="H71" s="7">
        <f>SUMIF(KELUAR!$C$2:$F$2994,MASTER!B71,KELUAR!$E$2:$E$2994)</f>
        <v>54</v>
      </c>
      <c r="I71" s="11">
        <f t="shared" si="2"/>
        <v>31</v>
      </c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7.25" customHeight="1">
      <c r="A72" s="6">
        <f t="shared" si="1"/>
        <v>71</v>
      </c>
      <c r="B72" s="7">
        <v>1074.0</v>
      </c>
      <c r="C72" s="8" t="s">
        <v>78</v>
      </c>
      <c r="D72" s="7"/>
      <c r="E72" s="7"/>
      <c r="F72" s="14">
        <v>165.0</v>
      </c>
      <c r="G72" s="7">
        <f>SUMIF(MASUK!$C$2:$C$3000,MASTER!B72,MASUK!$E$2:$E$3000)</f>
        <v>0</v>
      </c>
      <c r="H72" s="7">
        <f>SUMIF(KELUAR!$C$2:$F$2994,MASTER!B72,KELUAR!$E$2:$E$2994)</f>
        <v>20</v>
      </c>
      <c r="I72" s="11">
        <f t="shared" si="2"/>
        <v>145</v>
      </c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7.25" customHeight="1">
      <c r="A73" s="6">
        <f t="shared" si="1"/>
        <v>72</v>
      </c>
      <c r="B73" s="7">
        <v>1075.0</v>
      </c>
      <c r="C73" s="8" t="s">
        <v>79</v>
      </c>
      <c r="D73" s="7"/>
      <c r="E73" s="7"/>
      <c r="F73" s="14">
        <v>65.5</v>
      </c>
      <c r="G73" s="7">
        <f>SUMIF(MASUK!$C$2:$C$3000,MASTER!B73,MASUK!$E$2:$E$3000)</f>
        <v>0</v>
      </c>
      <c r="H73" s="7">
        <f>SUMIF(KELUAR!$C$2:$F$2994,MASTER!B73,KELUAR!$E$2:$E$2994)</f>
        <v>20</v>
      </c>
      <c r="I73" s="11">
        <f t="shared" si="2"/>
        <v>45.5</v>
      </c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7.25" customHeight="1">
      <c r="A74" s="6">
        <f t="shared" si="1"/>
        <v>73</v>
      </c>
      <c r="B74" s="7">
        <v>1076.0</v>
      </c>
      <c r="C74" s="8" t="s">
        <v>80</v>
      </c>
      <c r="D74" s="7"/>
      <c r="E74" s="7"/>
      <c r="F74" s="14">
        <v>31.0</v>
      </c>
      <c r="G74" s="7">
        <f>SUMIF(MASUK!$C$2:$C$3000,MASTER!B74,MASUK!$E$2:$E$3000)</f>
        <v>0</v>
      </c>
      <c r="H74" s="7">
        <f>SUMIF(KELUAR!$C$2:$F$2994,MASTER!B74,KELUAR!$E$2:$E$2994)</f>
        <v>6</v>
      </c>
      <c r="I74" s="11">
        <f t="shared" si="2"/>
        <v>25</v>
      </c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7.25" customHeight="1">
      <c r="A75" s="6">
        <f t="shared" si="1"/>
        <v>74</v>
      </c>
      <c r="B75" s="7">
        <v>1077.0</v>
      </c>
      <c r="C75" s="8" t="s">
        <v>81</v>
      </c>
      <c r="D75" s="7"/>
      <c r="E75" s="7"/>
      <c r="F75" s="14">
        <v>115.0</v>
      </c>
      <c r="G75" s="7">
        <f>SUMIF(MASUK!$C$2:$C$3000,MASTER!B75,MASUK!$E$2:$E$3000)</f>
        <v>100</v>
      </c>
      <c r="H75" s="7">
        <f>SUMIF(KELUAR!$C$2:$F$2994,MASTER!B75,KELUAR!$E$2:$E$2994)</f>
        <v>76</v>
      </c>
      <c r="I75" s="11">
        <f t="shared" si="2"/>
        <v>139</v>
      </c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7.25" customHeight="1">
      <c r="A76" s="6">
        <f t="shared" si="1"/>
        <v>75</v>
      </c>
      <c r="B76" s="15">
        <v>1078.0</v>
      </c>
      <c r="C76" s="19" t="s">
        <v>82</v>
      </c>
      <c r="D76" s="7"/>
      <c r="E76" s="7"/>
      <c r="F76" s="14">
        <v>0.0</v>
      </c>
      <c r="G76" s="7">
        <f>SUMIF(MASUK!$C$2:$C$3000,MASTER!B76,MASUK!$E$2:$E$3000)</f>
        <v>106</v>
      </c>
      <c r="H76" s="7">
        <f>SUMIF(KELUAR!$C$2:$F$2994,MASTER!B76,KELUAR!$E$2:$E$2994)</f>
        <v>83</v>
      </c>
      <c r="I76" s="11">
        <f t="shared" si="2"/>
        <v>23</v>
      </c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7.25" customHeight="1">
      <c r="A77" s="6">
        <f t="shared" si="1"/>
        <v>76</v>
      </c>
      <c r="B77" s="7">
        <v>1080.0</v>
      </c>
      <c r="C77" s="8" t="s">
        <v>83</v>
      </c>
      <c r="D77" s="7"/>
      <c r="E77" s="7"/>
      <c r="F77" s="14">
        <v>2.0</v>
      </c>
      <c r="G77" s="7">
        <f>SUMIF(MASUK!$C$2:$C$3000,MASTER!B77,MASUK!$E$2:$E$3000)</f>
        <v>18</v>
      </c>
      <c r="H77" s="7">
        <f>SUMIF(KELUAR!$C$2:$F$2994,MASTER!B77,KELUAR!$E$2:$E$2994)</f>
        <v>10</v>
      </c>
      <c r="I77" s="11">
        <f t="shared" si="2"/>
        <v>10</v>
      </c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7.25" customHeight="1">
      <c r="A78" s="6">
        <f t="shared" si="1"/>
        <v>77</v>
      </c>
      <c r="B78" s="7">
        <v>1606.0</v>
      </c>
      <c r="C78" s="8" t="s">
        <v>84</v>
      </c>
      <c r="D78" s="7"/>
      <c r="E78" s="7"/>
      <c r="F78" s="14">
        <v>1.0</v>
      </c>
      <c r="G78" s="7">
        <f>SUMIF(MASUK!$C$2:$C$3000,MASTER!B78,MASUK!$E$2:$E$3000)</f>
        <v>10</v>
      </c>
      <c r="H78" s="7">
        <f>SUMIF(KELUAR!$C$2:$F$2994,MASTER!B78,KELUAR!$E$2:$E$2994)</f>
        <v>1</v>
      </c>
      <c r="I78" s="11">
        <f t="shared" si="2"/>
        <v>10</v>
      </c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7.25" customHeight="1">
      <c r="A79" s="6">
        <f t="shared" si="1"/>
        <v>78</v>
      </c>
      <c r="B79" s="7">
        <v>1414.0</v>
      </c>
      <c r="C79" s="8" t="s">
        <v>85</v>
      </c>
      <c r="D79" s="7"/>
      <c r="E79" s="7"/>
      <c r="F79" s="14">
        <v>2.0</v>
      </c>
      <c r="G79" s="7">
        <f>SUMIF(MASUK!$C$2:$C$3000,MASTER!B79,MASUK!$E$2:$E$3000)</f>
        <v>10</v>
      </c>
      <c r="H79" s="7">
        <f>SUMIF(KELUAR!$C$2:$F$2994,MASTER!B79,KELUAR!$E$2:$E$2994)</f>
        <v>3</v>
      </c>
      <c r="I79" s="11">
        <f t="shared" si="2"/>
        <v>9</v>
      </c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7.25" customHeight="1">
      <c r="A80" s="6">
        <f t="shared" si="1"/>
        <v>79</v>
      </c>
      <c r="B80" s="7">
        <v>1054.0</v>
      </c>
      <c r="C80" s="8" t="s">
        <v>86</v>
      </c>
      <c r="D80" s="7"/>
      <c r="E80" s="7"/>
      <c r="F80" s="14">
        <v>0.0</v>
      </c>
      <c r="G80" s="7">
        <f>SUMIF(MASUK!$C$2:$C$3000,MASTER!B80,MASUK!$E$2:$E$3000)</f>
        <v>0</v>
      </c>
      <c r="H80" s="7">
        <f>SUMIF(KELUAR!$C$2:$F$2994,MASTER!B80,KELUAR!$E$2:$E$2994)</f>
        <v>0</v>
      </c>
      <c r="I80" s="11">
        <f t="shared" si="2"/>
        <v>0</v>
      </c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7.25" customHeight="1">
      <c r="A81" s="6">
        <f t="shared" si="1"/>
        <v>80</v>
      </c>
      <c r="B81" s="15">
        <v>2098.0</v>
      </c>
      <c r="C81" s="8" t="s">
        <v>87</v>
      </c>
      <c r="D81" s="8"/>
      <c r="E81" s="8"/>
      <c r="F81" s="16">
        <v>0.0</v>
      </c>
      <c r="G81" s="7">
        <f>SUMIF(MASUK!$C$2:$C$3000,MASTER!B81,MASUK!$E$2:$E$3000)</f>
        <v>0</v>
      </c>
      <c r="H81" s="7">
        <f>SUMIF(KELUAR!$C$2:$F$2994,MASTER!B81,KELUAR!$E$2:$E$2994)</f>
        <v>0</v>
      </c>
      <c r="I81" s="11">
        <f t="shared" si="2"/>
        <v>0</v>
      </c>
      <c r="J81" s="8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7.25" customHeight="1">
      <c r="A82" s="6">
        <f t="shared" si="1"/>
        <v>81</v>
      </c>
      <c r="B82" s="7">
        <v>2068.0</v>
      </c>
      <c r="C82" s="8" t="s">
        <v>88</v>
      </c>
      <c r="D82" s="7"/>
      <c r="E82" s="7"/>
      <c r="F82" s="14">
        <v>0.0</v>
      </c>
      <c r="G82" s="7">
        <f>SUMIF(MASUK!$C$2:$C$3000,MASTER!B82,MASUK!$E$2:$E$3000)</f>
        <v>0</v>
      </c>
      <c r="H82" s="7">
        <f>SUMIF(KELUAR!$C$2:$F$2994,MASTER!B82,KELUAR!$E$2:$E$2994)</f>
        <v>0</v>
      </c>
      <c r="I82" s="11">
        <f t="shared" si="2"/>
        <v>0</v>
      </c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7.25" customHeight="1">
      <c r="A83" s="6">
        <f t="shared" si="1"/>
        <v>82</v>
      </c>
      <c r="B83" s="7">
        <v>1031.0</v>
      </c>
      <c r="C83" s="8" t="s">
        <v>89</v>
      </c>
      <c r="D83" s="7"/>
      <c r="E83" s="7"/>
      <c r="F83" s="14">
        <v>6.0</v>
      </c>
      <c r="G83" s="7">
        <f>SUMIF(MASUK!$C$2:$C$3000,MASTER!B83,MASUK!$E$2:$E$3000)</f>
        <v>0</v>
      </c>
      <c r="H83" s="7">
        <f>SUMIF(KELUAR!$C$2:$F$2994,MASTER!B83,KELUAR!$E$2:$E$2994)</f>
        <v>0</v>
      </c>
      <c r="I83" s="11">
        <f t="shared" si="2"/>
        <v>6</v>
      </c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7.25" customHeight="1">
      <c r="A84" s="6">
        <f t="shared" si="1"/>
        <v>83</v>
      </c>
      <c r="B84" s="7">
        <v>1081.0</v>
      </c>
      <c r="C84" s="8" t="s">
        <v>90</v>
      </c>
      <c r="D84" s="7"/>
      <c r="E84" s="7"/>
      <c r="F84" s="14">
        <v>22.0</v>
      </c>
      <c r="G84" s="7">
        <f>SUMIF(MASUK!$C$2:$C$3000,MASTER!B84,MASUK!$E$2:$E$3000)</f>
        <v>25</v>
      </c>
      <c r="H84" s="7">
        <f>SUMIF(KELUAR!$C$2:$F$2994,MASTER!B84,KELUAR!$E$2:$E$2994)</f>
        <v>29</v>
      </c>
      <c r="I84" s="11">
        <f t="shared" si="2"/>
        <v>18</v>
      </c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7.25" customHeight="1">
      <c r="A85" s="6">
        <f t="shared" si="1"/>
        <v>84</v>
      </c>
      <c r="B85" s="7">
        <v>1082.0</v>
      </c>
      <c r="C85" s="8" t="s">
        <v>91</v>
      </c>
      <c r="D85" s="7"/>
      <c r="E85" s="7"/>
      <c r="F85" s="9">
        <v>42.0</v>
      </c>
      <c r="G85" s="7">
        <f>SUMIF(MASUK!$C$2:$C$3000,MASTER!B85,MASUK!$E$2:$E$3000)</f>
        <v>400</v>
      </c>
      <c r="H85" s="7">
        <f>SUMIF(KELUAR!$C$2:$F$2994,MASTER!B85,KELUAR!$E$2:$E$2994)</f>
        <v>352</v>
      </c>
      <c r="I85" s="11">
        <f t="shared" si="2"/>
        <v>90</v>
      </c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7.25" customHeight="1">
      <c r="A86" s="6">
        <f t="shared" si="1"/>
        <v>85</v>
      </c>
      <c r="B86" s="7">
        <v>1084.0</v>
      </c>
      <c r="C86" s="8" t="s">
        <v>92</v>
      </c>
      <c r="D86" s="7"/>
      <c r="E86" s="7"/>
      <c r="F86" s="14">
        <v>0.0</v>
      </c>
      <c r="G86" s="7">
        <f>SUMIF(MASUK!$C$2:$C$3000,MASTER!B86,MASUK!$E$2:$E$3000)</f>
        <v>0</v>
      </c>
      <c r="H86" s="7">
        <f>SUMIF(KELUAR!$C$2:$F$2994,MASTER!B86,KELUAR!$E$2:$E$2994)</f>
        <v>0</v>
      </c>
      <c r="I86" s="11">
        <f t="shared" si="2"/>
        <v>0</v>
      </c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7.25" customHeight="1">
      <c r="A87" s="6">
        <f t="shared" si="1"/>
        <v>86</v>
      </c>
      <c r="B87" s="7">
        <v>1580.0</v>
      </c>
      <c r="C87" s="8" t="s">
        <v>93</v>
      </c>
      <c r="D87" s="7"/>
      <c r="E87" s="7"/>
      <c r="F87" s="9">
        <v>104.0</v>
      </c>
      <c r="G87" s="7">
        <f>SUMIF(MASUK!$C$2:$C$3000,MASTER!B87,MASUK!$E$2:$E$3000)</f>
        <v>380</v>
      </c>
      <c r="H87" s="7">
        <f>SUMIF(KELUAR!$C$2:$F$2994,MASTER!B87,KELUAR!$E$2:$E$2994)</f>
        <v>364</v>
      </c>
      <c r="I87" s="11">
        <f t="shared" si="2"/>
        <v>120</v>
      </c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7.25" customHeight="1">
      <c r="A88" s="6">
        <f t="shared" si="1"/>
        <v>87</v>
      </c>
      <c r="B88" s="7">
        <v>1085.0</v>
      </c>
      <c r="C88" s="8" t="s">
        <v>94</v>
      </c>
      <c r="D88" s="7"/>
      <c r="E88" s="7"/>
      <c r="F88" s="14">
        <v>32.0</v>
      </c>
      <c r="G88" s="7">
        <f>SUMIF(MASUK!$C$2:$C$3000,MASTER!B88,MASUK!$E$2:$E$3000)</f>
        <v>120</v>
      </c>
      <c r="H88" s="7">
        <f>SUMIF(KELUAR!$C$2:$F$2994,MASTER!B88,KELUAR!$E$2:$E$2994)</f>
        <v>113</v>
      </c>
      <c r="I88" s="11">
        <f t="shared" si="2"/>
        <v>39</v>
      </c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7.25" customHeight="1">
      <c r="A89" s="6">
        <f t="shared" si="1"/>
        <v>88</v>
      </c>
      <c r="B89" s="7">
        <v>1978.0</v>
      </c>
      <c r="C89" s="8" t="s">
        <v>95</v>
      </c>
      <c r="D89" s="7"/>
      <c r="E89" s="7"/>
      <c r="F89" s="14">
        <v>47.0</v>
      </c>
      <c r="G89" s="7">
        <f>SUMIF(MASUK!$C$2:$C$3000,MASTER!B89,MASUK!$E$2:$E$3000)</f>
        <v>0</v>
      </c>
      <c r="H89" s="7">
        <f>SUMIF(KELUAR!$C$2:$F$2994,MASTER!B89,KELUAR!$E$2:$E$2994)</f>
        <v>0</v>
      </c>
      <c r="I89" s="11">
        <f t="shared" si="2"/>
        <v>47</v>
      </c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7.25" customHeight="1">
      <c r="A90" s="6">
        <f t="shared" si="1"/>
        <v>89</v>
      </c>
      <c r="B90" s="7">
        <v>1977.0</v>
      </c>
      <c r="C90" s="8" t="s">
        <v>96</v>
      </c>
      <c r="D90" s="7"/>
      <c r="E90" s="7"/>
      <c r="F90" s="14">
        <v>0.0</v>
      </c>
      <c r="G90" s="7">
        <f>SUMIF(MASUK!$C$2:$C$3000,MASTER!B90,MASUK!$E$2:$E$3000)</f>
        <v>0</v>
      </c>
      <c r="H90" s="7">
        <f>SUMIF(KELUAR!$C$2:$F$2994,MASTER!B90,KELUAR!$E$2:$E$2994)</f>
        <v>0</v>
      </c>
      <c r="I90" s="11">
        <f t="shared" si="2"/>
        <v>0</v>
      </c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7.25" customHeight="1">
      <c r="A91" s="6">
        <f t="shared" si="1"/>
        <v>90</v>
      </c>
      <c r="B91" s="7">
        <v>1968.0</v>
      </c>
      <c r="C91" s="8" t="s">
        <v>97</v>
      </c>
      <c r="D91" s="7"/>
      <c r="E91" s="7"/>
      <c r="F91" s="14">
        <v>0.0</v>
      </c>
      <c r="G91" s="7">
        <f>SUMIF(MASUK!$C$2:$C$3000,MASTER!B91,MASUK!$E$2:$E$3000)</f>
        <v>0</v>
      </c>
      <c r="H91" s="7">
        <f>SUMIF(KELUAR!$C$2:$F$2994,MASTER!B91,KELUAR!$E$2:$E$2994)</f>
        <v>0</v>
      </c>
      <c r="I91" s="11">
        <f t="shared" si="2"/>
        <v>0</v>
      </c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7.25" customHeight="1">
      <c r="A92" s="6">
        <f t="shared" si="1"/>
        <v>91</v>
      </c>
      <c r="B92" s="7">
        <v>1969.0</v>
      </c>
      <c r="C92" s="8" t="s">
        <v>98</v>
      </c>
      <c r="D92" s="7"/>
      <c r="E92" s="7"/>
      <c r="F92" s="14">
        <v>0.0</v>
      </c>
      <c r="G92" s="7">
        <f>SUMIF(MASUK!$C$2:$C$3000,MASTER!B92,MASUK!$E$2:$E$3000)</f>
        <v>0</v>
      </c>
      <c r="H92" s="7">
        <f>SUMIF(KELUAR!$C$2:$F$2994,MASTER!B92,KELUAR!$E$2:$E$2994)</f>
        <v>0</v>
      </c>
      <c r="I92" s="11">
        <f t="shared" si="2"/>
        <v>0</v>
      </c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7.25" customHeight="1">
      <c r="A93" s="6">
        <f t="shared" si="1"/>
        <v>92</v>
      </c>
      <c r="B93" s="7">
        <v>1789.0</v>
      </c>
      <c r="C93" s="8" t="s">
        <v>99</v>
      </c>
      <c r="D93" s="7"/>
      <c r="E93" s="7"/>
      <c r="F93" s="14">
        <v>0.0</v>
      </c>
      <c r="G93" s="7">
        <f>SUMIF(MASUK!$C$2:$C$3000,MASTER!B93,MASUK!$E$2:$E$3000)</f>
        <v>0</v>
      </c>
      <c r="H93" s="7">
        <f>SUMIF(KELUAR!$C$2:$F$2994,MASTER!B93,KELUAR!$E$2:$E$2994)</f>
        <v>0</v>
      </c>
      <c r="I93" s="11">
        <f t="shared" si="2"/>
        <v>0</v>
      </c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7.25" customHeight="1">
      <c r="A94" s="6">
        <f t="shared" si="1"/>
        <v>93</v>
      </c>
      <c r="B94" s="7">
        <v>1998.0</v>
      </c>
      <c r="C94" s="8" t="s">
        <v>100</v>
      </c>
      <c r="D94" s="7"/>
      <c r="E94" s="7"/>
      <c r="F94" s="14">
        <v>250.0</v>
      </c>
      <c r="G94" s="7">
        <f>SUMIF(MASUK!$C$2:$C$3000,MASTER!B94,MASUK!$E$2:$E$3000)</f>
        <v>0</v>
      </c>
      <c r="H94" s="7">
        <f>SUMIF(KELUAR!$C$2:$F$2994,MASTER!B94,KELUAR!$E$2:$E$2994)</f>
        <v>0</v>
      </c>
      <c r="I94" s="11">
        <f t="shared" si="2"/>
        <v>250</v>
      </c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7.25" customHeight="1">
      <c r="A95" s="6">
        <f t="shared" si="1"/>
        <v>94</v>
      </c>
      <c r="B95" s="7">
        <v>1087.0</v>
      </c>
      <c r="C95" s="8" t="s">
        <v>101</v>
      </c>
      <c r="D95" s="7"/>
      <c r="E95" s="7"/>
      <c r="F95" s="14">
        <v>183.0</v>
      </c>
      <c r="G95" s="7">
        <f>SUMIF(MASUK!$C$2:$C$3000,MASTER!B95,MASUK!$E$2:$E$3000)</f>
        <v>0</v>
      </c>
      <c r="H95" s="7">
        <f>SUMIF(KELUAR!$C$2:$F$2994,MASTER!B95,KELUAR!$E$2:$E$2994)</f>
        <v>0</v>
      </c>
      <c r="I95" s="11">
        <f t="shared" si="2"/>
        <v>183</v>
      </c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7.25" customHeight="1">
      <c r="A96" s="6">
        <v>95.0</v>
      </c>
      <c r="B96" s="15">
        <v>2136.0</v>
      </c>
      <c r="C96" s="8" t="s">
        <v>102</v>
      </c>
      <c r="D96" s="8"/>
      <c r="E96" s="8"/>
      <c r="F96" s="16">
        <v>0.0</v>
      </c>
      <c r="G96" s="7">
        <f>SUMIF(MASUK!$C$2:$C$3000,MASTER!B96,MASUK!$E$2:$E$3000)</f>
        <v>0</v>
      </c>
      <c r="H96" s="7">
        <f>SUMIF(KELUAR!$C$2:$F$2994,MASTER!B96,KELUAR!$E$2:$E$2994)</f>
        <v>0</v>
      </c>
      <c r="I96" s="11">
        <f t="shared" si="2"/>
        <v>0</v>
      </c>
      <c r="J96" s="8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7.25" customHeight="1">
      <c r="A97" s="6">
        <f t="shared" ref="A97:A870" si="3">IF(B97&lt;&gt;"",COUNTA($B$2:B97),"")</f>
        <v>96</v>
      </c>
      <c r="B97" s="7">
        <v>2072.0</v>
      </c>
      <c r="C97" s="8" t="s">
        <v>103</v>
      </c>
      <c r="D97" s="7"/>
      <c r="E97" s="7"/>
      <c r="F97" s="14">
        <v>100.0</v>
      </c>
      <c r="G97" s="7">
        <f>SUMIF(MASUK!$C$2:$C$3000,MASTER!B97,MASUK!$E$2:$E$3000)</f>
        <v>0</v>
      </c>
      <c r="H97" s="7">
        <f>SUMIF(KELUAR!$C$2:$F$2994,MASTER!B97,KELUAR!$E$2:$E$2994)</f>
        <v>0</v>
      </c>
      <c r="I97" s="11">
        <f t="shared" si="2"/>
        <v>100</v>
      </c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7.25" customHeight="1">
      <c r="A98" s="6">
        <f t="shared" si="3"/>
        <v>97</v>
      </c>
      <c r="B98" s="7">
        <v>1088.0</v>
      </c>
      <c r="C98" s="8" t="s">
        <v>104</v>
      </c>
      <c r="D98" s="7"/>
      <c r="E98" s="7"/>
      <c r="F98" s="14">
        <v>1728.0</v>
      </c>
      <c r="G98" s="7">
        <f>SUMIF(MASUK!$C$2:$C$3000,MASTER!B98,MASUK!$E$2:$E$3000)</f>
        <v>0</v>
      </c>
      <c r="H98" s="7">
        <f>SUMIF(KELUAR!$C$2:$F$2994,MASTER!B98,KELUAR!$E$2:$E$2994)</f>
        <v>31</v>
      </c>
      <c r="I98" s="11">
        <f t="shared" si="2"/>
        <v>1697</v>
      </c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7.25" customHeight="1">
      <c r="A99" s="6">
        <f t="shared" si="3"/>
        <v>98</v>
      </c>
      <c r="B99" s="7">
        <v>1089.0</v>
      </c>
      <c r="C99" s="8" t="s">
        <v>105</v>
      </c>
      <c r="D99" s="7"/>
      <c r="E99" s="7"/>
      <c r="F99" s="14">
        <v>1.0</v>
      </c>
      <c r="G99" s="7">
        <f>SUMIF(MASUK!$C$2:$C$3000,MASTER!B99,MASUK!$E$2:$E$3000)</f>
        <v>500</v>
      </c>
      <c r="H99" s="7">
        <f>SUMIF(KELUAR!$C$2:$F$2994,MASTER!B99,KELUAR!$E$2:$E$2994)</f>
        <v>176</v>
      </c>
      <c r="I99" s="11">
        <f t="shared" si="2"/>
        <v>325</v>
      </c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7.25" customHeight="1">
      <c r="A100" s="6">
        <f t="shared" si="3"/>
        <v>99</v>
      </c>
      <c r="B100" s="7">
        <v>1090.0</v>
      </c>
      <c r="C100" s="8" t="s">
        <v>106</v>
      </c>
      <c r="D100" s="7"/>
      <c r="E100" s="7"/>
      <c r="F100" s="14">
        <v>466.0</v>
      </c>
      <c r="G100" s="7">
        <f>SUMIF(MASUK!$C$2:$C$3000,MASTER!B100,MASUK!$E$2:$E$3000)</f>
        <v>0</v>
      </c>
      <c r="H100" s="7">
        <f>SUMIF(KELUAR!$C$2:$F$2994,MASTER!B100,KELUAR!$E$2:$E$2994)</f>
        <v>0</v>
      </c>
      <c r="I100" s="11">
        <f t="shared" si="2"/>
        <v>466</v>
      </c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7.25" customHeight="1">
      <c r="A101" s="6">
        <f t="shared" si="3"/>
        <v>100</v>
      </c>
      <c r="B101" s="7">
        <v>1656.0</v>
      </c>
      <c r="C101" s="8" t="s">
        <v>107</v>
      </c>
      <c r="D101" s="7"/>
      <c r="E101" s="7"/>
      <c r="F101" s="14">
        <v>22.0</v>
      </c>
      <c r="G101" s="7">
        <f>SUMIF(MASUK!$C$2:$C$3000,MASTER!B101,MASUK!$E$2:$E$3000)</f>
        <v>0</v>
      </c>
      <c r="H101" s="7">
        <f>SUMIF(KELUAR!$C$2:$F$2994,MASTER!B101,KELUAR!$E$2:$E$2994)</f>
        <v>4</v>
      </c>
      <c r="I101" s="11">
        <f t="shared" si="2"/>
        <v>18</v>
      </c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7.25" customHeight="1">
      <c r="A102" s="6">
        <f t="shared" si="3"/>
        <v>101</v>
      </c>
      <c r="B102" s="7">
        <v>1091.0</v>
      </c>
      <c r="C102" s="8" t="s">
        <v>108</v>
      </c>
      <c r="D102" s="7"/>
      <c r="E102" s="7"/>
      <c r="F102" s="14">
        <v>0.0</v>
      </c>
      <c r="G102" s="7">
        <f>SUMIF(MASUK!$C$2:$C$3000,MASTER!B102,MASUK!$E$2:$E$3000)</f>
        <v>0</v>
      </c>
      <c r="H102" s="7">
        <f>SUMIF(KELUAR!$C$2:$F$2994,MASTER!B102,KELUAR!$E$2:$E$2994)</f>
        <v>0</v>
      </c>
      <c r="I102" s="11">
        <f t="shared" si="2"/>
        <v>0</v>
      </c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7.25" customHeight="1">
      <c r="A103" s="6">
        <f t="shared" si="3"/>
        <v>102</v>
      </c>
      <c r="B103" s="7">
        <v>1942.0</v>
      </c>
      <c r="C103" s="8" t="s">
        <v>109</v>
      </c>
      <c r="D103" s="7"/>
      <c r="E103" s="7"/>
      <c r="F103" s="14">
        <v>0.0</v>
      </c>
      <c r="G103" s="7">
        <f>SUMIF(MASUK!$C$2:$C$3000,MASTER!B103,MASUK!$E$2:$E$3000)</f>
        <v>0</v>
      </c>
      <c r="H103" s="7">
        <f>SUMIF(KELUAR!$C$2:$F$2994,MASTER!B103,KELUAR!$E$2:$E$2994)</f>
        <v>0</v>
      </c>
      <c r="I103" s="11">
        <f t="shared" si="2"/>
        <v>0</v>
      </c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7.25" customHeight="1">
      <c r="A104" s="6">
        <f t="shared" si="3"/>
        <v>103</v>
      </c>
      <c r="B104" s="7">
        <v>2006.0</v>
      </c>
      <c r="C104" s="8" t="s">
        <v>110</v>
      </c>
      <c r="D104" s="7"/>
      <c r="E104" s="7"/>
      <c r="F104" s="14">
        <v>119.0</v>
      </c>
      <c r="G104" s="7">
        <f>SUMIF(MASUK!$C$2:$C$3000,MASTER!B104,MASUK!$E$2:$E$3000)</f>
        <v>0</v>
      </c>
      <c r="H104" s="7">
        <f>SUMIF(KELUAR!$C$2:$F$2994,MASTER!B104,KELUAR!$E$2:$E$2994)</f>
        <v>8</v>
      </c>
      <c r="I104" s="11">
        <f t="shared" si="2"/>
        <v>111</v>
      </c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7.25" customHeight="1">
      <c r="A105" s="6">
        <f t="shared" si="3"/>
        <v>104</v>
      </c>
      <c r="B105" s="7">
        <v>1943.0</v>
      </c>
      <c r="C105" s="8" t="s">
        <v>111</v>
      </c>
      <c r="D105" s="7"/>
      <c r="E105" s="7"/>
      <c r="F105" s="14">
        <v>95.0</v>
      </c>
      <c r="G105" s="7">
        <f>SUMIF(MASUK!$C$2:$C$3000,MASTER!B105,MASUK!$E$2:$E$3000)</f>
        <v>0</v>
      </c>
      <c r="H105" s="7">
        <f>SUMIF(KELUAR!$C$2:$F$2994,MASTER!B105,KELUAR!$E$2:$E$2994)</f>
        <v>16</v>
      </c>
      <c r="I105" s="11">
        <f t="shared" si="2"/>
        <v>79</v>
      </c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7.25" customHeight="1">
      <c r="A106" s="6">
        <f t="shared" si="3"/>
        <v>105</v>
      </c>
      <c r="B106" s="7">
        <v>1092.0</v>
      </c>
      <c r="C106" s="8" t="s">
        <v>112</v>
      </c>
      <c r="D106" s="7"/>
      <c r="E106" s="7"/>
      <c r="F106" s="14">
        <v>272.0</v>
      </c>
      <c r="G106" s="7">
        <f>SUMIF(MASUK!$C$2:$C$3000,MASTER!B106,MASUK!$E$2:$E$3000)</f>
        <v>0</v>
      </c>
      <c r="H106" s="7">
        <f>SUMIF(KELUAR!$C$2:$F$2994,MASTER!B106,KELUAR!$E$2:$E$2994)</f>
        <v>6</v>
      </c>
      <c r="I106" s="11">
        <f t="shared" si="2"/>
        <v>266</v>
      </c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7.25" customHeight="1">
      <c r="A107" s="6">
        <f t="shared" si="3"/>
        <v>106</v>
      </c>
      <c r="B107" s="7">
        <v>1093.0</v>
      </c>
      <c r="C107" s="8" t="s">
        <v>113</v>
      </c>
      <c r="D107" s="7"/>
      <c r="E107" s="7"/>
      <c r="F107" s="14">
        <v>0.0</v>
      </c>
      <c r="G107" s="7">
        <f>SUMIF(MASUK!$C$2:$C$3000,MASTER!B107,MASUK!$E$2:$E$3000)</f>
        <v>0</v>
      </c>
      <c r="H107" s="7">
        <f>SUMIF(KELUAR!$C$2:$F$2994,MASTER!B107,KELUAR!$E$2:$E$2994)</f>
        <v>0</v>
      </c>
      <c r="I107" s="11">
        <f t="shared" si="2"/>
        <v>0</v>
      </c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7.25" customHeight="1">
      <c r="A108" s="6">
        <f t="shared" si="3"/>
        <v>107</v>
      </c>
      <c r="B108" s="7">
        <v>1094.0</v>
      </c>
      <c r="C108" s="8" t="s">
        <v>114</v>
      </c>
      <c r="D108" s="7"/>
      <c r="E108" s="7"/>
      <c r="F108" s="14">
        <v>520.0</v>
      </c>
      <c r="G108" s="7">
        <f>SUMIF(MASUK!$C$2:$C$3000,MASTER!B108,MASUK!$E$2:$E$3000)</f>
        <v>0</v>
      </c>
      <c r="H108" s="7">
        <f>SUMIF(KELUAR!$C$2:$F$2994,MASTER!B108,KELUAR!$E$2:$E$2994)</f>
        <v>4</v>
      </c>
      <c r="I108" s="11">
        <f t="shared" si="2"/>
        <v>516</v>
      </c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7.25" customHeight="1">
      <c r="A109" s="6">
        <f t="shared" si="3"/>
        <v>108</v>
      </c>
      <c r="B109" s="7">
        <v>1095.0</v>
      </c>
      <c r="C109" s="8" t="s">
        <v>115</v>
      </c>
      <c r="D109" s="7"/>
      <c r="E109" s="7"/>
      <c r="F109" s="14">
        <v>385.0</v>
      </c>
      <c r="G109" s="7">
        <f>SUMIF(MASUK!$C$2:$C$3000,MASTER!B109,MASUK!$E$2:$E$3000)</f>
        <v>0</v>
      </c>
      <c r="H109" s="7">
        <f>SUMIF(KELUAR!$C$2:$F$2994,MASTER!B109,KELUAR!$E$2:$E$2994)</f>
        <v>0</v>
      </c>
      <c r="I109" s="11">
        <f t="shared" si="2"/>
        <v>385</v>
      </c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7.25" customHeight="1">
      <c r="A110" s="6">
        <f t="shared" si="3"/>
        <v>109</v>
      </c>
      <c r="B110" s="7">
        <v>1096.0</v>
      </c>
      <c r="C110" s="8" t="s">
        <v>116</v>
      </c>
      <c r="D110" s="7"/>
      <c r="E110" s="7"/>
      <c r="F110" s="14">
        <v>32.0</v>
      </c>
      <c r="G110" s="7">
        <f>SUMIF(MASUK!$C$2:$C$3000,MASTER!B110,MASUK!$E$2:$E$3000)</f>
        <v>0</v>
      </c>
      <c r="H110" s="7">
        <f>SUMIF(KELUAR!$C$2:$F$2994,MASTER!B110,KELUAR!$E$2:$E$2994)</f>
        <v>0</v>
      </c>
      <c r="I110" s="11">
        <f t="shared" si="2"/>
        <v>32</v>
      </c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7.25" customHeight="1">
      <c r="A111" s="6">
        <f t="shared" si="3"/>
        <v>110</v>
      </c>
      <c r="B111" s="15">
        <v>2125.0</v>
      </c>
      <c r="C111" s="8" t="s">
        <v>117</v>
      </c>
      <c r="D111" s="8"/>
      <c r="E111" s="8"/>
      <c r="F111" s="16">
        <v>16.0</v>
      </c>
      <c r="G111" s="7">
        <f>SUMIF(MASUK!$C$2:$C$3000,MASTER!B111,MASUK!$E$2:$E$3000)</f>
        <v>0</v>
      </c>
      <c r="H111" s="7">
        <f>SUMIF(KELUAR!$C$2:$F$2994,MASTER!B111,KELUAR!$E$2:$E$2994)</f>
        <v>4</v>
      </c>
      <c r="I111" s="11">
        <f t="shared" si="2"/>
        <v>12</v>
      </c>
      <c r="J111" s="8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7.25" customHeight="1">
      <c r="A112" s="6">
        <f t="shared" si="3"/>
        <v>111</v>
      </c>
      <c r="B112" s="7">
        <v>1098.0</v>
      </c>
      <c r="C112" s="8" t="s">
        <v>118</v>
      </c>
      <c r="D112" s="7"/>
      <c r="E112" s="7"/>
      <c r="F112" s="14">
        <v>509.0</v>
      </c>
      <c r="G112" s="7">
        <f>SUMIF(MASUK!$C$2:$C$3000,MASTER!B112,MASUK!$E$2:$E$3000)</f>
        <v>50</v>
      </c>
      <c r="H112" s="7">
        <f>SUMIF(KELUAR!$C$2:$F$2994,MASTER!B112,KELUAR!$E$2:$E$2994)</f>
        <v>15</v>
      </c>
      <c r="I112" s="11">
        <f t="shared" si="2"/>
        <v>544</v>
      </c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7.25" customHeight="1">
      <c r="A113" s="6">
        <f t="shared" si="3"/>
        <v>112</v>
      </c>
      <c r="B113" s="7">
        <v>1099.0</v>
      </c>
      <c r="C113" s="8" t="s">
        <v>119</v>
      </c>
      <c r="D113" s="7"/>
      <c r="E113" s="7"/>
      <c r="F113" s="14">
        <v>143.0</v>
      </c>
      <c r="G113" s="7">
        <f>SUMIF(MASUK!$C$2:$C$3000,MASTER!B113,MASUK!$E$2:$E$3000)</f>
        <v>0</v>
      </c>
      <c r="H113" s="7">
        <f>SUMIF(KELUAR!$C$2:$F$2994,MASTER!B113,KELUAR!$E$2:$E$2994)</f>
        <v>0</v>
      </c>
      <c r="I113" s="11">
        <f t="shared" si="2"/>
        <v>143</v>
      </c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7.25" customHeight="1">
      <c r="A114" s="6">
        <f t="shared" si="3"/>
        <v>113</v>
      </c>
      <c r="B114" s="7">
        <v>1100.0</v>
      </c>
      <c r="C114" s="8" t="s">
        <v>120</v>
      </c>
      <c r="D114" s="7"/>
      <c r="E114" s="7"/>
      <c r="F114" s="14">
        <v>0.0</v>
      </c>
      <c r="G114" s="7">
        <f>SUMIF(MASUK!$C$2:$C$3000,MASTER!B114,MASUK!$E$2:$E$3000)</f>
        <v>0</v>
      </c>
      <c r="H114" s="7">
        <f>SUMIF(KELUAR!$C$2:$F$2994,MASTER!B114,KELUAR!$E$2:$E$2994)</f>
        <v>0</v>
      </c>
      <c r="I114" s="11">
        <f t="shared" si="2"/>
        <v>0</v>
      </c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7.25" customHeight="1">
      <c r="A115" s="6">
        <f t="shared" si="3"/>
        <v>114</v>
      </c>
      <c r="B115" s="7">
        <v>1597.0</v>
      </c>
      <c r="C115" s="8" t="s">
        <v>121</v>
      </c>
      <c r="D115" s="7"/>
      <c r="E115" s="7"/>
      <c r="F115" s="14">
        <v>0.0</v>
      </c>
      <c r="G115" s="7">
        <f>SUMIF(MASUK!$C$2:$C$3000,MASTER!B115,MASUK!$E$2:$E$3000)</f>
        <v>0</v>
      </c>
      <c r="H115" s="7">
        <f>SUMIF(KELUAR!$C$2:$F$2994,MASTER!B115,KELUAR!$E$2:$E$2994)</f>
        <v>0</v>
      </c>
      <c r="I115" s="11">
        <f t="shared" si="2"/>
        <v>0</v>
      </c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7.25" customHeight="1">
      <c r="A116" s="6">
        <f t="shared" si="3"/>
        <v>115</v>
      </c>
      <c r="B116" s="7">
        <v>1101.0</v>
      </c>
      <c r="C116" s="8" t="s">
        <v>122</v>
      </c>
      <c r="D116" s="7"/>
      <c r="E116" s="7"/>
      <c r="F116" s="14">
        <v>600.0</v>
      </c>
      <c r="G116" s="7">
        <f>SUMIF(MASUK!$C$2:$C$3000,MASTER!B116,MASUK!$E$2:$E$3000)</f>
        <v>0</v>
      </c>
      <c r="H116" s="7">
        <f>SUMIF(KELUAR!$C$2:$F$2994,MASTER!B116,KELUAR!$E$2:$E$2994)</f>
        <v>0</v>
      </c>
      <c r="I116" s="11">
        <f t="shared" si="2"/>
        <v>600</v>
      </c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7.25" customHeight="1">
      <c r="A117" s="6">
        <f t="shared" si="3"/>
        <v>116</v>
      </c>
      <c r="B117" s="7">
        <v>1102.0</v>
      </c>
      <c r="C117" s="8" t="s">
        <v>123</v>
      </c>
      <c r="D117" s="7"/>
      <c r="E117" s="7"/>
      <c r="F117" s="14">
        <v>90.0</v>
      </c>
      <c r="G117" s="7">
        <f>SUMIF(MASUK!$C$2:$C$3000,MASTER!B117,MASUK!$E$2:$E$3000)</f>
        <v>0</v>
      </c>
      <c r="H117" s="7">
        <f>SUMIF(KELUAR!$C$2:$F$2994,MASTER!B117,KELUAR!$E$2:$E$2994)</f>
        <v>4</v>
      </c>
      <c r="I117" s="11">
        <f t="shared" si="2"/>
        <v>86</v>
      </c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7.25" customHeight="1">
      <c r="A118" s="6">
        <f t="shared" si="3"/>
        <v>117</v>
      </c>
      <c r="B118" s="7">
        <v>1524.0</v>
      </c>
      <c r="C118" s="8" t="s">
        <v>124</v>
      </c>
      <c r="D118" s="7"/>
      <c r="E118" s="7"/>
      <c r="F118" s="14">
        <v>0.0</v>
      </c>
      <c r="G118" s="7">
        <f>SUMIF(MASUK!$C$2:$C$3000,MASTER!B118,MASUK!$E$2:$E$3000)</f>
        <v>0</v>
      </c>
      <c r="H118" s="7">
        <f>SUMIF(KELUAR!$C$2:$F$2994,MASTER!B118,KELUAR!$E$2:$E$2994)</f>
        <v>0</v>
      </c>
      <c r="I118" s="11">
        <f t="shared" si="2"/>
        <v>0</v>
      </c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7.25" customHeight="1">
      <c r="A119" s="6">
        <f t="shared" si="3"/>
        <v>118</v>
      </c>
      <c r="B119" s="7">
        <v>1103.0</v>
      </c>
      <c r="C119" s="8" t="s">
        <v>125</v>
      </c>
      <c r="D119" s="7"/>
      <c r="E119" s="7"/>
      <c r="F119" s="14">
        <v>0.0</v>
      </c>
      <c r="G119" s="7">
        <f>SUMIF(MASUK!$C$2:$C$3000,MASTER!B119,MASUK!$E$2:$E$3000)</f>
        <v>0</v>
      </c>
      <c r="H119" s="7">
        <f>SUMIF(KELUAR!$C$2:$F$2994,MASTER!B119,KELUAR!$E$2:$E$2994)</f>
        <v>0</v>
      </c>
      <c r="I119" s="11">
        <f t="shared" si="2"/>
        <v>0</v>
      </c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7.25" customHeight="1">
      <c r="A120" s="6">
        <f t="shared" si="3"/>
        <v>119</v>
      </c>
      <c r="B120" s="7">
        <v>1104.0</v>
      </c>
      <c r="C120" s="8" t="s">
        <v>126</v>
      </c>
      <c r="D120" s="7"/>
      <c r="E120" s="7"/>
      <c r="F120" s="14">
        <v>138.0</v>
      </c>
      <c r="G120" s="7">
        <f>SUMIF(MASUK!$C$2:$C$3000,MASTER!B120,MASUK!$E$2:$E$3000)</f>
        <v>0</v>
      </c>
      <c r="H120" s="7">
        <f>SUMIF(KELUAR!$C$2:$F$2994,MASTER!B120,KELUAR!$E$2:$E$2994)</f>
        <v>41</v>
      </c>
      <c r="I120" s="11">
        <f t="shared" si="2"/>
        <v>97</v>
      </c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7.25" customHeight="1">
      <c r="A121" s="6">
        <f t="shared" si="3"/>
        <v>120</v>
      </c>
      <c r="B121" s="7">
        <v>1105.0</v>
      </c>
      <c r="C121" s="8" t="s">
        <v>127</v>
      </c>
      <c r="D121" s="7"/>
      <c r="E121" s="7"/>
      <c r="F121" s="14">
        <v>46.0</v>
      </c>
      <c r="G121" s="7">
        <f>SUMIF(MASUK!$C$2:$C$3000,MASTER!B121,MASUK!$E$2:$E$3000)</f>
        <v>0</v>
      </c>
      <c r="H121" s="7">
        <f>SUMIF(KELUAR!$C$2:$F$2994,MASTER!B121,KELUAR!$E$2:$E$2994)</f>
        <v>0</v>
      </c>
      <c r="I121" s="11">
        <f t="shared" si="2"/>
        <v>46</v>
      </c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7.25" customHeight="1">
      <c r="A122" s="6">
        <f t="shared" si="3"/>
        <v>121</v>
      </c>
      <c r="B122" s="7">
        <v>1106.0</v>
      </c>
      <c r="C122" s="8" t="s">
        <v>128</v>
      </c>
      <c r="D122" s="7"/>
      <c r="E122" s="7"/>
      <c r="F122" s="14">
        <v>0.0</v>
      </c>
      <c r="G122" s="7">
        <f>SUMIF(MASUK!$C$2:$C$3000,MASTER!B122,MASUK!$E$2:$E$3000)</f>
        <v>0</v>
      </c>
      <c r="H122" s="7">
        <f>SUMIF(KELUAR!$C$2:$F$2994,MASTER!B122,KELUAR!$E$2:$E$2994)</f>
        <v>0</v>
      </c>
      <c r="I122" s="11">
        <f t="shared" si="2"/>
        <v>0</v>
      </c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7.25" customHeight="1">
      <c r="A123" s="6">
        <f t="shared" si="3"/>
        <v>122</v>
      </c>
      <c r="B123" s="7">
        <v>2063.0</v>
      </c>
      <c r="C123" s="8" t="s">
        <v>129</v>
      </c>
      <c r="D123" s="7"/>
      <c r="E123" s="7"/>
      <c r="F123" s="14">
        <v>96.0</v>
      </c>
      <c r="G123" s="7">
        <f>SUMIF(MASUK!$C$2:$C$3000,MASTER!B123,MASUK!$E$2:$E$3000)</f>
        <v>0</v>
      </c>
      <c r="H123" s="7">
        <f>SUMIF(KELUAR!$C$2:$F$2994,MASTER!B123,KELUAR!$E$2:$E$2994)</f>
        <v>0</v>
      </c>
      <c r="I123" s="11">
        <f t="shared" si="2"/>
        <v>96</v>
      </c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7.25" customHeight="1">
      <c r="A124" s="6">
        <f t="shared" si="3"/>
        <v>123</v>
      </c>
      <c r="B124" s="7">
        <v>1830.0</v>
      </c>
      <c r="C124" s="8" t="s">
        <v>130</v>
      </c>
      <c r="D124" s="7"/>
      <c r="E124" s="7"/>
      <c r="F124" s="14">
        <v>0.0</v>
      </c>
      <c r="G124" s="7">
        <f>SUMIF(MASUK!$C$2:$C$3000,MASTER!B124,MASUK!$E$2:$E$3000)</f>
        <v>0</v>
      </c>
      <c r="H124" s="7">
        <f>SUMIF(KELUAR!$C$2:$F$2994,MASTER!B124,KELUAR!$E$2:$E$2994)</f>
        <v>0</v>
      </c>
      <c r="I124" s="11">
        <f t="shared" si="2"/>
        <v>0</v>
      </c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7.25" customHeight="1">
      <c r="A125" s="6">
        <f t="shared" si="3"/>
        <v>124</v>
      </c>
      <c r="B125" s="7">
        <v>1761.0</v>
      </c>
      <c r="C125" s="8" t="s">
        <v>131</v>
      </c>
      <c r="D125" s="7"/>
      <c r="E125" s="7"/>
      <c r="F125" s="14">
        <v>8.0</v>
      </c>
      <c r="G125" s="7">
        <f>SUMIF(MASUK!$C$2:$C$3000,MASTER!B125,MASUK!$E$2:$E$3000)</f>
        <v>0</v>
      </c>
      <c r="H125" s="7">
        <f>SUMIF(KELUAR!$C$2:$F$2994,MASTER!B125,KELUAR!$E$2:$E$2994)</f>
        <v>0</v>
      </c>
      <c r="I125" s="11">
        <f t="shared" si="2"/>
        <v>8</v>
      </c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7.25" customHeight="1">
      <c r="A126" s="6">
        <f t="shared" si="3"/>
        <v>125</v>
      </c>
      <c r="B126" s="7">
        <v>1108.0</v>
      </c>
      <c r="C126" s="8" t="s">
        <v>132</v>
      </c>
      <c r="D126" s="7"/>
      <c r="E126" s="7"/>
      <c r="F126" s="14">
        <v>138.0</v>
      </c>
      <c r="G126" s="7">
        <f>SUMIF(MASUK!$C$2:$C$3000,MASTER!B126,MASUK!$E$2:$E$3000)</f>
        <v>0</v>
      </c>
      <c r="H126" s="7">
        <f>SUMIF(KELUAR!$C$2:$F$2994,MASTER!B126,KELUAR!$E$2:$E$2994)</f>
        <v>0</v>
      </c>
      <c r="I126" s="11">
        <f t="shared" si="2"/>
        <v>138</v>
      </c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7.25" customHeight="1">
      <c r="A127" s="6">
        <f t="shared" si="3"/>
        <v>126</v>
      </c>
      <c r="B127" s="7">
        <v>1109.0</v>
      </c>
      <c r="C127" s="8" t="s">
        <v>133</v>
      </c>
      <c r="D127" s="7"/>
      <c r="E127" s="7"/>
      <c r="F127" s="14">
        <v>745.0</v>
      </c>
      <c r="G127" s="7">
        <f>SUMIF(MASUK!$C$2:$C$3000,MASTER!B127,MASUK!$E$2:$E$3000)</f>
        <v>0</v>
      </c>
      <c r="H127" s="7">
        <f>SUMIF(KELUAR!$C$2:$F$2994,MASTER!B127,KELUAR!$E$2:$E$2994)</f>
        <v>30</v>
      </c>
      <c r="I127" s="11">
        <f t="shared" si="2"/>
        <v>715</v>
      </c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7.25" customHeight="1">
      <c r="A128" s="6">
        <f t="shared" si="3"/>
        <v>127</v>
      </c>
      <c r="B128" s="7">
        <v>1781.0</v>
      </c>
      <c r="C128" s="8" t="s">
        <v>134</v>
      </c>
      <c r="D128" s="7"/>
      <c r="E128" s="7"/>
      <c r="F128" s="14">
        <v>99.0</v>
      </c>
      <c r="G128" s="7">
        <f>SUMIF(MASUK!$C$2:$C$3000,MASTER!B128,MASUK!$E$2:$E$3000)</f>
        <v>0</v>
      </c>
      <c r="H128" s="7">
        <f>SUMIF(KELUAR!$C$2:$F$2994,MASTER!B128,KELUAR!$E$2:$E$2994)</f>
        <v>0</v>
      </c>
      <c r="I128" s="11">
        <f t="shared" si="2"/>
        <v>99</v>
      </c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7.25" customHeight="1">
      <c r="A129" s="6">
        <f t="shared" si="3"/>
        <v>128</v>
      </c>
      <c r="B129" s="7">
        <v>2019.0</v>
      </c>
      <c r="C129" s="8" t="s">
        <v>135</v>
      </c>
      <c r="D129" s="7"/>
      <c r="E129" s="7"/>
      <c r="F129" s="14">
        <v>30.0</v>
      </c>
      <c r="G129" s="7">
        <f>SUMIF(MASUK!$C$2:$C$3000,MASTER!B129,MASUK!$E$2:$E$3000)</f>
        <v>0</v>
      </c>
      <c r="H129" s="7">
        <f>SUMIF(KELUAR!$C$2:$F$2994,MASTER!B129,KELUAR!$E$2:$E$2994)</f>
        <v>0</v>
      </c>
      <c r="I129" s="11">
        <f t="shared" si="2"/>
        <v>30</v>
      </c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7.25" customHeight="1">
      <c r="A130" s="6">
        <f t="shared" si="3"/>
        <v>129</v>
      </c>
      <c r="B130" s="7">
        <v>1110.0</v>
      </c>
      <c r="C130" s="8" t="s">
        <v>136</v>
      </c>
      <c r="D130" s="7"/>
      <c r="E130" s="7"/>
      <c r="F130" s="14">
        <v>30.0</v>
      </c>
      <c r="G130" s="7">
        <f>SUMIF(MASUK!$C$2:$C$3000,MASTER!B130,MASUK!$E$2:$E$3000)</f>
        <v>1000</v>
      </c>
      <c r="H130" s="7">
        <f>SUMIF(KELUAR!$C$2:$F$2994,MASTER!B130,KELUAR!$E$2:$E$2994)</f>
        <v>613</v>
      </c>
      <c r="I130" s="11">
        <f t="shared" si="2"/>
        <v>417</v>
      </c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7.25" customHeight="1">
      <c r="A131" s="6">
        <f t="shared" si="3"/>
        <v>130</v>
      </c>
      <c r="B131" s="7">
        <v>1111.0</v>
      </c>
      <c r="C131" s="8" t="s">
        <v>137</v>
      </c>
      <c r="D131" s="7"/>
      <c r="E131" s="7"/>
      <c r="F131" s="14">
        <v>63.0</v>
      </c>
      <c r="G131" s="7">
        <f>SUMIF(MASUK!$C$2:$C$3000,MASTER!B131,MASUK!$E$2:$E$3000)</f>
        <v>0</v>
      </c>
      <c r="H131" s="7">
        <f>SUMIF(KELUAR!$C$2:$F$2994,MASTER!B131,KELUAR!$E$2:$E$2994)</f>
        <v>0</v>
      </c>
      <c r="I131" s="11">
        <f t="shared" si="2"/>
        <v>63</v>
      </c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7.25" customHeight="1">
      <c r="A132" s="6">
        <f t="shared" si="3"/>
        <v>131</v>
      </c>
      <c r="B132" s="7">
        <v>1112.0</v>
      </c>
      <c r="C132" s="8" t="s">
        <v>138</v>
      </c>
      <c r="D132" s="7"/>
      <c r="E132" s="7"/>
      <c r="F132" s="14">
        <v>70.0</v>
      </c>
      <c r="G132" s="7">
        <f>SUMIF(MASUK!$C$2:$C$3000,MASTER!B132,MASUK!$E$2:$E$3000)</f>
        <v>0</v>
      </c>
      <c r="H132" s="7">
        <f>SUMIF(KELUAR!$C$2:$F$2994,MASTER!B132,KELUAR!$E$2:$E$2994)</f>
        <v>0</v>
      </c>
      <c r="I132" s="11">
        <f t="shared" si="2"/>
        <v>70</v>
      </c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7.25" customHeight="1">
      <c r="A133" s="6">
        <f t="shared" si="3"/>
        <v>132</v>
      </c>
      <c r="B133" s="7">
        <v>1113.0</v>
      </c>
      <c r="C133" s="8" t="s">
        <v>139</v>
      </c>
      <c r="D133" s="7"/>
      <c r="E133" s="7"/>
      <c r="F133" s="14">
        <v>265.0</v>
      </c>
      <c r="G133" s="7">
        <f>SUMIF(MASUK!$C$2:$C$3000,MASTER!B133,MASUK!$E$2:$E$3000)</f>
        <v>0</v>
      </c>
      <c r="H133" s="7">
        <f>SUMIF(KELUAR!$C$2:$F$2994,MASTER!B133,KELUAR!$E$2:$E$2994)</f>
        <v>0</v>
      </c>
      <c r="I133" s="11">
        <f t="shared" si="2"/>
        <v>265</v>
      </c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7.25" customHeight="1">
      <c r="A134" s="6">
        <f t="shared" si="3"/>
        <v>133</v>
      </c>
      <c r="B134" s="7">
        <v>1829.0</v>
      </c>
      <c r="C134" s="8" t="s">
        <v>140</v>
      </c>
      <c r="D134" s="7"/>
      <c r="E134" s="7"/>
      <c r="F134" s="14">
        <v>0.0</v>
      </c>
      <c r="G134" s="7">
        <f>SUMIF(MASUK!$C$2:$C$3000,MASTER!B134,MASUK!$E$2:$E$3000)</f>
        <v>0</v>
      </c>
      <c r="H134" s="7">
        <f>SUMIF(KELUAR!$C$2:$F$2994,MASTER!B134,KELUAR!$E$2:$E$2994)</f>
        <v>0</v>
      </c>
      <c r="I134" s="11">
        <f t="shared" si="2"/>
        <v>0</v>
      </c>
      <c r="J134" s="12" t="s">
        <v>141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7.25" customHeight="1">
      <c r="A135" s="6">
        <f t="shared" si="3"/>
        <v>134</v>
      </c>
      <c r="B135" s="7">
        <v>1114.0</v>
      </c>
      <c r="C135" s="8" t="s">
        <v>142</v>
      </c>
      <c r="D135" s="7"/>
      <c r="E135" s="7"/>
      <c r="F135" s="14">
        <v>6.0</v>
      </c>
      <c r="G135" s="7">
        <f>SUMIF(MASUK!$C$2:$C$3000,MASTER!B135,MASUK!$E$2:$E$3000)</f>
        <v>0</v>
      </c>
      <c r="H135" s="7">
        <f>SUMIF(KELUAR!$C$2:$F$2994,MASTER!B135,KELUAR!$E$2:$E$2994)</f>
        <v>0</v>
      </c>
      <c r="I135" s="11">
        <f t="shared" si="2"/>
        <v>6</v>
      </c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7.25" customHeight="1">
      <c r="A136" s="6">
        <f t="shared" si="3"/>
        <v>135</v>
      </c>
      <c r="B136" s="7">
        <v>1116.0</v>
      </c>
      <c r="C136" s="8" t="s">
        <v>143</v>
      </c>
      <c r="D136" s="7"/>
      <c r="E136" s="7"/>
      <c r="F136" s="14">
        <v>112.0</v>
      </c>
      <c r="G136" s="7">
        <f>SUMIF(MASUK!$C$2:$C$3000,MASTER!B136,MASUK!$E$2:$E$3000)</f>
        <v>0</v>
      </c>
      <c r="H136" s="7">
        <f>SUMIF(KELUAR!$C$2:$F$2994,MASTER!B136,KELUAR!$E$2:$E$2994)</f>
        <v>0</v>
      </c>
      <c r="I136" s="11">
        <f t="shared" si="2"/>
        <v>112</v>
      </c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7.25" customHeight="1">
      <c r="A137" s="6">
        <f t="shared" si="3"/>
        <v>136</v>
      </c>
      <c r="B137" s="7">
        <v>1117.0</v>
      </c>
      <c r="C137" s="8" t="s">
        <v>144</v>
      </c>
      <c r="D137" s="7"/>
      <c r="E137" s="7"/>
      <c r="F137" s="14">
        <v>75.0</v>
      </c>
      <c r="G137" s="7">
        <f>SUMIF(MASUK!$C$2:$C$3000,MASTER!B137,MASUK!$E$2:$E$3000)</f>
        <v>0</v>
      </c>
      <c r="H137" s="7">
        <f>SUMIF(KELUAR!$C$2:$F$2994,MASTER!B137,KELUAR!$E$2:$E$2994)</f>
        <v>40</v>
      </c>
      <c r="I137" s="11">
        <f t="shared" si="2"/>
        <v>35</v>
      </c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7.25" customHeight="1">
      <c r="A138" s="6">
        <f t="shared" si="3"/>
        <v>137</v>
      </c>
      <c r="B138" s="15">
        <v>1495.0</v>
      </c>
      <c r="C138" s="8" t="s">
        <v>145</v>
      </c>
      <c r="D138" s="8"/>
      <c r="E138" s="8"/>
      <c r="F138" s="16">
        <v>100.0</v>
      </c>
      <c r="G138" s="7">
        <f>SUMIF(MASUK!$C$2:$C$3000,MASTER!B138,MASUK!$E$2:$E$3000)</f>
        <v>0</v>
      </c>
      <c r="H138" s="7">
        <f>SUMIF(KELUAR!$C$2:$F$2994,MASTER!B138,KELUAR!$E$2:$E$2994)</f>
        <v>0</v>
      </c>
      <c r="I138" s="11">
        <f t="shared" si="2"/>
        <v>100</v>
      </c>
      <c r="J138" s="8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7.25" customHeight="1">
      <c r="A139" s="6">
        <f t="shared" si="3"/>
        <v>138</v>
      </c>
      <c r="B139" s="7">
        <v>1119.0</v>
      </c>
      <c r="C139" s="8" t="s">
        <v>146</v>
      </c>
      <c r="D139" s="7"/>
      <c r="E139" s="7"/>
      <c r="F139" s="14">
        <v>36.0</v>
      </c>
      <c r="G139" s="7">
        <f>SUMIF(MASUK!$C$2:$C$3000,MASTER!B139,MASUK!$E$2:$E$3000)</f>
        <v>100</v>
      </c>
      <c r="H139" s="7">
        <f>SUMIF(KELUAR!$C$2:$F$2994,MASTER!B139,KELUAR!$E$2:$E$2994)</f>
        <v>40</v>
      </c>
      <c r="I139" s="11">
        <f t="shared" si="2"/>
        <v>96</v>
      </c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7.25" customHeight="1">
      <c r="A140" s="6">
        <f t="shared" si="3"/>
        <v>139</v>
      </c>
      <c r="B140" s="7">
        <v>1120.0</v>
      </c>
      <c r="C140" s="8" t="s">
        <v>147</v>
      </c>
      <c r="D140" s="7"/>
      <c r="E140" s="7"/>
      <c r="F140" s="14">
        <v>39.0</v>
      </c>
      <c r="G140" s="7">
        <f>SUMIF(MASUK!$C$2:$C$3000,MASTER!B140,MASUK!$E$2:$E$3000)</f>
        <v>0</v>
      </c>
      <c r="H140" s="7">
        <f>SUMIF(KELUAR!$C$2:$F$2994,MASTER!B140,KELUAR!$E$2:$E$2994)</f>
        <v>0</v>
      </c>
      <c r="I140" s="11">
        <f t="shared" si="2"/>
        <v>39</v>
      </c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7.25" customHeight="1">
      <c r="A141" s="6">
        <f t="shared" si="3"/>
        <v>140</v>
      </c>
      <c r="B141" s="7">
        <v>1121.0</v>
      </c>
      <c r="C141" s="8" t="s">
        <v>148</v>
      </c>
      <c r="D141" s="7"/>
      <c r="E141" s="7"/>
      <c r="F141" s="14">
        <v>0.0</v>
      </c>
      <c r="G141" s="7">
        <f>SUMIF(MASUK!$C$2:$C$3000,MASTER!B141,MASUK!$E$2:$E$3000)</f>
        <v>0</v>
      </c>
      <c r="H141" s="7">
        <f>SUMIF(KELUAR!$C$2:$F$2994,MASTER!B141,KELUAR!$E$2:$E$2994)</f>
        <v>0</v>
      </c>
      <c r="I141" s="11">
        <f t="shared" si="2"/>
        <v>0</v>
      </c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7.25" customHeight="1">
      <c r="A142" s="6">
        <f t="shared" si="3"/>
        <v>141</v>
      </c>
      <c r="B142" s="15">
        <v>1122.0</v>
      </c>
      <c r="C142" s="19" t="s">
        <v>149</v>
      </c>
      <c r="D142" s="7"/>
      <c r="E142" s="7"/>
      <c r="F142" s="14">
        <v>2.0</v>
      </c>
      <c r="G142" s="7">
        <f>SUMIF(MASUK!$C$2:$C$3000,MASTER!B142,MASUK!$E$2:$E$3000)</f>
        <v>0</v>
      </c>
      <c r="H142" s="7">
        <f>SUMIF(KELUAR!$C$2:$F$2994,MASTER!B142,KELUAR!$E$2:$E$2994)</f>
        <v>0</v>
      </c>
      <c r="I142" s="11">
        <f t="shared" si="2"/>
        <v>2</v>
      </c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7.25" customHeight="1">
      <c r="A143" s="6">
        <f t="shared" si="3"/>
        <v>142</v>
      </c>
      <c r="B143" s="7">
        <v>1997.0</v>
      </c>
      <c r="C143" s="8" t="s">
        <v>150</v>
      </c>
      <c r="D143" s="7"/>
      <c r="E143" s="7"/>
      <c r="F143" s="14">
        <v>6.0</v>
      </c>
      <c r="G143" s="7">
        <f>SUMIF(MASUK!$C$2:$C$3000,MASTER!B143,MASUK!$E$2:$E$3000)</f>
        <v>0</v>
      </c>
      <c r="H143" s="7">
        <f>SUMIF(KELUAR!$C$2:$F$2994,MASTER!B143,KELUAR!$E$2:$E$2994)</f>
        <v>0</v>
      </c>
      <c r="I143" s="11">
        <f t="shared" si="2"/>
        <v>6</v>
      </c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7.25" customHeight="1">
      <c r="A144" s="6">
        <f t="shared" si="3"/>
        <v>143</v>
      </c>
      <c r="B144" s="7">
        <v>1125.0</v>
      </c>
      <c r="C144" s="8" t="s">
        <v>151</v>
      </c>
      <c r="D144" s="7"/>
      <c r="E144" s="7"/>
      <c r="F144" s="14">
        <v>0.0</v>
      </c>
      <c r="G144" s="7">
        <f>SUMIF(MASUK!$C$2:$C$3000,MASTER!B144,MASUK!$E$2:$E$3000)</f>
        <v>0</v>
      </c>
      <c r="H144" s="7">
        <f>SUMIF(KELUAR!$C$2:$F$2994,MASTER!B144,KELUAR!$E$2:$E$2994)</f>
        <v>0</v>
      </c>
      <c r="I144" s="11">
        <f t="shared" si="2"/>
        <v>0</v>
      </c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7.25" customHeight="1">
      <c r="A145" s="6">
        <f t="shared" si="3"/>
        <v>144</v>
      </c>
      <c r="B145" s="7">
        <v>1126.0</v>
      </c>
      <c r="C145" s="8" t="s">
        <v>152</v>
      </c>
      <c r="D145" s="7"/>
      <c r="E145" s="7"/>
      <c r="F145" s="14">
        <v>145.0</v>
      </c>
      <c r="G145" s="7">
        <f>SUMIF(MASUK!$C$2:$C$3000,MASTER!B145,MASUK!$E$2:$E$3000)</f>
        <v>520</v>
      </c>
      <c r="H145" s="7">
        <f>SUMIF(KELUAR!$C$2:$F$2994,MASTER!B145,KELUAR!$E$2:$E$2994)</f>
        <v>20</v>
      </c>
      <c r="I145" s="11">
        <f t="shared" si="2"/>
        <v>645</v>
      </c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7.25" customHeight="1">
      <c r="A146" s="6">
        <f t="shared" si="3"/>
        <v>145</v>
      </c>
      <c r="B146" s="7">
        <v>2073.0</v>
      </c>
      <c r="C146" s="8" t="s">
        <v>153</v>
      </c>
      <c r="D146" s="7"/>
      <c r="E146" s="7"/>
      <c r="F146" s="14">
        <v>217.0</v>
      </c>
      <c r="G146" s="7">
        <f>SUMIF(MASUK!$C$2:$C$3000,MASTER!B146,MASUK!$E$2:$E$3000)</f>
        <v>0</v>
      </c>
      <c r="H146" s="7">
        <f>SUMIF(KELUAR!$C$2:$F$2994,MASTER!B146,KELUAR!$E$2:$E$2994)</f>
        <v>20</v>
      </c>
      <c r="I146" s="11">
        <f t="shared" si="2"/>
        <v>197</v>
      </c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7.25" customHeight="1">
      <c r="A147" s="6">
        <f t="shared" si="3"/>
        <v>146</v>
      </c>
      <c r="B147" s="7">
        <v>1127.0</v>
      </c>
      <c r="C147" s="8" t="s">
        <v>154</v>
      </c>
      <c r="D147" s="7"/>
      <c r="E147" s="7"/>
      <c r="F147" s="14">
        <v>86.0</v>
      </c>
      <c r="G147" s="7">
        <f>SUMIF(MASUK!$C$2:$C$3000,MASTER!B147,MASUK!$E$2:$E$3000)</f>
        <v>0</v>
      </c>
      <c r="H147" s="7">
        <f>SUMIF(KELUAR!$C$2:$F$2994,MASTER!B147,KELUAR!$E$2:$E$2994)</f>
        <v>0</v>
      </c>
      <c r="I147" s="11">
        <f t="shared" si="2"/>
        <v>86</v>
      </c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7.25" customHeight="1">
      <c r="A148" s="6">
        <f t="shared" si="3"/>
        <v>147</v>
      </c>
      <c r="B148" s="15">
        <v>1944.0</v>
      </c>
      <c r="C148" s="8" t="s">
        <v>155</v>
      </c>
      <c r="D148" s="7"/>
      <c r="E148" s="7"/>
      <c r="F148" s="14">
        <v>504.0</v>
      </c>
      <c r="G148" s="7">
        <f>SUMIF(MASUK!$C$2:$C$3000,MASTER!B148,MASUK!$E$2:$E$3000)</f>
        <v>0</v>
      </c>
      <c r="H148" s="7">
        <f>SUMIF(KELUAR!$C$2:$F$2994,MASTER!B148,KELUAR!$E$2:$E$2994)</f>
        <v>4</v>
      </c>
      <c r="I148" s="11">
        <f t="shared" si="2"/>
        <v>500</v>
      </c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7.25" customHeight="1">
      <c r="A149" s="6">
        <f t="shared" si="3"/>
        <v>148</v>
      </c>
      <c r="B149" s="7">
        <v>1128.0</v>
      </c>
      <c r="C149" s="8" t="s">
        <v>156</v>
      </c>
      <c r="D149" s="7"/>
      <c r="E149" s="7"/>
      <c r="F149" s="14">
        <v>349.0</v>
      </c>
      <c r="G149" s="7">
        <f>SUMIF(MASUK!$C$2:$C$3000,MASTER!B149,MASUK!$E$2:$E$3000)</f>
        <v>220</v>
      </c>
      <c r="H149" s="7">
        <f>SUMIF(KELUAR!$C$2:$F$2994,MASTER!B149,KELUAR!$E$2:$E$2994)</f>
        <v>344</v>
      </c>
      <c r="I149" s="11">
        <f t="shared" si="2"/>
        <v>225</v>
      </c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7.25" customHeight="1">
      <c r="A150" s="6">
        <f t="shared" si="3"/>
        <v>149</v>
      </c>
      <c r="B150" s="7">
        <v>1129.0</v>
      </c>
      <c r="C150" s="8" t="s">
        <v>157</v>
      </c>
      <c r="D150" s="7"/>
      <c r="E150" s="7"/>
      <c r="F150" s="14">
        <v>65.0</v>
      </c>
      <c r="G150" s="7">
        <f>SUMIF(MASUK!$C$2:$C$3000,MASTER!B150,MASUK!$E$2:$E$3000)</f>
        <v>0</v>
      </c>
      <c r="H150" s="7">
        <f>SUMIF(KELUAR!$C$2:$F$2994,MASTER!B150,KELUAR!$E$2:$E$2994)</f>
        <v>0</v>
      </c>
      <c r="I150" s="11">
        <f t="shared" si="2"/>
        <v>65</v>
      </c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7.25" customHeight="1">
      <c r="A151" s="6">
        <f t="shared" si="3"/>
        <v>150</v>
      </c>
      <c r="B151" s="7">
        <v>1130.0</v>
      </c>
      <c r="C151" s="8" t="s">
        <v>158</v>
      </c>
      <c r="D151" s="7"/>
      <c r="E151" s="7"/>
      <c r="F151" s="14">
        <v>71.0</v>
      </c>
      <c r="G151" s="7">
        <f>SUMIF(MASUK!$C$2:$C$3000,MASTER!B151,MASUK!$E$2:$E$3000)</f>
        <v>0</v>
      </c>
      <c r="H151" s="7">
        <f>SUMIF(KELUAR!$C$2:$F$2994,MASTER!B151,KELUAR!$E$2:$E$2994)</f>
        <v>0</v>
      </c>
      <c r="I151" s="11">
        <f t="shared" si="2"/>
        <v>71</v>
      </c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7.25" customHeight="1">
      <c r="A152" s="6">
        <f t="shared" si="3"/>
        <v>151</v>
      </c>
      <c r="B152" s="7">
        <v>1131.0</v>
      </c>
      <c r="C152" s="8" t="s">
        <v>159</v>
      </c>
      <c r="D152" s="7"/>
      <c r="E152" s="7"/>
      <c r="F152" s="14">
        <v>1144.0</v>
      </c>
      <c r="G152" s="7">
        <f>SUMIF(MASUK!$C$2:$C$3000,MASTER!B152,MASUK!$E$2:$E$3000)</f>
        <v>0</v>
      </c>
      <c r="H152" s="7">
        <f>SUMIF(KELUAR!$C$2:$F$2994,MASTER!B152,KELUAR!$E$2:$E$2994)</f>
        <v>0</v>
      </c>
      <c r="I152" s="11">
        <f t="shared" si="2"/>
        <v>1144</v>
      </c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7.25" customHeight="1">
      <c r="A153" s="6">
        <f t="shared" si="3"/>
        <v>152</v>
      </c>
      <c r="B153" s="7">
        <v>1587.0</v>
      </c>
      <c r="C153" s="8" t="s">
        <v>160</v>
      </c>
      <c r="D153" s="7"/>
      <c r="E153" s="7"/>
      <c r="F153" s="14">
        <v>43.0</v>
      </c>
      <c r="G153" s="7">
        <f>SUMIF(MASUK!$C$2:$C$3000,MASTER!B153,MASUK!$E$2:$E$3000)</f>
        <v>0</v>
      </c>
      <c r="H153" s="7">
        <f>SUMIF(KELUAR!$C$2:$F$2994,MASTER!B153,KELUAR!$E$2:$E$2994)</f>
        <v>0</v>
      </c>
      <c r="I153" s="11">
        <f t="shared" si="2"/>
        <v>43</v>
      </c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7.25" customHeight="1">
      <c r="A154" s="6">
        <f t="shared" si="3"/>
        <v>153</v>
      </c>
      <c r="B154" s="7">
        <v>1132.0</v>
      </c>
      <c r="C154" s="8" t="s">
        <v>161</v>
      </c>
      <c r="D154" s="7"/>
      <c r="E154" s="7"/>
      <c r="F154" s="14">
        <v>223.0</v>
      </c>
      <c r="G154" s="7">
        <f>SUMIF(MASUK!$C$2:$C$3000,MASTER!B154,MASUK!$E$2:$E$3000)</f>
        <v>0</v>
      </c>
      <c r="H154" s="7">
        <f>SUMIF(KELUAR!$C$2:$F$2994,MASTER!B154,KELUAR!$E$2:$E$2994)</f>
        <v>0</v>
      </c>
      <c r="I154" s="11">
        <f t="shared" si="2"/>
        <v>223</v>
      </c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7.25" customHeight="1">
      <c r="A155" s="6">
        <f t="shared" si="3"/>
        <v>154</v>
      </c>
      <c r="B155" s="7">
        <v>1788.0</v>
      </c>
      <c r="C155" s="8" t="s">
        <v>162</v>
      </c>
      <c r="D155" s="7"/>
      <c r="E155" s="7"/>
      <c r="F155" s="14">
        <v>0.0</v>
      </c>
      <c r="G155" s="7">
        <f>SUMIF(MASUK!$C$2:$C$3000,MASTER!B155,MASUK!$E$2:$E$3000)</f>
        <v>0</v>
      </c>
      <c r="H155" s="7">
        <f>SUMIF(KELUAR!$C$2:$F$2994,MASTER!B155,KELUAR!$E$2:$E$2994)</f>
        <v>0</v>
      </c>
      <c r="I155" s="11">
        <f t="shared" si="2"/>
        <v>0</v>
      </c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7.25" customHeight="1">
      <c r="A156" s="6">
        <f t="shared" si="3"/>
        <v>155</v>
      </c>
      <c r="B156" s="15">
        <v>1593.0</v>
      </c>
      <c r="C156" s="19" t="s">
        <v>163</v>
      </c>
      <c r="D156" s="7"/>
      <c r="E156" s="7"/>
      <c r="F156" s="14">
        <v>0.0</v>
      </c>
      <c r="G156" s="7">
        <f>SUMIF(MASUK!$C$2:$C$3000,MASTER!B156,MASUK!$E$2:$E$3000)</f>
        <v>0</v>
      </c>
      <c r="H156" s="7">
        <f>SUMIF(KELUAR!$C$2:$F$2994,MASTER!B156,KELUAR!$E$2:$E$2994)</f>
        <v>0</v>
      </c>
      <c r="I156" s="11">
        <f t="shared" si="2"/>
        <v>0</v>
      </c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7.25" customHeight="1">
      <c r="A157" s="6">
        <f t="shared" si="3"/>
        <v>156</v>
      </c>
      <c r="B157" s="7">
        <v>1133.0</v>
      </c>
      <c r="C157" s="8" t="s">
        <v>164</v>
      </c>
      <c r="D157" s="7"/>
      <c r="E157" s="7"/>
      <c r="F157" s="14">
        <v>68.0</v>
      </c>
      <c r="G157" s="7">
        <f>SUMIF(MASUK!$C$2:$C$3000,MASTER!B157,MASUK!$E$2:$E$3000)</f>
        <v>0</v>
      </c>
      <c r="H157" s="7">
        <f>SUMIF(KELUAR!$C$2:$F$2994,MASTER!B157,KELUAR!$E$2:$E$2994)</f>
        <v>0</v>
      </c>
      <c r="I157" s="11">
        <f t="shared" si="2"/>
        <v>68</v>
      </c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7.25" customHeight="1">
      <c r="A158" s="6">
        <f t="shared" si="3"/>
        <v>157</v>
      </c>
      <c r="B158" s="7">
        <v>1909.0</v>
      </c>
      <c r="C158" s="8" t="s">
        <v>165</v>
      </c>
      <c r="D158" s="7"/>
      <c r="E158" s="7"/>
      <c r="F158" s="9">
        <v>150.0</v>
      </c>
      <c r="G158" s="7">
        <f>SUMIF(MASUK!$C$2:$C$3000,MASTER!B158,MASUK!$E$2:$E$3000)</f>
        <v>100</v>
      </c>
      <c r="H158" s="7">
        <f>SUMIF(KELUAR!$C$2:$F$2994,MASTER!B158,KELUAR!$E$2:$E$2994)</f>
        <v>160</v>
      </c>
      <c r="I158" s="11">
        <f t="shared" si="2"/>
        <v>90</v>
      </c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7.25" customHeight="1">
      <c r="A159" s="6">
        <f t="shared" si="3"/>
        <v>158</v>
      </c>
      <c r="B159" s="7">
        <v>1910.0</v>
      </c>
      <c r="C159" s="8" t="s">
        <v>166</v>
      </c>
      <c r="D159" s="7"/>
      <c r="E159" s="7"/>
      <c r="F159" s="14">
        <v>90.0</v>
      </c>
      <c r="G159" s="7">
        <f>SUMIF(MASUK!$C$2:$C$3000,MASTER!B159,MASUK!$E$2:$E$3000)</f>
        <v>0</v>
      </c>
      <c r="H159" s="7">
        <f>SUMIF(KELUAR!$C$2:$F$2994,MASTER!B159,KELUAR!$E$2:$E$2994)</f>
        <v>0</v>
      </c>
      <c r="I159" s="11">
        <f t="shared" si="2"/>
        <v>90</v>
      </c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7.25" customHeight="1">
      <c r="A160" s="6">
        <f t="shared" si="3"/>
        <v>159</v>
      </c>
      <c r="B160" s="7">
        <v>1134.0</v>
      </c>
      <c r="C160" s="8" t="s">
        <v>167</v>
      </c>
      <c r="D160" s="7"/>
      <c r="E160" s="7"/>
      <c r="F160" s="14">
        <v>212.0</v>
      </c>
      <c r="G160" s="7">
        <f>SUMIF(MASUK!$C$2:$C$3000,MASTER!B160,MASUK!$E$2:$E$3000)</f>
        <v>0</v>
      </c>
      <c r="H160" s="7">
        <f>SUMIF(KELUAR!$C$2:$F$2994,MASTER!B160,KELUAR!$E$2:$E$2994)</f>
        <v>10</v>
      </c>
      <c r="I160" s="11">
        <f t="shared" si="2"/>
        <v>202</v>
      </c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7.25" customHeight="1">
      <c r="A161" s="6">
        <f t="shared" si="3"/>
        <v>160</v>
      </c>
      <c r="B161" s="7">
        <v>1135.0</v>
      </c>
      <c r="C161" s="8" t="s">
        <v>168</v>
      </c>
      <c r="D161" s="7"/>
      <c r="E161" s="7"/>
      <c r="F161" s="14">
        <v>785.0</v>
      </c>
      <c r="G161" s="7">
        <f>SUMIF(MASUK!$C$2:$C$3000,MASTER!B161,MASUK!$E$2:$E$3000)</f>
        <v>0</v>
      </c>
      <c r="H161" s="7">
        <f>SUMIF(KELUAR!$C$2:$F$2994,MASTER!B161,KELUAR!$E$2:$E$2994)</f>
        <v>0</v>
      </c>
      <c r="I161" s="11">
        <f t="shared" si="2"/>
        <v>785</v>
      </c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7.25" customHeight="1">
      <c r="A162" s="6">
        <f t="shared" si="3"/>
        <v>161</v>
      </c>
      <c r="B162" s="7">
        <v>1136.0</v>
      </c>
      <c r="C162" s="8" t="s">
        <v>169</v>
      </c>
      <c r="D162" s="20"/>
      <c r="E162" s="7"/>
      <c r="F162" s="14">
        <v>990.0</v>
      </c>
      <c r="G162" s="7">
        <f>SUMIF(MASUK!$C$2:$C$3000,MASTER!B162,MASUK!$E$2:$E$3000)</f>
        <v>0</v>
      </c>
      <c r="H162" s="7">
        <f>SUMIF(KELUAR!$C$2:$F$2994,MASTER!B162,KELUAR!$E$2:$E$2994)</f>
        <v>0</v>
      </c>
      <c r="I162" s="11">
        <f t="shared" si="2"/>
        <v>990</v>
      </c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7.25" customHeight="1">
      <c r="A163" s="6">
        <f t="shared" si="3"/>
        <v>162</v>
      </c>
      <c r="B163" s="7">
        <v>1137.0</v>
      </c>
      <c r="C163" s="8" t="s">
        <v>170</v>
      </c>
      <c r="D163" s="20"/>
      <c r="E163" s="7"/>
      <c r="F163" s="14">
        <v>180.0</v>
      </c>
      <c r="G163" s="7">
        <f>SUMIF(MASUK!$C$2:$C$3000,MASTER!B163,MASUK!$E$2:$E$3000)</f>
        <v>0</v>
      </c>
      <c r="H163" s="7">
        <f>SUMIF(KELUAR!$C$2:$F$2994,MASTER!B163,KELUAR!$E$2:$E$2994)</f>
        <v>0</v>
      </c>
      <c r="I163" s="11">
        <f t="shared" si="2"/>
        <v>180</v>
      </c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7.25" customHeight="1">
      <c r="A164" s="6">
        <f t="shared" si="3"/>
        <v>163</v>
      </c>
      <c r="B164" s="7">
        <v>1138.0</v>
      </c>
      <c r="C164" s="8" t="s">
        <v>171</v>
      </c>
      <c r="D164" s="20"/>
      <c r="E164" s="7"/>
      <c r="F164" s="14">
        <v>35.0</v>
      </c>
      <c r="G164" s="7">
        <f>SUMIF(MASUK!$C$2:$C$3000,MASTER!B164,MASUK!$E$2:$E$3000)</f>
        <v>0</v>
      </c>
      <c r="H164" s="7">
        <f>SUMIF(KELUAR!$C$2:$F$2994,MASTER!B164,KELUAR!$E$2:$E$2994)</f>
        <v>0</v>
      </c>
      <c r="I164" s="11">
        <f t="shared" si="2"/>
        <v>35</v>
      </c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7.25" customHeight="1">
      <c r="A165" s="6">
        <f t="shared" si="3"/>
        <v>164</v>
      </c>
      <c r="B165" s="7">
        <v>1139.0</v>
      </c>
      <c r="C165" s="8" t="s">
        <v>172</v>
      </c>
      <c r="D165" s="20"/>
      <c r="E165" s="7"/>
      <c r="F165" s="14">
        <v>137.0</v>
      </c>
      <c r="G165" s="7">
        <f>SUMIF(MASUK!$C$2:$C$3000,MASTER!B165,MASUK!$E$2:$E$3000)</f>
        <v>0</v>
      </c>
      <c r="H165" s="7">
        <f>SUMIF(KELUAR!$C$2:$F$2994,MASTER!B165,KELUAR!$E$2:$E$2994)</f>
        <v>10</v>
      </c>
      <c r="I165" s="11">
        <f t="shared" si="2"/>
        <v>127</v>
      </c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7.25" customHeight="1">
      <c r="A166" s="6">
        <f t="shared" si="3"/>
        <v>165</v>
      </c>
      <c r="B166" s="7">
        <v>1140.0</v>
      </c>
      <c r="C166" s="8" t="s">
        <v>173</v>
      </c>
      <c r="D166" s="20"/>
      <c r="E166" s="7"/>
      <c r="F166" s="14">
        <v>13.0</v>
      </c>
      <c r="G166" s="7">
        <f>SUMIF(MASUK!$C$2:$C$3000,MASTER!B166,MASUK!$E$2:$E$3000)</f>
        <v>0</v>
      </c>
      <c r="H166" s="7">
        <f>SUMIF(KELUAR!$C$2:$F$2994,MASTER!B166,KELUAR!$E$2:$E$2994)</f>
        <v>0</v>
      </c>
      <c r="I166" s="11">
        <f t="shared" si="2"/>
        <v>13</v>
      </c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7.25" customHeight="1">
      <c r="A167" s="6">
        <f t="shared" si="3"/>
        <v>166</v>
      </c>
      <c r="B167" s="7">
        <v>1141.0</v>
      </c>
      <c r="C167" s="8" t="s">
        <v>174</v>
      </c>
      <c r="D167" s="20"/>
      <c r="E167" s="7"/>
      <c r="F167" s="14">
        <v>704.0</v>
      </c>
      <c r="G167" s="7">
        <f>SUMIF(MASUK!$C$2:$C$3000,MASTER!B167,MASUK!$E$2:$E$3000)</f>
        <v>0</v>
      </c>
      <c r="H167" s="7">
        <f>SUMIF(KELUAR!$C$2:$F$2994,MASTER!B167,KELUAR!$E$2:$E$2994)</f>
        <v>16</v>
      </c>
      <c r="I167" s="11">
        <f t="shared" si="2"/>
        <v>688</v>
      </c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7.25" customHeight="1">
      <c r="A168" s="6">
        <f t="shared" si="3"/>
        <v>167</v>
      </c>
      <c r="B168" s="7">
        <v>1142.0</v>
      </c>
      <c r="C168" s="8" t="s">
        <v>175</v>
      </c>
      <c r="D168" s="20"/>
      <c r="E168" s="7"/>
      <c r="F168" s="14">
        <v>514.0</v>
      </c>
      <c r="G168" s="7">
        <f>SUMIF(MASUK!$C$2:$C$3000,MASTER!B168,MASUK!$E$2:$E$3000)</f>
        <v>0</v>
      </c>
      <c r="H168" s="7">
        <f>SUMIF(KELUAR!$C$2:$F$2994,MASTER!B168,KELUAR!$E$2:$E$2994)</f>
        <v>3</v>
      </c>
      <c r="I168" s="11">
        <f t="shared" si="2"/>
        <v>511</v>
      </c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7.25" customHeight="1">
      <c r="A169" s="6">
        <f t="shared" si="3"/>
        <v>168</v>
      </c>
      <c r="B169" s="7">
        <v>1143.0</v>
      </c>
      <c r="C169" s="8" t="s">
        <v>176</v>
      </c>
      <c r="D169" s="7"/>
      <c r="E169" s="7"/>
      <c r="F169" s="14">
        <v>18.0</v>
      </c>
      <c r="G169" s="7">
        <f>SUMIF(MASUK!$C$2:$C$3000,MASTER!B169,MASUK!$E$2:$E$3000)</f>
        <v>0</v>
      </c>
      <c r="H169" s="7">
        <f>SUMIF(KELUAR!$C$2:$F$2994,MASTER!B169,KELUAR!$E$2:$E$2994)</f>
        <v>0</v>
      </c>
      <c r="I169" s="11">
        <f t="shared" si="2"/>
        <v>18</v>
      </c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7.25" customHeight="1">
      <c r="A170" s="6">
        <f t="shared" si="3"/>
        <v>169</v>
      </c>
      <c r="B170" s="7">
        <v>1144.0</v>
      </c>
      <c r="C170" s="8" t="s">
        <v>177</v>
      </c>
      <c r="D170" s="7"/>
      <c r="E170" s="7"/>
      <c r="F170" s="14">
        <v>1547.0</v>
      </c>
      <c r="G170" s="7">
        <f>SUMIF(MASUK!$C$2:$C$3000,MASTER!B170,MASUK!$E$2:$E$3000)</f>
        <v>0</v>
      </c>
      <c r="H170" s="7">
        <f>SUMIF(KELUAR!$C$2:$F$2994,MASTER!B170,KELUAR!$E$2:$E$2994)</f>
        <v>63</v>
      </c>
      <c r="I170" s="11">
        <f t="shared" si="2"/>
        <v>1484</v>
      </c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7.25" customHeight="1">
      <c r="A171" s="6">
        <f t="shared" si="3"/>
        <v>170</v>
      </c>
      <c r="B171" s="7">
        <v>2082.0</v>
      </c>
      <c r="C171" s="21" t="s">
        <v>178</v>
      </c>
      <c r="D171" s="20"/>
      <c r="E171" s="7"/>
      <c r="F171" s="14">
        <v>118.0</v>
      </c>
      <c r="G171" s="7">
        <f>SUMIF(MASUK!$C$2:$C$3000,MASTER!B171,MASUK!$E$2:$E$3000)</f>
        <v>0</v>
      </c>
      <c r="H171" s="7">
        <f>SUMIF(KELUAR!$C$2:$F$2994,MASTER!B171,KELUAR!$E$2:$E$2994)</f>
        <v>30</v>
      </c>
      <c r="I171" s="11">
        <f t="shared" si="2"/>
        <v>88</v>
      </c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7.25" customHeight="1">
      <c r="A172" s="6">
        <f t="shared" si="3"/>
        <v>171</v>
      </c>
      <c r="B172" s="7">
        <v>1145.0</v>
      </c>
      <c r="C172" s="8" t="s">
        <v>179</v>
      </c>
      <c r="D172" s="20"/>
      <c r="E172" s="7"/>
      <c r="F172" s="14">
        <v>66.0</v>
      </c>
      <c r="G172" s="7">
        <f>SUMIF(MASUK!$C$2:$C$3000,MASTER!B172,MASUK!$E$2:$E$3000)</f>
        <v>0</v>
      </c>
      <c r="H172" s="7">
        <f>SUMIF(KELUAR!$C$2:$F$2994,MASTER!B172,KELUAR!$E$2:$E$2994)</f>
        <v>0</v>
      </c>
      <c r="I172" s="11">
        <f t="shared" si="2"/>
        <v>66</v>
      </c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7.25" customHeight="1">
      <c r="A173" s="6">
        <f t="shared" si="3"/>
        <v>172</v>
      </c>
      <c r="B173" s="7">
        <v>1146.0</v>
      </c>
      <c r="C173" s="8" t="s">
        <v>180</v>
      </c>
      <c r="D173" s="7"/>
      <c r="E173" s="7"/>
      <c r="F173" s="14">
        <v>326.0</v>
      </c>
      <c r="G173" s="7">
        <f>SUMIF(MASUK!$C$2:$C$3000,MASTER!B173,MASUK!$E$2:$E$3000)</f>
        <v>0</v>
      </c>
      <c r="H173" s="7">
        <f>SUMIF(KELUAR!$C$2:$F$2994,MASTER!B173,KELUAR!$E$2:$E$2994)</f>
        <v>0</v>
      </c>
      <c r="I173" s="11">
        <f t="shared" si="2"/>
        <v>326</v>
      </c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7.25" customHeight="1">
      <c r="A174" s="6">
        <f t="shared" si="3"/>
        <v>173</v>
      </c>
      <c r="B174" s="15">
        <v>1147.0</v>
      </c>
      <c r="C174" s="8" t="s">
        <v>181</v>
      </c>
      <c r="D174" s="7"/>
      <c r="E174" s="7"/>
      <c r="F174" s="14">
        <v>38.0</v>
      </c>
      <c r="G174" s="7">
        <f>SUMIF(MASUK!$C$2:$C$3000,MASTER!B174,MASUK!$E$2:$E$3000)</f>
        <v>0</v>
      </c>
      <c r="H174" s="7">
        <f>SUMIF(KELUAR!$C$2:$F$2994,MASTER!B174,KELUAR!$E$2:$E$2994)</f>
        <v>0</v>
      </c>
      <c r="I174" s="11">
        <f t="shared" si="2"/>
        <v>38</v>
      </c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7.25" customHeight="1">
      <c r="A175" s="6">
        <f t="shared" si="3"/>
        <v>174</v>
      </c>
      <c r="B175" s="7">
        <v>1511.0</v>
      </c>
      <c r="C175" s="8" t="s">
        <v>182</v>
      </c>
      <c r="D175" s="7"/>
      <c r="E175" s="7"/>
      <c r="F175" s="14">
        <v>1070.0</v>
      </c>
      <c r="G175" s="7">
        <f>SUMIF(MASUK!$C$2:$C$3000,MASTER!B175,MASUK!$E$2:$E$3000)</f>
        <v>0</v>
      </c>
      <c r="H175" s="7">
        <f>SUMIF(KELUAR!$C$2:$F$2994,MASTER!B175,KELUAR!$E$2:$E$2994)</f>
        <v>0</v>
      </c>
      <c r="I175" s="11">
        <f t="shared" si="2"/>
        <v>1070</v>
      </c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7.25" customHeight="1">
      <c r="A176" s="6">
        <f t="shared" si="3"/>
        <v>175</v>
      </c>
      <c r="B176" s="7">
        <v>1148.0</v>
      </c>
      <c r="C176" s="8" t="s">
        <v>183</v>
      </c>
      <c r="D176" s="7"/>
      <c r="E176" s="7"/>
      <c r="F176" s="14">
        <v>26.0</v>
      </c>
      <c r="G176" s="7">
        <f>SUMIF(MASUK!$C$2:$C$3000,MASTER!B176,MASUK!$E$2:$E$3000)</f>
        <v>0</v>
      </c>
      <c r="H176" s="7">
        <f>SUMIF(KELUAR!$C$2:$F$2994,MASTER!B176,KELUAR!$E$2:$E$2994)</f>
        <v>0</v>
      </c>
      <c r="I176" s="11">
        <f t="shared" si="2"/>
        <v>26</v>
      </c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7.25" customHeight="1">
      <c r="A177" s="6">
        <f t="shared" si="3"/>
        <v>176</v>
      </c>
      <c r="B177" s="7">
        <v>1149.0</v>
      </c>
      <c r="C177" s="8" t="s">
        <v>184</v>
      </c>
      <c r="D177" s="20"/>
      <c r="E177" s="7"/>
      <c r="F177" s="14">
        <v>481.0</v>
      </c>
      <c r="G177" s="7">
        <f>SUMIF(MASUK!$C$2:$C$3000,MASTER!B177,MASUK!$E$2:$E$3000)</f>
        <v>0</v>
      </c>
      <c r="H177" s="7">
        <f>SUMIF(KELUAR!$C$2:$F$2994,MASTER!B177,KELUAR!$E$2:$E$2994)</f>
        <v>12</v>
      </c>
      <c r="I177" s="11">
        <f t="shared" si="2"/>
        <v>469</v>
      </c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7.25" customHeight="1">
      <c r="A178" s="6">
        <f t="shared" si="3"/>
        <v>177</v>
      </c>
      <c r="B178" s="7">
        <v>1150.0</v>
      </c>
      <c r="C178" s="8" t="s">
        <v>185</v>
      </c>
      <c r="D178" s="20"/>
      <c r="E178" s="7"/>
      <c r="F178" s="14">
        <v>364.0</v>
      </c>
      <c r="G178" s="7">
        <f>SUMIF(MASUK!$C$2:$C$3000,MASTER!B178,MASUK!$E$2:$E$3000)</f>
        <v>0</v>
      </c>
      <c r="H178" s="7">
        <f>SUMIF(KELUAR!$C$2:$F$2994,MASTER!B178,KELUAR!$E$2:$E$2994)</f>
        <v>8</v>
      </c>
      <c r="I178" s="11">
        <f t="shared" si="2"/>
        <v>356</v>
      </c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7.25" customHeight="1">
      <c r="A179" s="6">
        <f t="shared" si="3"/>
        <v>178</v>
      </c>
      <c r="B179" s="7">
        <v>1151.0</v>
      </c>
      <c r="C179" s="8" t="s">
        <v>186</v>
      </c>
      <c r="D179" s="20"/>
      <c r="E179" s="7"/>
      <c r="F179" s="14">
        <v>107.0</v>
      </c>
      <c r="G179" s="7">
        <f>SUMIF(MASUK!$C$2:$C$3000,MASTER!B179,MASUK!$E$2:$E$3000)</f>
        <v>0</v>
      </c>
      <c r="H179" s="7">
        <f>SUMIF(KELUAR!$C$2:$F$2994,MASTER!B179,KELUAR!$E$2:$E$2994)</f>
        <v>0</v>
      </c>
      <c r="I179" s="11">
        <f t="shared" si="2"/>
        <v>107</v>
      </c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7.25" customHeight="1">
      <c r="A180" s="6">
        <f t="shared" si="3"/>
        <v>179</v>
      </c>
      <c r="B180" s="7">
        <v>1152.0</v>
      </c>
      <c r="C180" s="8" t="s">
        <v>187</v>
      </c>
      <c r="D180" s="7"/>
      <c r="E180" s="7"/>
      <c r="F180" s="14">
        <v>347.0</v>
      </c>
      <c r="G180" s="7">
        <f>SUMIF(MASUK!$C$2:$C$3000,MASTER!B180,MASUK!$E$2:$E$3000)</f>
        <v>0</v>
      </c>
      <c r="H180" s="7">
        <f>SUMIF(KELUAR!$C$2:$F$2994,MASTER!B180,KELUAR!$E$2:$E$2994)</f>
        <v>0</v>
      </c>
      <c r="I180" s="11">
        <f t="shared" si="2"/>
        <v>347</v>
      </c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7.25" customHeight="1">
      <c r="A181" s="6">
        <f t="shared" si="3"/>
        <v>180</v>
      </c>
      <c r="B181" s="15">
        <v>1850.0</v>
      </c>
      <c r="C181" s="8" t="s">
        <v>188</v>
      </c>
      <c r="D181" s="7"/>
      <c r="E181" s="7"/>
      <c r="F181" s="14">
        <v>0.0</v>
      </c>
      <c r="G181" s="7">
        <f>SUMIF(MASUK!$C$2:$C$3000,MASTER!B181,MASUK!$E$2:$E$3000)</f>
        <v>0</v>
      </c>
      <c r="H181" s="7">
        <f>SUMIF(KELUAR!$C$2:$F$2994,MASTER!B181,KELUAR!$E$2:$E$2994)</f>
        <v>0</v>
      </c>
      <c r="I181" s="11">
        <f t="shared" si="2"/>
        <v>0</v>
      </c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7.25" customHeight="1">
      <c r="A182" s="6">
        <f t="shared" si="3"/>
        <v>181</v>
      </c>
      <c r="B182" s="7">
        <v>1153.0</v>
      </c>
      <c r="C182" s="8" t="s">
        <v>189</v>
      </c>
      <c r="D182" s="7"/>
      <c r="E182" s="7"/>
      <c r="F182" s="14">
        <v>160.0</v>
      </c>
      <c r="G182" s="7">
        <f>SUMIF(MASUK!$C$2:$C$3000,MASTER!B182,MASUK!$E$2:$E$3000)</f>
        <v>0</v>
      </c>
      <c r="H182" s="7">
        <f>SUMIF(KELUAR!$C$2:$F$2994,MASTER!B182,KELUAR!$E$2:$E$2994)</f>
        <v>0</v>
      </c>
      <c r="I182" s="11">
        <f t="shared" si="2"/>
        <v>160</v>
      </c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7.25" customHeight="1">
      <c r="A183" s="6">
        <f t="shared" si="3"/>
        <v>182</v>
      </c>
      <c r="B183" s="7">
        <v>1155.0</v>
      </c>
      <c r="C183" s="8" t="s">
        <v>190</v>
      </c>
      <c r="D183" s="7"/>
      <c r="E183" s="7"/>
      <c r="F183" s="14">
        <v>3.0</v>
      </c>
      <c r="G183" s="7">
        <f>SUMIF(MASUK!$C$2:$C$3000,MASTER!B183,MASUK!$E$2:$E$3000)</f>
        <v>0</v>
      </c>
      <c r="H183" s="7">
        <f>SUMIF(KELUAR!$C$2:$F$2994,MASTER!B183,KELUAR!$E$2:$E$2994)</f>
        <v>0</v>
      </c>
      <c r="I183" s="11">
        <f t="shared" si="2"/>
        <v>3</v>
      </c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7.25" customHeight="1">
      <c r="A184" s="6">
        <f t="shared" si="3"/>
        <v>183</v>
      </c>
      <c r="B184" s="7">
        <v>1880.0</v>
      </c>
      <c r="C184" s="8" t="s">
        <v>191</v>
      </c>
      <c r="D184" s="7"/>
      <c r="E184" s="7"/>
      <c r="F184" s="14">
        <v>114.0</v>
      </c>
      <c r="G184" s="7">
        <f>SUMIF(MASUK!$C$2:$C$3000,MASTER!B184,MASUK!$E$2:$E$3000)</f>
        <v>250</v>
      </c>
      <c r="H184" s="7">
        <f>SUMIF(KELUAR!$C$2:$F$2994,MASTER!B184,KELUAR!$E$2:$E$2994)</f>
        <v>0</v>
      </c>
      <c r="I184" s="11">
        <f t="shared" si="2"/>
        <v>364</v>
      </c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7.25" customHeight="1">
      <c r="A185" s="6">
        <f t="shared" si="3"/>
        <v>184</v>
      </c>
      <c r="B185" s="7">
        <v>1785.0</v>
      </c>
      <c r="C185" s="8" t="s">
        <v>192</v>
      </c>
      <c r="D185" s="7"/>
      <c r="E185" s="7"/>
      <c r="F185" s="14">
        <v>21.0</v>
      </c>
      <c r="G185" s="7">
        <f>SUMIF(MASUK!$C$2:$C$3000,MASTER!B185,MASUK!$E$2:$E$3000)</f>
        <v>0</v>
      </c>
      <c r="H185" s="7">
        <f>SUMIF(KELUAR!$C$2:$F$2994,MASTER!B185,KELUAR!$E$2:$E$2994)</f>
        <v>0</v>
      </c>
      <c r="I185" s="11">
        <f t="shared" si="2"/>
        <v>21</v>
      </c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7.25" customHeight="1">
      <c r="A186" s="6">
        <f t="shared" si="3"/>
        <v>185</v>
      </c>
      <c r="B186" s="7">
        <v>1786.0</v>
      </c>
      <c r="C186" s="8" t="s">
        <v>193</v>
      </c>
      <c r="D186" s="7"/>
      <c r="E186" s="7"/>
      <c r="F186" s="14">
        <v>24.0</v>
      </c>
      <c r="G186" s="7">
        <f>SUMIF(MASUK!$C$2:$C$3000,MASTER!B186,MASUK!$E$2:$E$3000)</f>
        <v>0</v>
      </c>
      <c r="H186" s="7">
        <f>SUMIF(KELUAR!$C$2:$F$2994,MASTER!B186,KELUAR!$E$2:$E$2994)</f>
        <v>0</v>
      </c>
      <c r="I186" s="11">
        <f t="shared" si="2"/>
        <v>24</v>
      </c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7.25" customHeight="1">
      <c r="A187" s="6">
        <f t="shared" si="3"/>
        <v>186</v>
      </c>
      <c r="B187" s="7">
        <v>1784.0</v>
      </c>
      <c r="C187" s="8" t="s">
        <v>194</v>
      </c>
      <c r="D187" s="7"/>
      <c r="E187" s="7"/>
      <c r="F187" s="14">
        <v>50.0</v>
      </c>
      <c r="G187" s="7">
        <f>SUMIF(MASUK!$C$2:$C$3000,MASTER!B187,MASUK!$E$2:$E$3000)</f>
        <v>0</v>
      </c>
      <c r="H187" s="7">
        <f>SUMIF(KELUAR!$C$2:$F$2994,MASTER!B187,KELUAR!$E$2:$E$2994)</f>
        <v>0</v>
      </c>
      <c r="I187" s="11">
        <f t="shared" si="2"/>
        <v>50</v>
      </c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7.25" customHeight="1">
      <c r="A188" s="6">
        <f t="shared" si="3"/>
        <v>187</v>
      </c>
      <c r="B188" s="7">
        <v>1843.0</v>
      </c>
      <c r="C188" s="8" t="s">
        <v>195</v>
      </c>
      <c r="D188" s="7"/>
      <c r="E188" s="7"/>
      <c r="F188" s="14">
        <v>132.0</v>
      </c>
      <c r="G188" s="7">
        <f>SUMIF(MASUK!$C$2:$C$3000,MASTER!B188,MASUK!$E$2:$E$3000)</f>
        <v>0</v>
      </c>
      <c r="H188" s="7">
        <f>SUMIF(KELUAR!$C$2:$F$2994,MASTER!B188,KELUAR!$E$2:$E$2994)</f>
        <v>58</v>
      </c>
      <c r="I188" s="11">
        <f t="shared" si="2"/>
        <v>74</v>
      </c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7.25" customHeight="1">
      <c r="A189" s="6">
        <f t="shared" si="3"/>
        <v>188</v>
      </c>
      <c r="B189" s="7">
        <v>1926.0</v>
      </c>
      <c r="C189" s="8" t="s">
        <v>196</v>
      </c>
      <c r="D189" s="7"/>
      <c r="E189" s="7"/>
      <c r="F189" s="14">
        <v>0.0</v>
      </c>
      <c r="G189" s="7">
        <f>SUMIF(MASUK!$C$2:$C$3000,MASTER!B189,MASUK!$E$2:$E$3000)</f>
        <v>0</v>
      </c>
      <c r="H189" s="7">
        <f>SUMIF(KELUAR!$C$2:$F$2994,MASTER!B189,KELUAR!$E$2:$E$2994)</f>
        <v>0</v>
      </c>
      <c r="I189" s="11">
        <f t="shared" si="2"/>
        <v>0</v>
      </c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7.25" customHeight="1">
      <c r="A190" s="6">
        <f t="shared" si="3"/>
        <v>189</v>
      </c>
      <c r="B190" s="7">
        <v>1590.0</v>
      </c>
      <c r="C190" s="8" t="s">
        <v>197</v>
      </c>
      <c r="D190" s="7"/>
      <c r="E190" s="7"/>
      <c r="F190" s="14">
        <v>116.0</v>
      </c>
      <c r="G190" s="7">
        <f>SUMIF(MASUK!$C$2:$C$3000,MASTER!B190,MASUK!$E$2:$E$3000)</f>
        <v>0</v>
      </c>
      <c r="H190" s="7">
        <f>SUMIF(KELUAR!$C$2:$F$2994,MASTER!B190,KELUAR!$E$2:$E$2994)</f>
        <v>0</v>
      </c>
      <c r="I190" s="11">
        <f t="shared" si="2"/>
        <v>116</v>
      </c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7.25" customHeight="1">
      <c r="A191" s="6">
        <f t="shared" si="3"/>
        <v>190</v>
      </c>
      <c r="B191" s="7">
        <v>1794.0</v>
      </c>
      <c r="C191" s="8" t="s">
        <v>198</v>
      </c>
      <c r="D191" s="7"/>
      <c r="E191" s="7"/>
      <c r="F191" s="14">
        <v>553.0</v>
      </c>
      <c r="G191" s="7">
        <f>SUMIF(MASUK!$C$2:$C$3000,MASTER!B191,MASUK!$E$2:$E$3000)</f>
        <v>0</v>
      </c>
      <c r="H191" s="7">
        <f>SUMIF(KELUAR!$C$2:$F$2994,MASTER!B191,KELUAR!$E$2:$E$2994)</f>
        <v>0</v>
      </c>
      <c r="I191" s="11">
        <f t="shared" si="2"/>
        <v>553</v>
      </c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7.25" customHeight="1">
      <c r="A192" s="6">
        <f t="shared" si="3"/>
        <v>191</v>
      </c>
      <c r="B192" s="7">
        <v>1899.0</v>
      </c>
      <c r="C192" s="8" t="s">
        <v>199</v>
      </c>
      <c r="D192" s="7"/>
      <c r="E192" s="7"/>
      <c r="F192" s="14">
        <v>0.0</v>
      </c>
      <c r="G192" s="7">
        <f>SUMIF(MASUK!$C$2:$C$3000,MASTER!B192,MASUK!$E$2:$E$3000)</f>
        <v>0</v>
      </c>
      <c r="H192" s="7">
        <f>SUMIF(KELUAR!$C$2:$F$2994,MASTER!B192,KELUAR!$E$2:$E$2994)</f>
        <v>0</v>
      </c>
      <c r="I192" s="11">
        <f t="shared" si="2"/>
        <v>0</v>
      </c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7.25" customHeight="1">
      <c r="A193" s="6">
        <f t="shared" si="3"/>
        <v>192</v>
      </c>
      <c r="B193" s="7">
        <v>2022.0</v>
      </c>
      <c r="C193" s="8" t="s">
        <v>200</v>
      </c>
      <c r="D193" s="7"/>
      <c r="E193" s="7"/>
      <c r="F193" s="14">
        <v>0.0</v>
      </c>
      <c r="G193" s="7">
        <f>SUMIF(MASUK!$C$2:$C$3000,MASTER!B193,MASUK!$E$2:$E$3000)</f>
        <v>0</v>
      </c>
      <c r="H193" s="7">
        <f>SUMIF(KELUAR!$C$2:$F$2994,MASTER!B193,KELUAR!$E$2:$E$2994)</f>
        <v>0</v>
      </c>
      <c r="I193" s="11">
        <f t="shared" si="2"/>
        <v>0</v>
      </c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7.25" customHeight="1">
      <c r="A194" s="6">
        <f t="shared" si="3"/>
        <v>193</v>
      </c>
      <c r="B194" s="7">
        <v>1787.0</v>
      </c>
      <c r="C194" s="8" t="s">
        <v>201</v>
      </c>
      <c r="D194" s="7"/>
      <c r="E194" s="7"/>
      <c r="F194" s="14">
        <v>0.0</v>
      </c>
      <c r="G194" s="7">
        <f>SUMIF(MASUK!$C$2:$C$3000,MASTER!B194,MASUK!$E$2:$E$3000)</f>
        <v>0</v>
      </c>
      <c r="H194" s="7">
        <f>SUMIF(KELUAR!$C$2:$F$2994,MASTER!B194,KELUAR!$E$2:$E$2994)</f>
        <v>0</v>
      </c>
      <c r="I194" s="11">
        <f t="shared" si="2"/>
        <v>0</v>
      </c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7.25" customHeight="1">
      <c r="A195" s="6">
        <f t="shared" si="3"/>
        <v>194</v>
      </c>
      <c r="B195" s="7">
        <v>1671.0</v>
      </c>
      <c r="C195" s="8" t="s">
        <v>202</v>
      </c>
      <c r="D195" s="7"/>
      <c r="E195" s="7"/>
      <c r="F195" s="14">
        <v>0.0</v>
      </c>
      <c r="G195" s="7">
        <f>SUMIF(MASUK!$C$2:$C$3000,MASTER!B195,MASUK!$E$2:$E$3000)</f>
        <v>0</v>
      </c>
      <c r="H195" s="7">
        <f>SUMIF(KELUAR!$C$2:$F$2994,MASTER!B195,KELUAR!$E$2:$E$2994)</f>
        <v>0</v>
      </c>
      <c r="I195" s="11">
        <f t="shared" si="2"/>
        <v>0</v>
      </c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7.25" customHeight="1">
      <c r="A196" s="6">
        <f t="shared" si="3"/>
        <v>195</v>
      </c>
      <c r="B196" s="7">
        <v>1158.0</v>
      </c>
      <c r="C196" s="8" t="s">
        <v>203</v>
      </c>
      <c r="D196" s="7"/>
      <c r="E196" s="7"/>
      <c r="F196" s="14">
        <v>899.0</v>
      </c>
      <c r="G196" s="7">
        <f>SUMIF(MASUK!$C$2:$C$3000,MASTER!B196,MASUK!$E$2:$E$3000)</f>
        <v>0</v>
      </c>
      <c r="H196" s="7">
        <f>SUMIF(KELUAR!$C$2:$F$2994,MASTER!B196,KELUAR!$E$2:$E$2994)</f>
        <v>0</v>
      </c>
      <c r="I196" s="11">
        <f t="shared" si="2"/>
        <v>899</v>
      </c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7.25" customHeight="1">
      <c r="A197" s="6">
        <f t="shared" si="3"/>
        <v>196</v>
      </c>
      <c r="B197" s="15">
        <v>1738.0</v>
      </c>
      <c r="C197" s="8" t="s">
        <v>204</v>
      </c>
      <c r="D197" s="8"/>
      <c r="E197" s="8"/>
      <c r="F197" s="16">
        <v>100.0</v>
      </c>
      <c r="G197" s="7">
        <f>SUMIF(MASUK!$C$2:$C$3000,MASTER!B197,MASUK!$E$2:$E$3000)</f>
        <v>0</v>
      </c>
      <c r="H197" s="7">
        <f>SUMIF(KELUAR!$C$2:$F$2994,MASTER!B197,KELUAR!$E$2:$E$2994)</f>
        <v>0</v>
      </c>
      <c r="I197" s="11">
        <f t="shared" si="2"/>
        <v>100</v>
      </c>
      <c r="J197" s="8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7.25" customHeight="1">
      <c r="A198" s="6">
        <f t="shared" si="3"/>
        <v>197</v>
      </c>
      <c r="B198" s="7">
        <v>1780.0</v>
      </c>
      <c r="C198" s="8" t="s">
        <v>205</v>
      </c>
      <c r="D198" s="7"/>
      <c r="E198" s="7"/>
      <c r="F198" s="14">
        <v>94.0</v>
      </c>
      <c r="G198" s="7">
        <f>SUMIF(MASUK!$C$2:$C$3000,MASTER!B198,MASUK!$E$2:$E$3000)</f>
        <v>0</v>
      </c>
      <c r="H198" s="7">
        <f>SUMIF(KELUAR!$C$2:$F$2994,MASTER!B198,KELUAR!$E$2:$E$2994)</f>
        <v>8</v>
      </c>
      <c r="I198" s="11">
        <f t="shared" si="2"/>
        <v>86</v>
      </c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7.25" customHeight="1">
      <c r="A199" s="6">
        <f t="shared" si="3"/>
        <v>198</v>
      </c>
      <c r="B199" s="7">
        <v>1779.0</v>
      </c>
      <c r="C199" s="8" t="s">
        <v>206</v>
      </c>
      <c r="D199" s="7"/>
      <c r="E199" s="7"/>
      <c r="F199" s="14">
        <v>46.0</v>
      </c>
      <c r="G199" s="7">
        <f>SUMIF(MASUK!$C$2:$C$3000,MASTER!B199,MASUK!$E$2:$E$3000)</f>
        <v>0</v>
      </c>
      <c r="H199" s="7">
        <f>SUMIF(KELUAR!$C$2:$F$2994,MASTER!B199,KELUAR!$E$2:$E$2994)</f>
        <v>0</v>
      </c>
      <c r="I199" s="11">
        <f t="shared" si="2"/>
        <v>46</v>
      </c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7.25" customHeight="1">
      <c r="A200" s="6">
        <f t="shared" si="3"/>
        <v>199</v>
      </c>
      <c r="B200" s="7">
        <v>1709.0</v>
      </c>
      <c r="C200" s="8" t="s">
        <v>207</v>
      </c>
      <c r="D200" s="7"/>
      <c r="E200" s="7"/>
      <c r="F200" s="14">
        <v>0.0</v>
      </c>
      <c r="G200" s="7">
        <f>SUMIF(MASUK!$C$2:$C$3000,MASTER!B200,MASUK!$E$2:$E$3000)</f>
        <v>0</v>
      </c>
      <c r="H200" s="7">
        <f>SUMIF(KELUAR!$C$2:$F$2994,MASTER!B200,KELUAR!$E$2:$E$2994)</f>
        <v>0</v>
      </c>
      <c r="I200" s="11">
        <f t="shared" si="2"/>
        <v>0</v>
      </c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7.25" customHeight="1">
      <c r="A201" s="6">
        <f t="shared" si="3"/>
        <v>200</v>
      </c>
      <c r="B201" s="7">
        <v>1159.0</v>
      </c>
      <c r="C201" s="8" t="s">
        <v>208</v>
      </c>
      <c r="D201" s="7"/>
      <c r="E201" s="7"/>
      <c r="F201" s="14">
        <v>983.0</v>
      </c>
      <c r="G201" s="7">
        <f>SUMIF(MASUK!$C$2:$C$3000,MASTER!B201,MASUK!$E$2:$E$3000)</f>
        <v>0</v>
      </c>
      <c r="H201" s="7">
        <f>SUMIF(KELUAR!$C$2:$F$2994,MASTER!B201,KELUAR!$E$2:$E$2994)</f>
        <v>46</v>
      </c>
      <c r="I201" s="11">
        <f t="shared" si="2"/>
        <v>937</v>
      </c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7.25" customHeight="1">
      <c r="A202" s="6">
        <f t="shared" si="3"/>
        <v>201</v>
      </c>
      <c r="B202" s="15" t="s">
        <v>209</v>
      </c>
      <c r="C202" s="8" t="s">
        <v>210</v>
      </c>
      <c r="D202" s="8"/>
      <c r="E202" s="8"/>
      <c r="F202" s="16">
        <v>0.0</v>
      </c>
      <c r="G202" s="7">
        <f>SUMIF(MASUK!$C$2:$C$3000,MASTER!B202,MASUK!$E$2:$E$3000)</f>
        <v>0</v>
      </c>
      <c r="H202" s="7">
        <f>SUMIF(KELUAR!$C$2:$F$2994,MASTER!B202,KELUAR!$E$2:$E$2994)</f>
        <v>0</v>
      </c>
      <c r="I202" s="11">
        <f t="shared" si="2"/>
        <v>0</v>
      </c>
      <c r="J202" s="8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7.25" customHeight="1">
      <c r="A203" s="6">
        <f t="shared" si="3"/>
        <v>202</v>
      </c>
      <c r="B203" s="7">
        <v>1691.0</v>
      </c>
      <c r="C203" s="8" t="s">
        <v>211</v>
      </c>
      <c r="D203" s="7"/>
      <c r="E203" s="7"/>
      <c r="F203" s="14">
        <v>2.0</v>
      </c>
      <c r="G203" s="7">
        <f>SUMIF(MASUK!$C$2:$C$3000,MASTER!B203,MASUK!$E$2:$E$3000)</f>
        <v>0</v>
      </c>
      <c r="H203" s="7">
        <f>SUMIF(KELUAR!$C$2:$F$2994,MASTER!B203,KELUAR!$E$2:$E$2994)</f>
        <v>0</v>
      </c>
      <c r="I203" s="11">
        <f t="shared" si="2"/>
        <v>2</v>
      </c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7.25" customHeight="1">
      <c r="A204" s="6">
        <f t="shared" si="3"/>
        <v>203</v>
      </c>
      <c r="B204" s="7">
        <v>1895.0</v>
      </c>
      <c r="C204" s="8" t="s">
        <v>212</v>
      </c>
      <c r="D204" s="7"/>
      <c r="E204" s="7"/>
      <c r="F204" s="14">
        <v>0.0</v>
      </c>
      <c r="G204" s="7">
        <f>SUMIF(MASUK!$C$2:$C$3000,MASTER!B204,MASUK!$E$2:$E$3000)</f>
        <v>0</v>
      </c>
      <c r="H204" s="7">
        <f>SUMIF(KELUAR!$C$2:$F$2994,MASTER!B204,KELUAR!$E$2:$E$2994)</f>
        <v>0</v>
      </c>
      <c r="I204" s="11">
        <f t="shared" si="2"/>
        <v>0</v>
      </c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7.25" customHeight="1">
      <c r="A205" s="6">
        <f t="shared" si="3"/>
        <v>204</v>
      </c>
      <c r="B205" s="7">
        <v>1896.0</v>
      </c>
      <c r="C205" s="8" t="s">
        <v>213</v>
      </c>
      <c r="D205" s="7"/>
      <c r="E205" s="7"/>
      <c r="F205" s="14">
        <v>1.0</v>
      </c>
      <c r="G205" s="7">
        <f>SUMIF(MASUK!$C$2:$C$3000,MASTER!B205,MASUK!$E$2:$E$3000)</f>
        <v>0</v>
      </c>
      <c r="H205" s="7">
        <f>SUMIF(KELUAR!$C$2:$F$2994,MASTER!B205,KELUAR!$E$2:$E$2994)</f>
        <v>0</v>
      </c>
      <c r="I205" s="11">
        <f t="shared" si="2"/>
        <v>1</v>
      </c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7.25" customHeight="1">
      <c r="A206" s="6">
        <f t="shared" si="3"/>
        <v>205</v>
      </c>
      <c r="B206" s="7">
        <v>1689.0</v>
      </c>
      <c r="C206" s="8" t="s">
        <v>214</v>
      </c>
      <c r="D206" s="7"/>
      <c r="E206" s="7"/>
      <c r="F206" s="14">
        <v>0.0</v>
      </c>
      <c r="G206" s="7">
        <f>SUMIF(MASUK!$C$2:$C$3000,MASTER!B206,MASUK!$E$2:$E$3000)</f>
        <v>0</v>
      </c>
      <c r="H206" s="7">
        <f>SUMIF(KELUAR!$C$2:$F$2994,MASTER!B206,KELUAR!$E$2:$E$2994)</f>
        <v>0</v>
      </c>
      <c r="I206" s="11">
        <f t="shared" si="2"/>
        <v>0</v>
      </c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7.25" customHeight="1">
      <c r="A207" s="6">
        <f t="shared" si="3"/>
        <v>206</v>
      </c>
      <c r="B207" s="7">
        <v>9999.0</v>
      </c>
      <c r="C207" s="21" t="s">
        <v>215</v>
      </c>
      <c r="D207" s="7"/>
      <c r="E207" s="7"/>
      <c r="F207" s="14">
        <v>0.0</v>
      </c>
      <c r="G207" s="7">
        <f>SUMIF(MASUK!$C$2:$C$3000,MASTER!B207,MASUK!$E$2:$E$3000)</f>
        <v>0</v>
      </c>
      <c r="H207" s="7">
        <f>SUMIF(KELUAR!$C$2:$F$2994,MASTER!B207,KELUAR!$E$2:$E$2994)</f>
        <v>0</v>
      </c>
      <c r="I207" s="11">
        <f t="shared" si="2"/>
        <v>0</v>
      </c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7.25" customHeight="1">
      <c r="A208" s="6">
        <f t="shared" si="3"/>
        <v>207</v>
      </c>
      <c r="B208" s="7">
        <v>1945.0</v>
      </c>
      <c r="C208" s="8" t="s">
        <v>216</v>
      </c>
      <c r="D208" s="7"/>
      <c r="E208" s="7"/>
      <c r="F208" s="14">
        <v>0.0</v>
      </c>
      <c r="G208" s="7">
        <f>SUMIF(MASUK!$C$2:$C$3000,MASTER!B208,MASUK!$E$2:$E$3000)</f>
        <v>0</v>
      </c>
      <c r="H208" s="7">
        <f>SUMIF(KELUAR!$C$2:$F$2994,MASTER!B208,KELUAR!$E$2:$E$2994)</f>
        <v>0</v>
      </c>
      <c r="I208" s="11">
        <f t="shared" si="2"/>
        <v>0</v>
      </c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7.25" customHeight="1">
      <c r="A209" s="6">
        <f t="shared" si="3"/>
        <v>208</v>
      </c>
      <c r="B209" s="7">
        <v>1887.0</v>
      </c>
      <c r="C209" s="8" t="s">
        <v>217</v>
      </c>
      <c r="D209" s="7"/>
      <c r="E209" s="7"/>
      <c r="F209" s="14">
        <v>3.0</v>
      </c>
      <c r="G209" s="7">
        <f>SUMIF(MASUK!$C$2:$C$3000,MASTER!B209,MASUK!$E$2:$E$3000)</f>
        <v>0</v>
      </c>
      <c r="H209" s="7">
        <f>SUMIF(KELUAR!$C$2:$F$2994,MASTER!B209,KELUAR!$E$2:$E$2994)</f>
        <v>0</v>
      </c>
      <c r="I209" s="11">
        <f t="shared" si="2"/>
        <v>3</v>
      </c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7.25" customHeight="1">
      <c r="A210" s="6">
        <f t="shared" si="3"/>
        <v>209</v>
      </c>
      <c r="B210" s="7">
        <v>1888.0</v>
      </c>
      <c r="C210" s="8" t="s">
        <v>218</v>
      </c>
      <c r="D210" s="7"/>
      <c r="E210" s="7"/>
      <c r="F210" s="14">
        <v>0.0</v>
      </c>
      <c r="G210" s="7">
        <f>SUMIF(MASUK!$C$2:$C$3000,MASTER!B210,MASUK!$E$2:$E$3000)</f>
        <v>0</v>
      </c>
      <c r="H210" s="7">
        <f>SUMIF(KELUAR!$C$2:$F$2994,MASTER!B210,KELUAR!$E$2:$E$2994)</f>
        <v>0</v>
      </c>
      <c r="I210" s="11">
        <f t="shared" si="2"/>
        <v>0</v>
      </c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7.25" customHeight="1">
      <c r="A211" s="6">
        <f t="shared" si="3"/>
        <v>210</v>
      </c>
      <c r="B211" s="15">
        <v>1947.0</v>
      </c>
      <c r="C211" s="8" t="s">
        <v>219</v>
      </c>
      <c r="D211" s="7"/>
      <c r="E211" s="7"/>
      <c r="F211" s="14">
        <v>0.0</v>
      </c>
      <c r="G211" s="7">
        <f>SUMIF(MASUK!$C$2:$C$3000,MASTER!B211,MASUK!$E$2:$E$3000)</f>
        <v>0</v>
      </c>
      <c r="H211" s="7">
        <f>SUMIF(KELUAR!$C$2:$F$2994,MASTER!B211,KELUAR!$E$2:$E$2994)</f>
        <v>0</v>
      </c>
      <c r="I211" s="11">
        <f t="shared" si="2"/>
        <v>0</v>
      </c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7.25" customHeight="1">
      <c r="A212" s="6">
        <f t="shared" si="3"/>
        <v>211</v>
      </c>
      <c r="B212" s="7">
        <v>1946.0</v>
      </c>
      <c r="C212" s="8" t="s">
        <v>220</v>
      </c>
      <c r="D212" s="7"/>
      <c r="E212" s="7"/>
      <c r="F212" s="14">
        <v>0.0</v>
      </c>
      <c r="G212" s="7">
        <f>SUMIF(MASUK!$C$2:$C$3000,MASTER!B212,MASUK!$E$2:$E$3000)</f>
        <v>21</v>
      </c>
      <c r="H212" s="7">
        <f>SUMIF(KELUAR!$C$2:$F$2994,MASTER!B212,KELUAR!$E$2:$E$2994)</f>
        <v>0</v>
      </c>
      <c r="I212" s="11">
        <f t="shared" si="2"/>
        <v>21</v>
      </c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7.25" customHeight="1">
      <c r="A213" s="6">
        <f t="shared" si="3"/>
        <v>212</v>
      </c>
      <c r="B213" s="7">
        <v>1822.0</v>
      </c>
      <c r="C213" s="8" t="s">
        <v>221</v>
      </c>
      <c r="D213" s="7"/>
      <c r="E213" s="7"/>
      <c r="F213" s="14">
        <v>0.0</v>
      </c>
      <c r="G213" s="7">
        <f>SUMIF(MASUK!$C$2:$C$3000,MASTER!B213,MASUK!$E$2:$E$3000)</f>
        <v>0</v>
      </c>
      <c r="H213" s="7">
        <f>SUMIF(KELUAR!$C$2:$F$2994,MASTER!B213,KELUAR!$E$2:$E$2994)</f>
        <v>0</v>
      </c>
      <c r="I213" s="11">
        <f t="shared" si="2"/>
        <v>0</v>
      </c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7.25" customHeight="1">
      <c r="A214" s="6">
        <f t="shared" si="3"/>
        <v>213</v>
      </c>
      <c r="B214" s="7" t="s">
        <v>222</v>
      </c>
      <c r="C214" s="8" t="s">
        <v>223</v>
      </c>
      <c r="D214" s="7"/>
      <c r="E214" s="7"/>
      <c r="F214" s="14">
        <v>0.0</v>
      </c>
      <c r="G214" s="7">
        <f>SUMIF(MASUK!$C$2:$C$3000,MASTER!B214,MASUK!$E$2:$E$3000)</f>
        <v>0</v>
      </c>
      <c r="H214" s="7">
        <f>SUMIF(KELUAR!$C$2:$F$2994,MASTER!B214,KELUAR!$E$2:$E$2994)</f>
        <v>0</v>
      </c>
      <c r="I214" s="11">
        <f t="shared" si="2"/>
        <v>0</v>
      </c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7.25" customHeight="1">
      <c r="A215" s="6">
        <f t="shared" si="3"/>
        <v>214</v>
      </c>
      <c r="B215" s="7">
        <v>1303.0</v>
      </c>
      <c r="C215" s="8" t="s">
        <v>224</v>
      </c>
      <c r="D215" s="7"/>
      <c r="E215" s="7"/>
      <c r="F215" s="14">
        <v>0.0</v>
      </c>
      <c r="G215" s="7">
        <f>SUMIF(MASUK!$C$2:$C$3000,MASTER!B215,MASUK!$E$2:$E$3000)</f>
        <v>10</v>
      </c>
      <c r="H215" s="7">
        <f>SUMIF(KELUAR!$C$2:$F$2994,MASTER!B215,KELUAR!$E$2:$E$2994)</f>
        <v>0</v>
      </c>
      <c r="I215" s="11">
        <f t="shared" si="2"/>
        <v>10</v>
      </c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7.25" customHeight="1">
      <c r="A216" s="6">
        <f t="shared" si="3"/>
        <v>215</v>
      </c>
      <c r="B216" s="7" t="s">
        <v>225</v>
      </c>
      <c r="C216" s="8" t="s">
        <v>226</v>
      </c>
      <c r="D216" s="7"/>
      <c r="E216" s="7"/>
      <c r="F216" s="14">
        <v>0.0</v>
      </c>
      <c r="G216" s="7">
        <f>SUMIF(MASUK!$C$2:$C$3000,MASTER!B216,MASUK!$E$2:$E$3000)</f>
        <v>0</v>
      </c>
      <c r="H216" s="7">
        <f>SUMIF(KELUAR!$C$2:$F$2994,MASTER!B216,KELUAR!$E$2:$E$2994)</f>
        <v>0</v>
      </c>
      <c r="I216" s="11">
        <f t="shared" si="2"/>
        <v>0</v>
      </c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7.25" customHeight="1">
      <c r="A217" s="6">
        <f t="shared" si="3"/>
        <v>216</v>
      </c>
      <c r="B217" s="7" t="s">
        <v>227</v>
      </c>
      <c r="C217" s="8" t="s">
        <v>228</v>
      </c>
      <c r="D217" s="7"/>
      <c r="E217" s="7"/>
      <c r="F217" s="14">
        <v>0.0</v>
      </c>
      <c r="G217" s="7">
        <f>SUMIF(MASUK!$C$2:$C$3000,MASTER!B217,MASUK!$E$2:$E$3000)</f>
        <v>0</v>
      </c>
      <c r="H217" s="7">
        <f>SUMIF(KELUAR!$C$2:$F$2994,MASTER!B217,KELUAR!$E$2:$E$2994)</f>
        <v>0</v>
      </c>
      <c r="I217" s="11">
        <f t="shared" si="2"/>
        <v>0</v>
      </c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7.25" customHeight="1">
      <c r="A218" s="6">
        <f t="shared" si="3"/>
        <v>217</v>
      </c>
      <c r="B218" s="7" t="s">
        <v>229</v>
      </c>
      <c r="C218" s="8" t="s">
        <v>230</v>
      </c>
      <c r="D218" s="7"/>
      <c r="E218" s="7"/>
      <c r="F218" s="14">
        <v>0.0</v>
      </c>
      <c r="G218" s="7">
        <f>SUMIF(MASUK!$C$2:$C$3000,MASTER!B218,MASUK!$E$2:$E$3000)</f>
        <v>0</v>
      </c>
      <c r="H218" s="7">
        <f>SUMIF(KELUAR!$C$2:$F$2994,MASTER!B218,KELUAR!$E$2:$E$2994)</f>
        <v>0</v>
      </c>
      <c r="I218" s="11">
        <f t="shared" si="2"/>
        <v>0</v>
      </c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7.25" customHeight="1">
      <c r="A219" s="6">
        <f t="shared" si="3"/>
        <v>218</v>
      </c>
      <c r="B219" s="7">
        <v>100564.0</v>
      </c>
      <c r="C219" s="8" t="s">
        <v>231</v>
      </c>
      <c r="D219" s="7"/>
      <c r="E219" s="7"/>
      <c r="F219" s="14">
        <v>0.0</v>
      </c>
      <c r="G219" s="7">
        <f>SUMIF(MASUK!$C$2:$C$3000,MASTER!B219,MASUK!$E$2:$E$3000)</f>
        <v>0</v>
      </c>
      <c r="H219" s="7">
        <f>SUMIF(KELUAR!$C$2:$F$2994,MASTER!B219,KELUAR!$E$2:$E$2994)</f>
        <v>0</v>
      </c>
      <c r="I219" s="11">
        <f t="shared" si="2"/>
        <v>0</v>
      </c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7.25" customHeight="1">
      <c r="A220" s="6">
        <f t="shared" si="3"/>
        <v>219</v>
      </c>
      <c r="B220" s="7">
        <v>2010.0</v>
      </c>
      <c r="C220" s="8" t="s">
        <v>232</v>
      </c>
      <c r="D220" s="7"/>
      <c r="E220" s="7"/>
      <c r="F220" s="14">
        <v>0.0</v>
      </c>
      <c r="G220" s="7">
        <f>SUMIF(MASUK!$C$2:$C$3000,MASTER!B220,MASUK!$E$2:$E$3000)</f>
        <v>0</v>
      </c>
      <c r="H220" s="7">
        <f>SUMIF(KELUAR!$C$2:$F$2994,MASTER!B220,KELUAR!$E$2:$E$2994)</f>
        <v>0</v>
      </c>
      <c r="I220" s="11">
        <f t="shared" si="2"/>
        <v>0</v>
      </c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7.25" customHeight="1">
      <c r="A221" s="6">
        <f t="shared" si="3"/>
        <v>220</v>
      </c>
      <c r="B221" s="7">
        <v>102720.0</v>
      </c>
      <c r="C221" s="8" t="s">
        <v>233</v>
      </c>
      <c r="D221" s="7"/>
      <c r="E221" s="7"/>
      <c r="F221" s="14">
        <v>0.0</v>
      </c>
      <c r="G221" s="7">
        <f>SUMIF(MASUK!$C$2:$C$3000,MASTER!B221,MASUK!$E$2:$E$3000)</f>
        <v>0</v>
      </c>
      <c r="H221" s="7">
        <f>SUMIF(KELUAR!$C$2:$F$2994,MASTER!B221,KELUAR!$E$2:$E$2994)</f>
        <v>0</v>
      </c>
      <c r="I221" s="11">
        <f t="shared" si="2"/>
        <v>0</v>
      </c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7.25" customHeight="1">
      <c r="A222" s="6">
        <f t="shared" si="3"/>
        <v>221</v>
      </c>
      <c r="B222" s="7">
        <v>1452.0</v>
      </c>
      <c r="C222" s="8" t="s">
        <v>234</v>
      </c>
      <c r="D222" s="7"/>
      <c r="E222" s="7"/>
      <c r="F222" s="14">
        <v>15.0</v>
      </c>
      <c r="G222" s="7">
        <f>SUMIF(MASUK!$C$2:$C$3000,MASTER!B222,MASUK!$E$2:$E$3000)</f>
        <v>0</v>
      </c>
      <c r="H222" s="7">
        <f>SUMIF(KELUAR!$C$2:$F$2994,MASTER!B222,KELUAR!$E$2:$E$2994)</f>
        <v>0</v>
      </c>
      <c r="I222" s="11">
        <f t="shared" si="2"/>
        <v>15</v>
      </c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7.25" customHeight="1">
      <c r="A223" s="6">
        <f t="shared" si="3"/>
        <v>222</v>
      </c>
      <c r="B223" s="15">
        <v>2142.0</v>
      </c>
      <c r="C223" s="8" t="s">
        <v>235</v>
      </c>
      <c r="D223" s="8"/>
      <c r="E223" s="8"/>
      <c r="F223" s="16">
        <v>0.0</v>
      </c>
      <c r="G223" s="7">
        <f>SUMIF(MASUK!$C$2:$C$3000,MASTER!B223,MASUK!$E$2:$E$3000)</f>
        <v>0</v>
      </c>
      <c r="H223" s="7">
        <f>SUMIF(KELUAR!$C$2:$F$2994,MASTER!B223,KELUAR!$E$2:$E$2994)</f>
        <v>0</v>
      </c>
      <c r="I223" s="11">
        <f t="shared" si="2"/>
        <v>0</v>
      </c>
      <c r="J223" s="8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7.25" customHeight="1">
      <c r="A224" s="6">
        <f t="shared" si="3"/>
        <v>223</v>
      </c>
      <c r="B224" s="7">
        <v>2076.0</v>
      </c>
      <c r="C224" s="8" t="s">
        <v>236</v>
      </c>
      <c r="D224" s="7"/>
      <c r="E224" s="7"/>
      <c r="F224" s="14">
        <v>6.0</v>
      </c>
      <c r="G224" s="7">
        <f>SUMIF(MASUK!$C$2:$C$3000,MASTER!B224,MASUK!$E$2:$E$3000)</f>
        <v>35</v>
      </c>
      <c r="H224" s="7">
        <f>SUMIF(KELUAR!$C$2:$F$2994,MASTER!B224,KELUAR!$E$2:$E$2994)</f>
        <v>0</v>
      </c>
      <c r="I224" s="11">
        <f t="shared" si="2"/>
        <v>41</v>
      </c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7.25" customHeight="1">
      <c r="A225" s="6">
        <f t="shared" si="3"/>
        <v>224</v>
      </c>
      <c r="B225" s="15">
        <v>2105.0</v>
      </c>
      <c r="C225" s="8" t="s">
        <v>237</v>
      </c>
      <c r="D225" s="8"/>
      <c r="E225" s="8"/>
      <c r="F225" s="16">
        <v>0.0</v>
      </c>
      <c r="G225" s="7">
        <f>SUMIF(MASUK!$C$2:$C$3000,MASTER!B225,MASUK!$E$2:$E$3000)</f>
        <v>0</v>
      </c>
      <c r="H225" s="7">
        <f>SUMIF(KELUAR!$C$2:$F$2994,MASTER!B225,KELUAR!$E$2:$E$2994)</f>
        <v>0</v>
      </c>
      <c r="I225" s="11">
        <f t="shared" si="2"/>
        <v>0</v>
      </c>
      <c r="J225" s="8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7.25" customHeight="1">
      <c r="A226" s="6">
        <f t="shared" si="3"/>
        <v>225</v>
      </c>
      <c r="B226" s="15">
        <v>9996.0</v>
      </c>
      <c r="C226" s="8" t="s">
        <v>238</v>
      </c>
      <c r="D226" s="8"/>
      <c r="E226" s="8"/>
      <c r="F226" s="16">
        <v>0.0</v>
      </c>
      <c r="G226" s="7">
        <f>SUMIF(MASUK!$C$2:$C$3000,MASTER!B226,MASUK!$E$2:$E$3000)</f>
        <v>0</v>
      </c>
      <c r="H226" s="7">
        <f>SUMIF(KELUAR!$C$2:$F$2994,MASTER!B226,KELUAR!$E$2:$E$2994)</f>
        <v>0</v>
      </c>
      <c r="I226" s="11">
        <f t="shared" si="2"/>
        <v>0</v>
      </c>
      <c r="J226" s="8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7.25" customHeight="1">
      <c r="A227" s="6">
        <f t="shared" si="3"/>
        <v>226</v>
      </c>
      <c r="B227" s="7">
        <v>1163.0</v>
      </c>
      <c r="C227" s="8" t="s">
        <v>239</v>
      </c>
      <c r="D227" s="7"/>
      <c r="E227" s="7"/>
      <c r="F227" s="14">
        <v>13.0</v>
      </c>
      <c r="G227" s="7">
        <f>SUMIF(MASUK!$C$2:$C$3000,MASTER!B227,MASUK!$E$2:$E$3000)</f>
        <v>25</v>
      </c>
      <c r="H227" s="7">
        <f>SUMIF(KELUAR!$C$2:$F$2994,MASTER!B227,KELUAR!$E$2:$E$2994)</f>
        <v>17</v>
      </c>
      <c r="I227" s="11">
        <f t="shared" si="2"/>
        <v>21</v>
      </c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7.25" customHeight="1">
      <c r="A228" s="6">
        <f t="shared" si="3"/>
        <v>227</v>
      </c>
      <c r="B228" s="7" t="s">
        <v>240</v>
      </c>
      <c r="C228" s="8" t="s">
        <v>241</v>
      </c>
      <c r="D228" s="7"/>
      <c r="E228" s="7"/>
      <c r="F228" s="14">
        <v>0.0</v>
      </c>
      <c r="G228" s="7">
        <f>SUMIF(MASUK!$C$2:$C$3000,MASTER!B228,MASUK!$E$2:$E$3000)</f>
        <v>0</v>
      </c>
      <c r="H228" s="7">
        <f>SUMIF(KELUAR!$C$2:$F$2994,MASTER!B228,KELUAR!$E$2:$E$2994)</f>
        <v>0</v>
      </c>
      <c r="I228" s="11">
        <f t="shared" si="2"/>
        <v>0</v>
      </c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7.25" customHeight="1">
      <c r="A229" s="6">
        <f t="shared" si="3"/>
        <v>228</v>
      </c>
      <c r="B229" s="7">
        <v>1824.0</v>
      </c>
      <c r="C229" s="8" t="s">
        <v>242</v>
      </c>
      <c r="D229" s="7"/>
      <c r="E229" s="7"/>
      <c r="F229" s="14">
        <v>0.0</v>
      </c>
      <c r="G229" s="7">
        <f>SUMIF(MASUK!$C$2:$C$3000,MASTER!B229,MASUK!$E$2:$E$3000)</f>
        <v>0</v>
      </c>
      <c r="H229" s="7">
        <f>SUMIF(KELUAR!$C$2:$F$2994,MASTER!B229,KELUAR!$E$2:$E$2994)</f>
        <v>0</v>
      </c>
      <c r="I229" s="11">
        <f t="shared" si="2"/>
        <v>0</v>
      </c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7.25" customHeight="1">
      <c r="A230" s="6">
        <f t="shared" si="3"/>
        <v>229</v>
      </c>
      <c r="B230" s="7">
        <v>1634.0</v>
      </c>
      <c r="C230" s="8" t="s">
        <v>243</v>
      </c>
      <c r="D230" s="7"/>
      <c r="E230" s="7"/>
      <c r="F230" s="14">
        <v>3.0</v>
      </c>
      <c r="G230" s="7">
        <f>SUMIF(MASUK!$C$2:$C$3000,MASTER!B230,MASUK!$E$2:$E$3000)</f>
        <v>0</v>
      </c>
      <c r="H230" s="7">
        <f>SUMIF(KELUAR!$C$2:$F$2994,MASTER!B230,KELUAR!$E$2:$E$2994)</f>
        <v>0</v>
      </c>
      <c r="I230" s="11">
        <f t="shared" si="2"/>
        <v>3</v>
      </c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7.25" customHeight="1">
      <c r="A231" s="6">
        <f t="shared" si="3"/>
        <v>230</v>
      </c>
      <c r="B231" s="7">
        <v>1965.0</v>
      </c>
      <c r="C231" s="8" t="s">
        <v>244</v>
      </c>
      <c r="D231" s="7"/>
      <c r="E231" s="7"/>
      <c r="F231" s="14">
        <v>3.0</v>
      </c>
      <c r="G231" s="7">
        <f>SUMIF(MASUK!$C$2:$C$3000,MASTER!B231,MASUK!$E$2:$E$3000)</f>
        <v>0</v>
      </c>
      <c r="H231" s="7">
        <f>SUMIF(KELUAR!$C$2:$F$2994,MASTER!B231,KELUAR!$E$2:$E$2994)</f>
        <v>0</v>
      </c>
      <c r="I231" s="11">
        <f t="shared" si="2"/>
        <v>3</v>
      </c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7.25" customHeight="1">
      <c r="A232" s="6">
        <f t="shared" si="3"/>
        <v>231</v>
      </c>
      <c r="B232" s="7">
        <v>1964.0</v>
      </c>
      <c r="C232" s="8" t="s">
        <v>245</v>
      </c>
      <c r="D232" s="7"/>
      <c r="E232" s="7"/>
      <c r="F232" s="14">
        <v>3.0</v>
      </c>
      <c r="G232" s="7">
        <f>SUMIF(MASUK!$C$2:$C$3000,MASTER!B232,MASUK!$E$2:$E$3000)</f>
        <v>0</v>
      </c>
      <c r="H232" s="7">
        <f>SUMIF(KELUAR!$C$2:$F$2994,MASTER!B232,KELUAR!$E$2:$E$2994)</f>
        <v>0</v>
      </c>
      <c r="I232" s="11">
        <f t="shared" si="2"/>
        <v>3</v>
      </c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7.25" customHeight="1">
      <c r="A233" s="6">
        <f t="shared" si="3"/>
        <v>232</v>
      </c>
      <c r="B233" s="7">
        <v>1702.0</v>
      </c>
      <c r="C233" s="8" t="s">
        <v>246</v>
      </c>
      <c r="D233" s="7"/>
      <c r="E233" s="7"/>
      <c r="F233" s="14">
        <v>0.0</v>
      </c>
      <c r="G233" s="7">
        <f>SUMIF(MASUK!$C$2:$C$3000,MASTER!B233,MASUK!$E$2:$E$3000)</f>
        <v>0</v>
      </c>
      <c r="H233" s="7">
        <f>SUMIF(KELUAR!$C$2:$F$2994,MASTER!B233,KELUAR!$E$2:$E$2994)</f>
        <v>0</v>
      </c>
      <c r="I233" s="11">
        <f t="shared" si="2"/>
        <v>0</v>
      </c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7.25" customHeight="1">
      <c r="A234" s="6">
        <f t="shared" si="3"/>
        <v>233</v>
      </c>
      <c r="B234" s="7">
        <v>1700.0</v>
      </c>
      <c r="C234" s="8" t="s">
        <v>247</v>
      </c>
      <c r="D234" s="7"/>
      <c r="E234" s="7"/>
      <c r="F234" s="14">
        <v>0.0</v>
      </c>
      <c r="G234" s="7">
        <f>SUMIF(MASUK!$C$2:$C$3000,MASTER!B234,MASUK!$E$2:$E$3000)</f>
        <v>0</v>
      </c>
      <c r="H234" s="7">
        <f>SUMIF(KELUAR!$C$2:$F$2994,MASTER!B234,KELUAR!$E$2:$E$2994)</f>
        <v>0</v>
      </c>
      <c r="I234" s="11">
        <f t="shared" si="2"/>
        <v>0</v>
      </c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7.25" customHeight="1">
      <c r="A235" s="6">
        <f t="shared" si="3"/>
        <v>234</v>
      </c>
      <c r="B235" s="15">
        <v>1457.0</v>
      </c>
      <c r="C235" s="19" t="s">
        <v>248</v>
      </c>
      <c r="D235" s="7"/>
      <c r="E235" s="7"/>
      <c r="F235" s="14">
        <v>2.0</v>
      </c>
      <c r="G235" s="7">
        <f>SUMIF(MASUK!$C$2:$C$3000,MASTER!B235,MASUK!$E$2:$E$3000)</f>
        <v>0</v>
      </c>
      <c r="H235" s="7">
        <f>SUMIF(KELUAR!$C$2:$F$2994,MASTER!B235,KELUAR!$E$2:$E$2994)</f>
        <v>0</v>
      </c>
      <c r="I235" s="11">
        <f t="shared" si="2"/>
        <v>2</v>
      </c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7.25" customHeight="1">
      <c r="A236" s="6">
        <f t="shared" si="3"/>
        <v>235</v>
      </c>
      <c r="B236" s="7" t="s">
        <v>249</v>
      </c>
      <c r="C236" s="8" t="s">
        <v>250</v>
      </c>
      <c r="D236" s="7"/>
      <c r="E236" s="7"/>
      <c r="F236" s="14">
        <v>0.0</v>
      </c>
      <c r="G236" s="7">
        <f>SUMIF(MASUK!$C$2:$C$3000,MASTER!B236,MASUK!$E$2:$E$3000)</f>
        <v>0</v>
      </c>
      <c r="H236" s="7">
        <f>SUMIF(KELUAR!$C$2:$F$2994,MASTER!B236,KELUAR!$E$2:$E$2994)</f>
        <v>0</v>
      </c>
      <c r="I236" s="11">
        <f t="shared" si="2"/>
        <v>0</v>
      </c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7.25" customHeight="1">
      <c r="A237" s="6">
        <f t="shared" si="3"/>
        <v>236</v>
      </c>
      <c r="B237" s="15">
        <v>1935.0</v>
      </c>
      <c r="C237" s="8" t="s">
        <v>251</v>
      </c>
      <c r="D237" s="8"/>
      <c r="E237" s="8"/>
      <c r="F237" s="16">
        <v>0.0</v>
      </c>
      <c r="G237" s="7">
        <f>SUMIF(MASUK!$C$2:$C$3000,MASTER!B237,MASUK!$E$2:$E$3000)</f>
        <v>0</v>
      </c>
      <c r="H237" s="7">
        <f>SUMIF(KELUAR!$C$2:$F$2994,MASTER!B237,KELUAR!$E$2:$E$2994)</f>
        <v>0</v>
      </c>
      <c r="I237" s="11">
        <f t="shared" si="2"/>
        <v>0</v>
      </c>
      <c r="J237" s="8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7.25" customHeight="1">
      <c r="A238" s="6">
        <f t="shared" si="3"/>
        <v>237</v>
      </c>
      <c r="B238" s="15">
        <v>2151.0</v>
      </c>
      <c r="C238" s="8" t="s">
        <v>252</v>
      </c>
      <c r="D238" s="8"/>
      <c r="E238" s="8"/>
      <c r="F238" s="16">
        <v>0.0</v>
      </c>
      <c r="G238" s="7">
        <f>SUMIF(MASUK!$C$2:$C$3000,MASTER!B238,MASUK!$E$2:$E$3000)</f>
        <v>0</v>
      </c>
      <c r="H238" s="7">
        <f>SUMIF(KELUAR!$C$2:$F$2994,MASTER!B238,KELUAR!$E$2:$E$2994)</f>
        <v>0</v>
      </c>
      <c r="I238" s="11">
        <f t="shared" si="2"/>
        <v>0</v>
      </c>
      <c r="J238" s="8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7.25" customHeight="1">
      <c r="A239" s="6">
        <f t="shared" si="3"/>
        <v>238</v>
      </c>
      <c r="B239" s="7">
        <v>1869.0</v>
      </c>
      <c r="C239" s="8" t="s">
        <v>253</v>
      </c>
      <c r="D239" s="7"/>
      <c r="E239" s="7"/>
      <c r="F239" s="14">
        <v>0.0</v>
      </c>
      <c r="G239" s="7">
        <f>SUMIF(MASUK!$C$2:$C$3000,MASTER!B239,MASUK!$E$2:$E$3000)</f>
        <v>0</v>
      </c>
      <c r="H239" s="7">
        <f>SUMIF(KELUAR!$C$2:$F$2994,MASTER!B239,KELUAR!$E$2:$E$2994)</f>
        <v>0</v>
      </c>
      <c r="I239" s="11">
        <f t="shared" si="2"/>
        <v>0</v>
      </c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7.25" customHeight="1">
      <c r="A240" s="6">
        <f t="shared" si="3"/>
        <v>239</v>
      </c>
      <c r="B240" s="7">
        <v>2027.0</v>
      </c>
      <c r="C240" s="8" t="s">
        <v>254</v>
      </c>
      <c r="D240" s="7"/>
      <c r="E240" s="7"/>
      <c r="F240" s="14">
        <v>1.0</v>
      </c>
      <c r="G240" s="7">
        <f>SUMIF(MASUK!$C$2:$C$3000,MASTER!B240,MASUK!$E$2:$E$3000)</f>
        <v>0</v>
      </c>
      <c r="H240" s="7">
        <f>SUMIF(KELUAR!$C$2:$F$2994,MASTER!B240,KELUAR!$E$2:$E$2994)</f>
        <v>0</v>
      </c>
      <c r="I240" s="11">
        <f t="shared" si="2"/>
        <v>1</v>
      </c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7.25" customHeight="1">
      <c r="A241" s="6">
        <f t="shared" si="3"/>
        <v>240</v>
      </c>
      <c r="B241" s="7">
        <v>1925.0</v>
      </c>
      <c r="C241" s="8" t="s">
        <v>255</v>
      </c>
      <c r="D241" s="7"/>
      <c r="E241" s="7"/>
      <c r="F241" s="14">
        <v>0.0</v>
      </c>
      <c r="G241" s="7">
        <f>SUMIF(MASUK!$C$2:$C$3000,MASTER!B241,MASUK!$E$2:$E$3000)</f>
        <v>0</v>
      </c>
      <c r="H241" s="7">
        <f>SUMIF(KELUAR!$C$2:$F$2994,MASTER!B241,KELUAR!$E$2:$E$2994)</f>
        <v>0</v>
      </c>
      <c r="I241" s="11">
        <f t="shared" si="2"/>
        <v>0</v>
      </c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7.25" customHeight="1">
      <c r="A242" s="6">
        <f t="shared" si="3"/>
        <v>241</v>
      </c>
      <c r="B242" s="7">
        <v>1705.0</v>
      </c>
      <c r="C242" s="8" t="s">
        <v>256</v>
      </c>
      <c r="D242" s="7"/>
      <c r="E242" s="7"/>
      <c r="F242" s="14">
        <v>0.0</v>
      </c>
      <c r="G242" s="7">
        <f>SUMIF(MASUK!$C$2:$C$3000,MASTER!B242,MASUK!$E$2:$E$3000)</f>
        <v>0</v>
      </c>
      <c r="H242" s="7">
        <f>SUMIF(KELUAR!$C$2:$F$2994,MASTER!B242,KELUAR!$E$2:$E$2994)</f>
        <v>0</v>
      </c>
      <c r="I242" s="11">
        <f t="shared" si="2"/>
        <v>0</v>
      </c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7.25" customHeight="1">
      <c r="A243" s="6">
        <f t="shared" si="3"/>
        <v>242</v>
      </c>
      <c r="B243" s="7">
        <v>1731.0</v>
      </c>
      <c r="C243" s="8" t="s">
        <v>257</v>
      </c>
      <c r="D243" s="7"/>
      <c r="E243" s="7"/>
      <c r="F243" s="14">
        <v>8.0</v>
      </c>
      <c r="G243" s="7">
        <f>SUMIF(MASUK!$C$2:$C$3000,MASTER!B243,MASUK!$E$2:$E$3000)</f>
        <v>0</v>
      </c>
      <c r="H243" s="7">
        <f>SUMIF(KELUAR!$C$2:$F$2994,MASTER!B243,KELUAR!$E$2:$E$2994)</f>
        <v>1</v>
      </c>
      <c r="I243" s="11">
        <f t="shared" si="2"/>
        <v>7</v>
      </c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7.25" customHeight="1">
      <c r="A244" s="6">
        <f t="shared" si="3"/>
        <v>243</v>
      </c>
      <c r="B244" s="7">
        <v>1865.0</v>
      </c>
      <c r="C244" s="8" t="s">
        <v>258</v>
      </c>
      <c r="D244" s="7"/>
      <c r="E244" s="7"/>
      <c r="F244" s="14">
        <v>3.0</v>
      </c>
      <c r="G244" s="7">
        <f>SUMIF(MASUK!$C$2:$C$3000,MASTER!B244,MASUK!$E$2:$E$3000)</f>
        <v>0</v>
      </c>
      <c r="H244" s="7">
        <f>SUMIF(KELUAR!$C$2:$F$2994,MASTER!B244,KELUAR!$E$2:$E$2994)</f>
        <v>0</v>
      </c>
      <c r="I244" s="11">
        <f t="shared" si="2"/>
        <v>3</v>
      </c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7.25" customHeight="1">
      <c r="A245" s="6">
        <f t="shared" si="3"/>
        <v>244</v>
      </c>
      <c r="B245" s="7">
        <v>1823.0</v>
      </c>
      <c r="C245" s="8" t="s">
        <v>259</v>
      </c>
      <c r="D245" s="7"/>
      <c r="E245" s="7"/>
      <c r="F245" s="14">
        <v>0.0</v>
      </c>
      <c r="G245" s="7">
        <f>SUMIF(MASUK!$C$2:$C$3000,MASTER!B245,MASUK!$E$2:$E$3000)</f>
        <v>0</v>
      </c>
      <c r="H245" s="7">
        <f>SUMIF(KELUAR!$C$2:$F$2994,MASTER!B245,KELUAR!$E$2:$E$2994)</f>
        <v>0</v>
      </c>
      <c r="I245" s="11">
        <f t="shared" si="2"/>
        <v>0</v>
      </c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7.25" customHeight="1">
      <c r="A246" s="6">
        <f t="shared" si="3"/>
        <v>245</v>
      </c>
      <c r="B246" s="7">
        <v>1172.0</v>
      </c>
      <c r="C246" s="8" t="s">
        <v>260</v>
      </c>
      <c r="D246" s="7"/>
      <c r="E246" s="7"/>
      <c r="F246" s="14">
        <v>1.0</v>
      </c>
      <c r="G246" s="7">
        <f>SUMIF(MASUK!$C$2:$C$3000,MASTER!B246,MASUK!$E$2:$E$3000)</f>
        <v>0</v>
      </c>
      <c r="H246" s="7">
        <f>SUMIF(KELUAR!$C$2:$F$2994,MASTER!B246,KELUAR!$E$2:$E$2994)</f>
        <v>0</v>
      </c>
      <c r="I246" s="11">
        <f t="shared" si="2"/>
        <v>1</v>
      </c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7.25" customHeight="1">
      <c r="A247" s="6">
        <f t="shared" si="3"/>
        <v>246</v>
      </c>
      <c r="B247" s="7">
        <v>1907.0</v>
      </c>
      <c r="C247" s="8" t="s">
        <v>261</v>
      </c>
      <c r="D247" s="7"/>
      <c r="E247" s="7"/>
      <c r="F247" s="14">
        <v>0.0</v>
      </c>
      <c r="G247" s="7">
        <f>SUMIF(MASUK!$C$2:$C$3000,MASTER!B247,MASUK!$E$2:$E$3000)</f>
        <v>5</v>
      </c>
      <c r="H247" s="7">
        <f>SUMIF(KELUAR!$C$2:$F$2994,MASTER!B247,KELUAR!$E$2:$E$2994)</f>
        <v>5</v>
      </c>
      <c r="I247" s="11">
        <f t="shared" si="2"/>
        <v>0</v>
      </c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7.25" customHeight="1">
      <c r="A248" s="6">
        <f t="shared" si="3"/>
        <v>247</v>
      </c>
      <c r="B248" s="7">
        <v>2023.0</v>
      </c>
      <c r="C248" s="8" t="s">
        <v>262</v>
      </c>
      <c r="D248" s="7"/>
      <c r="E248" s="7"/>
      <c r="F248" s="14">
        <v>0.0</v>
      </c>
      <c r="G248" s="7">
        <f>SUMIF(MASUK!$C$2:$C$3000,MASTER!B248,MASUK!$E$2:$E$3000)</f>
        <v>0</v>
      </c>
      <c r="H248" s="7">
        <f>SUMIF(KELUAR!$C$2:$F$2994,MASTER!B248,KELUAR!$E$2:$E$2994)</f>
        <v>0</v>
      </c>
      <c r="I248" s="11">
        <f t="shared" si="2"/>
        <v>0</v>
      </c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7.25" customHeight="1">
      <c r="A249" s="6">
        <f t="shared" si="3"/>
        <v>248</v>
      </c>
      <c r="B249" s="7">
        <v>1905.0</v>
      </c>
      <c r="C249" s="8" t="s">
        <v>263</v>
      </c>
      <c r="D249" s="7"/>
      <c r="E249" s="7"/>
      <c r="F249" s="14">
        <v>0.0</v>
      </c>
      <c r="G249" s="7">
        <f>SUMIF(MASUK!$C$2:$C$3000,MASTER!B249,MASUK!$E$2:$E$3000)</f>
        <v>0</v>
      </c>
      <c r="H249" s="7">
        <f>SUMIF(KELUAR!$C$2:$F$2994,MASTER!B249,KELUAR!$E$2:$E$2994)</f>
        <v>0</v>
      </c>
      <c r="I249" s="11">
        <f t="shared" si="2"/>
        <v>0</v>
      </c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7.25" customHeight="1">
      <c r="A250" s="6">
        <f t="shared" si="3"/>
        <v>249</v>
      </c>
      <c r="B250" s="7">
        <v>2057.0</v>
      </c>
      <c r="C250" s="8" t="s">
        <v>264</v>
      </c>
      <c r="D250" s="7"/>
      <c r="E250" s="7"/>
      <c r="F250" s="14">
        <v>0.0</v>
      </c>
      <c r="G250" s="7">
        <f>SUMIF(MASUK!$C$2:$C$3000,MASTER!B250,MASUK!$E$2:$E$3000)</f>
        <v>0</v>
      </c>
      <c r="H250" s="7">
        <f>SUMIF(KELUAR!$C$2:$F$2994,MASTER!B250,KELUAR!$E$2:$E$2994)</f>
        <v>0</v>
      </c>
      <c r="I250" s="11">
        <f t="shared" si="2"/>
        <v>0</v>
      </c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7.25" customHeight="1">
      <c r="A251" s="6">
        <f t="shared" si="3"/>
        <v>250</v>
      </c>
      <c r="B251" s="15">
        <v>1906.0</v>
      </c>
      <c r="C251" s="19" t="s">
        <v>265</v>
      </c>
      <c r="D251" s="7"/>
      <c r="E251" s="7"/>
      <c r="F251" s="14">
        <v>0.0</v>
      </c>
      <c r="G251" s="7">
        <f>SUMIF(MASUK!$C$2:$C$3000,MASTER!B251,MASUK!$E$2:$E$3000)</f>
        <v>0</v>
      </c>
      <c r="H251" s="7">
        <f>SUMIF(KELUAR!$C$2:$F$2994,MASTER!B251,KELUAR!$E$2:$E$2994)</f>
        <v>0</v>
      </c>
      <c r="I251" s="11">
        <f t="shared" si="2"/>
        <v>0</v>
      </c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7.25" customHeight="1">
      <c r="A252" s="6">
        <f t="shared" si="3"/>
        <v>251</v>
      </c>
      <c r="B252" s="7">
        <v>1908.0</v>
      </c>
      <c r="C252" s="8" t="s">
        <v>266</v>
      </c>
      <c r="D252" s="7"/>
      <c r="E252" s="7"/>
      <c r="F252" s="14">
        <v>0.0</v>
      </c>
      <c r="G252" s="7">
        <f>SUMIF(MASUK!$C$2:$C$3000,MASTER!B252,MASUK!$E$2:$E$3000)</f>
        <v>0</v>
      </c>
      <c r="H252" s="7">
        <f>SUMIF(KELUAR!$C$2:$F$2994,MASTER!B252,KELUAR!$E$2:$E$2994)</f>
        <v>0</v>
      </c>
      <c r="I252" s="11">
        <f t="shared" si="2"/>
        <v>0</v>
      </c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7.25" customHeight="1">
      <c r="A253" s="6">
        <f t="shared" si="3"/>
        <v>252</v>
      </c>
      <c r="B253" s="7">
        <v>1501.0</v>
      </c>
      <c r="C253" s="8" t="s">
        <v>267</v>
      </c>
      <c r="D253" s="7"/>
      <c r="E253" s="7"/>
      <c r="F253" s="14">
        <v>3.0</v>
      </c>
      <c r="G253" s="7">
        <f>SUMIF(MASUK!$C$2:$C$3000,MASTER!B253,MASUK!$E$2:$E$3000)</f>
        <v>0</v>
      </c>
      <c r="H253" s="7">
        <f>SUMIF(KELUAR!$C$2:$F$2994,MASTER!B253,KELUAR!$E$2:$E$2994)</f>
        <v>0</v>
      </c>
      <c r="I253" s="11">
        <f t="shared" si="2"/>
        <v>3</v>
      </c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7.25" customHeight="1">
      <c r="A254" s="6">
        <f t="shared" si="3"/>
        <v>253</v>
      </c>
      <c r="B254" s="7">
        <v>2037.0</v>
      </c>
      <c r="C254" s="8" t="s">
        <v>268</v>
      </c>
      <c r="D254" s="7"/>
      <c r="E254" s="7"/>
      <c r="F254" s="9">
        <v>0.0</v>
      </c>
      <c r="G254" s="7">
        <f>SUMIF(MASUK!$C$2:$C$3000,MASTER!B254,MASUK!$E$2:$E$3000)</f>
        <v>4</v>
      </c>
      <c r="H254" s="7">
        <f>SUMIF(KELUAR!$C$2:$F$2994,MASTER!B254,KELUAR!$E$2:$E$2994)</f>
        <v>4</v>
      </c>
      <c r="I254" s="11">
        <f t="shared" si="2"/>
        <v>0</v>
      </c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7.25" customHeight="1">
      <c r="A255" s="6">
        <f t="shared" si="3"/>
        <v>254</v>
      </c>
      <c r="B255" s="7">
        <v>1173.0</v>
      </c>
      <c r="C255" s="8" t="s">
        <v>269</v>
      </c>
      <c r="D255" s="7"/>
      <c r="E255" s="7"/>
      <c r="F255" s="14">
        <v>1.0</v>
      </c>
      <c r="G255" s="7">
        <f>SUMIF(MASUK!$C$2:$C$3000,MASTER!B255,MASUK!$E$2:$E$3000)</f>
        <v>0</v>
      </c>
      <c r="H255" s="7">
        <f>SUMIF(KELUAR!$C$2:$F$2994,MASTER!B255,KELUAR!$E$2:$E$2994)</f>
        <v>0</v>
      </c>
      <c r="I255" s="11">
        <f t="shared" si="2"/>
        <v>1</v>
      </c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7.25" customHeight="1">
      <c r="A256" s="6">
        <f t="shared" si="3"/>
        <v>255</v>
      </c>
      <c r="B256" s="7">
        <v>1174.0</v>
      </c>
      <c r="C256" s="8" t="s">
        <v>270</v>
      </c>
      <c r="D256" s="7"/>
      <c r="E256" s="7"/>
      <c r="F256" s="14">
        <v>1.0</v>
      </c>
      <c r="G256" s="7">
        <f>SUMIF(MASUK!$C$2:$C$3000,MASTER!B256,MASUK!$E$2:$E$3000)</f>
        <v>0</v>
      </c>
      <c r="H256" s="7">
        <f>SUMIF(KELUAR!$C$2:$F$2994,MASTER!B256,KELUAR!$E$2:$E$2994)</f>
        <v>0</v>
      </c>
      <c r="I256" s="11">
        <f t="shared" si="2"/>
        <v>1</v>
      </c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7.25" customHeight="1">
      <c r="A257" s="6">
        <f t="shared" si="3"/>
        <v>256</v>
      </c>
      <c r="B257" s="7">
        <v>1175.0</v>
      </c>
      <c r="C257" s="8" t="s">
        <v>271</v>
      </c>
      <c r="D257" s="7"/>
      <c r="E257" s="7"/>
      <c r="F257" s="14">
        <v>1.0</v>
      </c>
      <c r="G257" s="7">
        <f>SUMIF(MASUK!$C$2:$C$3000,MASTER!B257,MASUK!$E$2:$E$3000)</f>
        <v>0</v>
      </c>
      <c r="H257" s="7">
        <f>SUMIF(KELUAR!$C$2:$F$2994,MASTER!B257,KELUAR!$E$2:$E$2994)</f>
        <v>0</v>
      </c>
      <c r="I257" s="11">
        <f t="shared" si="2"/>
        <v>1</v>
      </c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7.25" customHeight="1">
      <c r="A258" s="6">
        <f t="shared" si="3"/>
        <v>257</v>
      </c>
      <c r="B258" s="7">
        <v>1176.0</v>
      </c>
      <c r="C258" s="8" t="s">
        <v>272</v>
      </c>
      <c r="D258" s="7"/>
      <c r="E258" s="7"/>
      <c r="F258" s="14">
        <v>1.0</v>
      </c>
      <c r="G258" s="7">
        <f>SUMIF(MASUK!$C$2:$C$3000,MASTER!B258,MASUK!$E$2:$E$3000)</f>
        <v>0</v>
      </c>
      <c r="H258" s="7">
        <f>SUMIF(KELUAR!$C$2:$F$2994,MASTER!B258,KELUAR!$E$2:$E$2994)</f>
        <v>0</v>
      </c>
      <c r="I258" s="11">
        <f t="shared" si="2"/>
        <v>1</v>
      </c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7.25" customHeight="1">
      <c r="A259" s="6">
        <f t="shared" si="3"/>
        <v>258</v>
      </c>
      <c r="B259" s="7">
        <v>1179.0</v>
      </c>
      <c r="C259" s="8" t="s">
        <v>273</v>
      </c>
      <c r="D259" s="7"/>
      <c r="E259" s="7"/>
      <c r="F259" s="14">
        <v>1.0</v>
      </c>
      <c r="G259" s="7">
        <f>SUMIF(MASUK!$C$2:$C$3000,MASTER!B259,MASUK!$E$2:$E$3000)</f>
        <v>0</v>
      </c>
      <c r="H259" s="7">
        <f>SUMIF(KELUAR!$C$2:$F$2994,MASTER!B259,KELUAR!$E$2:$E$2994)</f>
        <v>0</v>
      </c>
      <c r="I259" s="11">
        <f t="shared" si="2"/>
        <v>1</v>
      </c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7.25" customHeight="1">
      <c r="A260" s="6">
        <f t="shared" si="3"/>
        <v>259</v>
      </c>
      <c r="B260" s="7">
        <v>1180.0</v>
      </c>
      <c r="C260" s="8" t="s">
        <v>274</v>
      </c>
      <c r="D260" s="7"/>
      <c r="E260" s="7"/>
      <c r="F260" s="14">
        <v>1.0</v>
      </c>
      <c r="G260" s="7">
        <f>SUMIF(MASUK!$C$2:$C$3000,MASTER!B260,MASUK!$E$2:$E$3000)</f>
        <v>0</v>
      </c>
      <c r="H260" s="7">
        <f>SUMIF(KELUAR!$C$2:$F$2994,MASTER!B260,KELUAR!$E$2:$E$2994)</f>
        <v>0</v>
      </c>
      <c r="I260" s="11">
        <f t="shared" si="2"/>
        <v>1</v>
      </c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7.25" customHeight="1">
      <c r="A261" s="6">
        <f t="shared" si="3"/>
        <v>260</v>
      </c>
      <c r="B261" s="7">
        <v>1181.0</v>
      </c>
      <c r="C261" s="8" t="s">
        <v>275</v>
      </c>
      <c r="D261" s="7"/>
      <c r="E261" s="7"/>
      <c r="F261" s="14">
        <v>0.0</v>
      </c>
      <c r="G261" s="7">
        <f>SUMIF(MASUK!$C$2:$C$3000,MASTER!B261,MASUK!$E$2:$E$3000)</f>
        <v>0</v>
      </c>
      <c r="H261" s="7">
        <f>SUMIF(KELUAR!$C$2:$F$2994,MASTER!B261,KELUAR!$E$2:$E$2994)</f>
        <v>0</v>
      </c>
      <c r="I261" s="11">
        <f t="shared" si="2"/>
        <v>0</v>
      </c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7.25" customHeight="1">
      <c r="A262" s="6">
        <f t="shared" si="3"/>
        <v>261</v>
      </c>
      <c r="B262" s="7">
        <v>1182.0</v>
      </c>
      <c r="C262" s="8" t="s">
        <v>276</v>
      </c>
      <c r="D262" s="7"/>
      <c r="E262" s="7"/>
      <c r="F262" s="14">
        <v>1.0</v>
      </c>
      <c r="G262" s="7">
        <f>SUMIF(MASUK!$C$2:$C$3000,MASTER!B262,MASUK!$E$2:$E$3000)</f>
        <v>0</v>
      </c>
      <c r="H262" s="7">
        <f>SUMIF(KELUAR!$C$2:$F$2994,MASTER!B262,KELUAR!$E$2:$E$2994)</f>
        <v>0</v>
      </c>
      <c r="I262" s="11">
        <f t="shared" si="2"/>
        <v>1</v>
      </c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7.25" customHeight="1">
      <c r="A263" s="6">
        <f t="shared" si="3"/>
        <v>262</v>
      </c>
      <c r="B263" s="7">
        <v>1183.0</v>
      </c>
      <c r="C263" s="8" t="s">
        <v>277</v>
      </c>
      <c r="D263" s="7"/>
      <c r="E263" s="7"/>
      <c r="F263" s="14">
        <v>1.0</v>
      </c>
      <c r="G263" s="7">
        <f>SUMIF(MASUK!$C$2:$C$3000,MASTER!B263,MASUK!$E$2:$E$3000)</f>
        <v>0</v>
      </c>
      <c r="H263" s="7">
        <f>SUMIF(KELUAR!$C$2:$F$2994,MASTER!B263,KELUAR!$E$2:$E$2994)</f>
        <v>0</v>
      </c>
      <c r="I263" s="11">
        <f t="shared" si="2"/>
        <v>1</v>
      </c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7.25" customHeight="1">
      <c r="A264" s="6">
        <f t="shared" si="3"/>
        <v>263</v>
      </c>
      <c r="B264" s="7">
        <v>1959.0</v>
      </c>
      <c r="C264" s="8" t="s">
        <v>278</v>
      </c>
      <c r="D264" s="7"/>
      <c r="E264" s="7"/>
      <c r="F264" s="14">
        <v>0.0</v>
      </c>
      <c r="G264" s="7">
        <f>SUMIF(MASUK!$C$2:$C$3000,MASTER!B264,MASUK!$E$2:$E$3000)</f>
        <v>0</v>
      </c>
      <c r="H264" s="7">
        <f>SUMIF(KELUAR!$C$2:$F$2994,MASTER!B264,KELUAR!$E$2:$E$2994)</f>
        <v>0</v>
      </c>
      <c r="I264" s="11">
        <f t="shared" si="2"/>
        <v>0</v>
      </c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7.25" customHeight="1">
      <c r="A265" s="6">
        <f t="shared" si="3"/>
        <v>264</v>
      </c>
      <c r="B265" s="7">
        <v>1932.0</v>
      </c>
      <c r="C265" s="8" t="s">
        <v>279</v>
      </c>
      <c r="D265" s="7"/>
      <c r="E265" s="7"/>
      <c r="F265" s="14">
        <v>0.0</v>
      </c>
      <c r="G265" s="7">
        <f>SUMIF(MASUK!$C$2:$C$3000,MASTER!B265,MASUK!$E$2:$E$3000)</f>
        <v>0</v>
      </c>
      <c r="H265" s="7">
        <f>SUMIF(KELUAR!$C$2:$F$2994,MASTER!B265,KELUAR!$E$2:$E$2994)</f>
        <v>0</v>
      </c>
      <c r="I265" s="11">
        <f t="shared" si="2"/>
        <v>0</v>
      </c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7.25" customHeight="1">
      <c r="A266" s="6">
        <f t="shared" si="3"/>
        <v>265</v>
      </c>
      <c r="B266" s="7">
        <v>1491.0</v>
      </c>
      <c r="C266" s="8" t="s">
        <v>280</v>
      </c>
      <c r="D266" s="7"/>
      <c r="E266" s="7"/>
      <c r="F266" s="14">
        <v>5.0</v>
      </c>
      <c r="G266" s="7">
        <f>SUMIF(MASUK!$C$2:$C$3000,MASTER!B266,MASUK!$E$2:$E$3000)</f>
        <v>0</v>
      </c>
      <c r="H266" s="7">
        <f>SUMIF(KELUAR!$C$2:$F$2994,MASTER!B266,KELUAR!$E$2:$E$2994)</f>
        <v>0</v>
      </c>
      <c r="I266" s="11">
        <f t="shared" si="2"/>
        <v>5</v>
      </c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7.25" customHeight="1">
      <c r="A267" s="6">
        <f t="shared" si="3"/>
        <v>266</v>
      </c>
      <c r="B267" s="7">
        <v>1471.0</v>
      </c>
      <c r="C267" s="8" t="s">
        <v>281</v>
      </c>
      <c r="D267" s="7"/>
      <c r="E267" s="7"/>
      <c r="F267" s="14">
        <v>0.0</v>
      </c>
      <c r="G267" s="7">
        <f>SUMIF(MASUK!$C$2:$C$3000,MASTER!B267,MASUK!$E$2:$E$3000)</f>
        <v>0</v>
      </c>
      <c r="H267" s="7">
        <f>SUMIF(KELUAR!$C$2:$F$2994,MASTER!B267,KELUAR!$E$2:$E$2994)</f>
        <v>0</v>
      </c>
      <c r="I267" s="11">
        <f t="shared" si="2"/>
        <v>0</v>
      </c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7.25" customHeight="1">
      <c r="A268" s="6">
        <f t="shared" si="3"/>
        <v>267</v>
      </c>
      <c r="B268" s="7">
        <v>1521.0</v>
      </c>
      <c r="C268" s="8" t="s">
        <v>282</v>
      </c>
      <c r="D268" s="7"/>
      <c r="E268" s="7"/>
      <c r="F268" s="14">
        <v>0.0</v>
      </c>
      <c r="G268" s="7">
        <f>SUMIF(MASUK!$C$2:$C$3000,MASTER!B268,MASUK!$E$2:$E$3000)</f>
        <v>0</v>
      </c>
      <c r="H268" s="7">
        <f>SUMIF(KELUAR!$C$2:$F$2994,MASTER!B268,KELUAR!$E$2:$E$2994)</f>
        <v>0</v>
      </c>
      <c r="I268" s="11">
        <f t="shared" si="2"/>
        <v>0</v>
      </c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7.25" customHeight="1">
      <c r="A269" s="6">
        <f t="shared" si="3"/>
        <v>268</v>
      </c>
      <c r="B269" s="7">
        <v>2094.0</v>
      </c>
      <c r="C269" s="8" t="s">
        <v>283</v>
      </c>
      <c r="D269" s="7"/>
      <c r="E269" s="7"/>
      <c r="F269" s="14">
        <v>0.0</v>
      </c>
      <c r="G269" s="7">
        <f>SUMIF(MASUK!$C$2:$C$3000,MASTER!B269,MASUK!$E$2:$E$3000)</f>
        <v>0</v>
      </c>
      <c r="H269" s="7">
        <f>SUMIF(KELUAR!$C$2:$F$2994,MASTER!B269,KELUAR!$E$2:$E$2994)</f>
        <v>0</v>
      </c>
      <c r="I269" s="11">
        <f t="shared" si="2"/>
        <v>0</v>
      </c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7.25" customHeight="1">
      <c r="A270" s="6">
        <f t="shared" si="3"/>
        <v>269</v>
      </c>
      <c r="B270" s="7">
        <v>2095.0</v>
      </c>
      <c r="C270" s="8" t="s">
        <v>284</v>
      </c>
      <c r="D270" s="7"/>
      <c r="E270" s="7"/>
      <c r="F270" s="14">
        <v>0.0</v>
      </c>
      <c r="G270" s="7">
        <f>SUMIF(MASUK!$C$2:$C$3000,MASTER!B270,MASUK!$E$2:$E$3000)</f>
        <v>0</v>
      </c>
      <c r="H270" s="7">
        <f>SUMIF(KELUAR!$C$2:$F$2994,MASTER!B270,KELUAR!$E$2:$E$2994)</f>
        <v>0</v>
      </c>
      <c r="I270" s="11">
        <f t="shared" si="2"/>
        <v>0</v>
      </c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7.25" customHeight="1">
      <c r="A271" s="6">
        <f t="shared" si="3"/>
        <v>270</v>
      </c>
      <c r="B271" s="7">
        <v>2091.0</v>
      </c>
      <c r="C271" s="8" t="s">
        <v>285</v>
      </c>
      <c r="D271" s="7"/>
      <c r="E271" s="7"/>
      <c r="F271" s="14">
        <v>0.0</v>
      </c>
      <c r="G271" s="7">
        <f>SUMIF(MASUK!$C$2:$C$3000,MASTER!B271,MASUK!$E$2:$E$3000)</f>
        <v>0</v>
      </c>
      <c r="H271" s="7">
        <f>SUMIF(KELUAR!$C$2:$F$2994,MASTER!B271,KELUAR!$E$2:$E$2994)</f>
        <v>0</v>
      </c>
      <c r="I271" s="11">
        <f t="shared" si="2"/>
        <v>0</v>
      </c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7.25" customHeight="1">
      <c r="A272" s="6">
        <f t="shared" si="3"/>
        <v>271</v>
      </c>
      <c r="B272" s="7">
        <v>2092.0</v>
      </c>
      <c r="C272" s="8" t="s">
        <v>286</v>
      </c>
      <c r="D272" s="7"/>
      <c r="E272" s="7"/>
      <c r="F272" s="14">
        <v>0.0</v>
      </c>
      <c r="G272" s="7">
        <f>SUMIF(MASUK!$C$2:$C$3000,MASTER!B272,MASUK!$E$2:$E$3000)</f>
        <v>0</v>
      </c>
      <c r="H272" s="7">
        <f>SUMIF(KELUAR!$C$2:$F$2994,MASTER!B272,KELUAR!$E$2:$E$2994)</f>
        <v>0</v>
      </c>
      <c r="I272" s="11">
        <f t="shared" si="2"/>
        <v>0</v>
      </c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7.25" customHeight="1">
      <c r="A273" s="6">
        <f t="shared" si="3"/>
        <v>272</v>
      </c>
      <c r="B273" s="7">
        <v>2093.0</v>
      </c>
      <c r="C273" s="8" t="s">
        <v>287</v>
      </c>
      <c r="D273" s="7"/>
      <c r="E273" s="7"/>
      <c r="F273" s="14">
        <v>0.0</v>
      </c>
      <c r="G273" s="7">
        <f>SUMIF(MASUK!$C$2:$C$3000,MASTER!B273,MASUK!$E$2:$E$3000)</f>
        <v>0</v>
      </c>
      <c r="H273" s="7">
        <f>SUMIF(KELUAR!$C$2:$F$2994,MASTER!B273,KELUAR!$E$2:$E$2994)</f>
        <v>0</v>
      </c>
      <c r="I273" s="11">
        <f t="shared" si="2"/>
        <v>0</v>
      </c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7.25" customHeight="1">
      <c r="A274" s="6">
        <f t="shared" si="3"/>
        <v>273</v>
      </c>
      <c r="B274" s="7">
        <v>2060.0</v>
      </c>
      <c r="C274" s="8" t="s">
        <v>288</v>
      </c>
      <c r="D274" s="7"/>
      <c r="E274" s="7"/>
      <c r="F274" s="14">
        <v>0.0</v>
      </c>
      <c r="G274" s="7">
        <f>SUMIF(MASUK!$C$2:$C$3000,MASTER!B274,MASUK!$E$2:$E$3000)</f>
        <v>0</v>
      </c>
      <c r="H274" s="7">
        <f>SUMIF(KELUAR!$C$2:$F$2994,MASTER!B274,KELUAR!$E$2:$E$2994)</f>
        <v>0</v>
      </c>
      <c r="I274" s="11">
        <f t="shared" si="2"/>
        <v>0</v>
      </c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7.25" customHeight="1">
      <c r="A275" s="6">
        <f t="shared" si="3"/>
        <v>274</v>
      </c>
      <c r="B275" s="7">
        <v>2059.0</v>
      </c>
      <c r="C275" s="8" t="s">
        <v>289</v>
      </c>
      <c r="D275" s="7"/>
      <c r="E275" s="7"/>
      <c r="F275" s="14">
        <v>0.0</v>
      </c>
      <c r="G275" s="7">
        <f>SUMIF(MASUK!$C$2:$C$3000,MASTER!B275,MASUK!$E$2:$E$3000)</f>
        <v>0</v>
      </c>
      <c r="H275" s="7">
        <f>SUMIF(KELUAR!$C$2:$F$2994,MASTER!B275,KELUAR!$E$2:$E$2994)</f>
        <v>0</v>
      </c>
      <c r="I275" s="11">
        <f t="shared" si="2"/>
        <v>0</v>
      </c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7.25" customHeight="1">
      <c r="A276" s="6">
        <f t="shared" si="3"/>
        <v>275</v>
      </c>
      <c r="B276" s="7">
        <v>2069.0</v>
      </c>
      <c r="C276" s="8" t="s">
        <v>290</v>
      </c>
      <c r="D276" s="7"/>
      <c r="E276" s="7"/>
      <c r="F276" s="14">
        <v>0.0</v>
      </c>
      <c r="G276" s="7">
        <f>SUMIF(MASUK!$C$2:$C$3000,MASTER!B276,MASUK!$E$2:$E$3000)</f>
        <v>0</v>
      </c>
      <c r="H276" s="7">
        <f>SUMIF(KELUAR!$C$2:$F$2994,MASTER!B276,KELUAR!$E$2:$E$2994)</f>
        <v>0</v>
      </c>
      <c r="I276" s="11">
        <f t="shared" si="2"/>
        <v>0</v>
      </c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7.25" customHeight="1">
      <c r="A277" s="6">
        <f t="shared" si="3"/>
        <v>276</v>
      </c>
      <c r="B277" s="7">
        <v>1764.0</v>
      </c>
      <c r="C277" s="8" t="s">
        <v>291</v>
      </c>
      <c r="D277" s="7"/>
      <c r="E277" s="7"/>
      <c r="F277" s="14">
        <v>0.0</v>
      </c>
      <c r="G277" s="7">
        <f>SUMIF(MASUK!$C$2:$C$3000,MASTER!B277,MASUK!$E$2:$E$3000)</f>
        <v>0</v>
      </c>
      <c r="H277" s="7">
        <f>SUMIF(KELUAR!$C$2:$F$2994,MASTER!B277,KELUAR!$E$2:$E$2994)</f>
        <v>0</v>
      </c>
      <c r="I277" s="11">
        <f t="shared" si="2"/>
        <v>0</v>
      </c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7.25" customHeight="1">
      <c r="A278" s="6">
        <f t="shared" si="3"/>
        <v>277</v>
      </c>
      <c r="B278" s="7">
        <v>1741.0</v>
      </c>
      <c r="C278" s="8" t="s">
        <v>292</v>
      </c>
      <c r="D278" s="7"/>
      <c r="E278" s="7"/>
      <c r="F278" s="14">
        <v>0.0</v>
      </c>
      <c r="G278" s="7">
        <f>SUMIF(MASUK!$C$2:$C$3000,MASTER!B278,MASUK!$E$2:$E$3000)</f>
        <v>0</v>
      </c>
      <c r="H278" s="7">
        <f>SUMIF(KELUAR!$C$2:$F$2994,MASTER!B278,KELUAR!$E$2:$E$2994)</f>
        <v>0</v>
      </c>
      <c r="I278" s="11">
        <f t="shared" si="2"/>
        <v>0</v>
      </c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7.25" customHeight="1">
      <c r="A279" s="6">
        <f t="shared" si="3"/>
        <v>278</v>
      </c>
      <c r="B279" s="7">
        <v>1832.0</v>
      </c>
      <c r="C279" s="8" t="s">
        <v>293</v>
      </c>
      <c r="D279" s="7"/>
      <c r="E279" s="7"/>
      <c r="F279" s="14">
        <v>1.0</v>
      </c>
      <c r="G279" s="7">
        <f>SUMIF(MASUK!$C$2:$C$3000,MASTER!B279,MASUK!$E$2:$E$3000)</f>
        <v>0</v>
      </c>
      <c r="H279" s="7">
        <f>SUMIF(KELUAR!$C$2:$F$2994,MASTER!B279,KELUAR!$E$2:$E$2994)</f>
        <v>0</v>
      </c>
      <c r="I279" s="11">
        <f t="shared" si="2"/>
        <v>1</v>
      </c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7.25" customHeight="1">
      <c r="A280" s="6">
        <f t="shared" si="3"/>
        <v>279</v>
      </c>
      <c r="B280" s="7">
        <v>102595.0</v>
      </c>
      <c r="C280" s="8" t="s">
        <v>294</v>
      </c>
      <c r="D280" s="7"/>
      <c r="E280" s="7"/>
      <c r="F280" s="14">
        <v>0.0</v>
      </c>
      <c r="G280" s="7">
        <f>SUMIF(MASUK!$C$2:$C$3000,MASTER!B280,MASUK!$E$2:$E$3000)</f>
        <v>0</v>
      </c>
      <c r="H280" s="7">
        <f>SUMIF(KELUAR!$C$2:$F$2994,MASTER!B280,KELUAR!$E$2:$E$2994)</f>
        <v>0</v>
      </c>
      <c r="I280" s="11">
        <f t="shared" si="2"/>
        <v>0</v>
      </c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7.25" customHeight="1">
      <c r="A281" s="6">
        <f t="shared" si="3"/>
        <v>280</v>
      </c>
      <c r="B281" s="15">
        <v>2120.0</v>
      </c>
      <c r="C281" s="8" t="s">
        <v>295</v>
      </c>
      <c r="D281" s="8"/>
      <c r="E281" s="8"/>
      <c r="F281" s="16">
        <v>0.0</v>
      </c>
      <c r="G281" s="7">
        <f>SUMIF(MASUK!$C$2:$C$3000,MASTER!B281,MASUK!$E$2:$E$3000)</f>
        <v>0</v>
      </c>
      <c r="H281" s="7">
        <f>SUMIF(KELUAR!$C$2:$F$2994,MASTER!B281,KELUAR!$E$2:$E$2994)</f>
        <v>0</v>
      </c>
      <c r="I281" s="11">
        <f t="shared" si="2"/>
        <v>0</v>
      </c>
      <c r="J281" s="8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7.25" customHeight="1">
      <c r="A282" s="6">
        <f t="shared" si="3"/>
        <v>281</v>
      </c>
      <c r="B282" s="7">
        <v>1929.0</v>
      </c>
      <c r="C282" s="8" t="s">
        <v>296</v>
      </c>
      <c r="D282" s="7"/>
      <c r="E282" s="7"/>
      <c r="F282" s="14">
        <v>0.0</v>
      </c>
      <c r="G282" s="7">
        <f>SUMIF(MASUK!$C$2:$C$3000,MASTER!B282,MASUK!$E$2:$E$3000)</f>
        <v>0</v>
      </c>
      <c r="H282" s="7">
        <f>SUMIF(KELUAR!$C$2:$F$2994,MASTER!B282,KELUAR!$E$2:$E$2994)</f>
        <v>0</v>
      </c>
      <c r="I282" s="11">
        <f t="shared" si="2"/>
        <v>0</v>
      </c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7.25" customHeight="1">
      <c r="A283" s="6">
        <f t="shared" si="3"/>
        <v>282</v>
      </c>
      <c r="B283" s="15">
        <v>1255.0</v>
      </c>
      <c r="C283" s="8" t="s">
        <v>297</v>
      </c>
      <c r="D283" s="7"/>
      <c r="E283" s="7"/>
      <c r="F283" s="14">
        <v>8.0</v>
      </c>
      <c r="G283" s="7">
        <f>SUMIF(MASUK!$C$2:$C$3000,MASTER!B283,MASUK!$E$2:$E$3000)</f>
        <v>10</v>
      </c>
      <c r="H283" s="7">
        <f>SUMIF(KELUAR!$C$2:$F$2994,MASTER!B283,KELUAR!$E$2:$E$2994)</f>
        <v>8</v>
      </c>
      <c r="I283" s="11">
        <f t="shared" si="2"/>
        <v>10</v>
      </c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7.25" customHeight="1">
      <c r="A284" s="6">
        <f t="shared" si="3"/>
        <v>283</v>
      </c>
      <c r="B284" s="7">
        <v>1469.0</v>
      </c>
      <c r="C284" s="8" t="s">
        <v>298</v>
      </c>
      <c r="D284" s="7"/>
      <c r="E284" s="7"/>
      <c r="F284" s="14">
        <v>1.0</v>
      </c>
      <c r="G284" s="7">
        <f>SUMIF(MASUK!$C$2:$C$3000,MASTER!B284,MASUK!$E$2:$E$3000)</f>
        <v>0</v>
      </c>
      <c r="H284" s="7">
        <f>SUMIF(KELUAR!$C$2:$F$2994,MASTER!B284,KELUAR!$E$2:$E$2994)</f>
        <v>0</v>
      </c>
      <c r="I284" s="11">
        <f t="shared" si="2"/>
        <v>1</v>
      </c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7.25" customHeight="1">
      <c r="A285" s="6">
        <f t="shared" si="3"/>
        <v>284</v>
      </c>
      <c r="B285" s="15">
        <v>2134.0</v>
      </c>
      <c r="C285" s="8" t="s">
        <v>299</v>
      </c>
      <c r="D285" s="8"/>
      <c r="E285" s="8"/>
      <c r="F285" s="16">
        <v>13.0</v>
      </c>
      <c r="G285" s="7">
        <f>SUMIF(MASUK!$C$2:$C$3000,MASTER!B285,MASUK!$E$2:$E$3000)</f>
        <v>0</v>
      </c>
      <c r="H285" s="7">
        <f>SUMIF(KELUAR!$C$2:$F$2994,MASTER!B285,KELUAR!$E$2:$E$2994)</f>
        <v>0</v>
      </c>
      <c r="I285" s="11">
        <f t="shared" si="2"/>
        <v>13</v>
      </c>
      <c r="J285" s="8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7.25" customHeight="1">
      <c r="A286" s="6">
        <f t="shared" si="3"/>
        <v>285</v>
      </c>
      <c r="B286" s="7">
        <v>1879.0</v>
      </c>
      <c r="C286" s="8" t="s">
        <v>300</v>
      </c>
      <c r="D286" s="7"/>
      <c r="E286" s="7"/>
      <c r="F286" s="14">
        <v>0.0</v>
      </c>
      <c r="G286" s="7">
        <f>SUMIF(MASUK!$C$2:$C$3000,MASTER!B286,MASUK!$E$2:$E$3000)</f>
        <v>0</v>
      </c>
      <c r="H286" s="7">
        <f>SUMIF(KELUAR!$C$2:$F$2994,MASTER!B286,KELUAR!$E$2:$E$2994)</f>
        <v>0</v>
      </c>
      <c r="I286" s="11">
        <f t="shared" si="2"/>
        <v>0</v>
      </c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7.25" customHeight="1">
      <c r="A287" s="6">
        <f t="shared" si="3"/>
        <v>286</v>
      </c>
      <c r="B287" s="7">
        <v>1976.0</v>
      </c>
      <c r="C287" s="8" t="s">
        <v>301</v>
      </c>
      <c r="D287" s="7"/>
      <c r="E287" s="7"/>
      <c r="F287" s="14">
        <v>0.0</v>
      </c>
      <c r="G287" s="7">
        <f>SUMIF(MASUK!$C$2:$C$3000,MASTER!B287,MASUK!$E$2:$E$3000)</f>
        <v>0</v>
      </c>
      <c r="H287" s="7">
        <f>SUMIF(KELUAR!$C$2:$F$2994,MASTER!B287,KELUAR!$E$2:$E$2994)</f>
        <v>0</v>
      </c>
      <c r="I287" s="11">
        <f t="shared" si="2"/>
        <v>0</v>
      </c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7.25" customHeight="1">
      <c r="A288" s="6">
        <f t="shared" si="3"/>
        <v>287</v>
      </c>
      <c r="B288" s="7">
        <v>1256.0</v>
      </c>
      <c r="C288" s="8" t="s">
        <v>302</v>
      </c>
      <c r="D288" s="7"/>
      <c r="E288" s="7"/>
      <c r="F288" s="14">
        <v>2.0</v>
      </c>
      <c r="G288" s="7">
        <f>SUMIF(MASUK!$C$2:$C$3000,MASTER!B288,MASUK!$E$2:$E$3000)</f>
        <v>0</v>
      </c>
      <c r="H288" s="7">
        <f>SUMIF(KELUAR!$C$2:$F$2994,MASTER!B288,KELUAR!$E$2:$E$2994)</f>
        <v>1</v>
      </c>
      <c r="I288" s="11">
        <f t="shared" si="2"/>
        <v>1</v>
      </c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7.25" customHeight="1">
      <c r="A289" s="6">
        <f t="shared" si="3"/>
        <v>288</v>
      </c>
      <c r="B289" s="15">
        <v>2096.0</v>
      </c>
      <c r="C289" s="8" t="s">
        <v>303</v>
      </c>
      <c r="D289" s="8"/>
      <c r="E289" s="8"/>
      <c r="F289" s="16">
        <v>2.0</v>
      </c>
      <c r="G289" s="7">
        <f>SUMIF(MASUK!$C$2:$C$3000,MASTER!B289,MASUK!$E$2:$E$3000)</f>
        <v>0</v>
      </c>
      <c r="H289" s="7">
        <f>SUMIF(KELUAR!$C$2:$F$2994,MASTER!B289,KELUAR!$E$2:$E$2994)</f>
        <v>0</v>
      </c>
      <c r="I289" s="11">
        <f t="shared" si="2"/>
        <v>2</v>
      </c>
      <c r="J289" s="8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7.25" customHeight="1">
      <c r="A290" s="6">
        <f t="shared" si="3"/>
        <v>289</v>
      </c>
      <c r="B290" s="15">
        <v>9997.0</v>
      </c>
      <c r="C290" s="8" t="s">
        <v>304</v>
      </c>
      <c r="D290" s="8"/>
      <c r="E290" s="8"/>
      <c r="F290" s="16">
        <v>0.0</v>
      </c>
      <c r="G290" s="7">
        <f>SUMIF(MASUK!$C$2:$C$3000,MASTER!B290,MASUK!$E$2:$E$3000)</f>
        <v>0</v>
      </c>
      <c r="H290" s="7">
        <f>SUMIF(KELUAR!$C$2:$F$2994,MASTER!B290,KELUAR!$E$2:$E$2994)</f>
        <v>0</v>
      </c>
      <c r="I290" s="11">
        <f t="shared" si="2"/>
        <v>0</v>
      </c>
      <c r="J290" s="8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7.25" customHeight="1">
      <c r="A291" s="6">
        <f t="shared" si="3"/>
        <v>290</v>
      </c>
      <c r="B291" s="7">
        <v>1866.0</v>
      </c>
      <c r="C291" s="8" t="s">
        <v>305</v>
      </c>
      <c r="D291" s="7"/>
      <c r="E291" s="7"/>
      <c r="F291" s="14">
        <v>0.0</v>
      </c>
      <c r="G291" s="7">
        <f>SUMIF(MASUK!$C$2:$C$3000,MASTER!B291,MASUK!$E$2:$E$3000)</f>
        <v>0</v>
      </c>
      <c r="H291" s="7">
        <f>SUMIF(KELUAR!$C$2:$F$2994,MASTER!B291,KELUAR!$E$2:$E$2994)</f>
        <v>0</v>
      </c>
      <c r="I291" s="11">
        <f t="shared" si="2"/>
        <v>0</v>
      </c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7.25" customHeight="1">
      <c r="A292" s="6">
        <f t="shared" si="3"/>
        <v>291</v>
      </c>
      <c r="B292" s="7">
        <v>1198.0</v>
      </c>
      <c r="C292" s="8" t="s">
        <v>306</v>
      </c>
      <c r="D292" s="7"/>
      <c r="E292" s="7"/>
      <c r="F292" s="9">
        <v>3.0</v>
      </c>
      <c r="G292" s="10">
        <v>11.0</v>
      </c>
      <c r="H292" s="7">
        <f>SUMIF(KELUAR!$C$2:$F$2994,MASTER!B292,KELUAR!$E$2:$E$2994)</f>
        <v>14</v>
      </c>
      <c r="I292" s="11">
        <f t="shared" si="2"/>
        <v>0</v>
      </c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7.25" customHeight="1">
      <c r="A293" s="6">
        <f t="shared" si="3"/>
        <v>292</v>
      </c>
      <c r="B293" s="7">
        <v>1566.0</v>
      </c>
      <c r="C293" s="8" t="s">
        <v>307</v>
      </c>
      <c r="D293" s="7"/>
      <c r="E293" s="7"/>
      <c r="F293" s="14">
        <v>24.0</v>
      </c>
      <c r="G293" s="7">
        <f>SUMIF(MASUK!$C$2:$C$3000,MASTER!B293,MASUK!$E$2:$E$3000)</f>
        <v>0</v>
      </c>
      <c r="H293" s="7">
        <f>SUMIF(KELUAR!$C$2:$F$2994,MASTER!B293,KELUAR!$E$2:$E$2994)</f>
        <v>0</v>
      </c>
      <c r="I293" s="11">
        <f t="shared" si="2"/>
        <v>24</v>
      </c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7.25" customHeight="1">
      <c r="A294" s="6">
        <f t="shared" si="3"/>
        <v>293</v>
      </c>
      <c r="B294" s="7">
        <v>1703.0</v>
      </c>
      <c r="C294" s="8" t="s">
        <v>308</v>
      </c>
      <c r="D294" s="7"/>
      <c r="E294" s="7"/>
      <c r="F294" s="14">
        <v>100.0</v>
      </c>
      <c r="G294" s="7">
        <f>SUMIF(MASUK!$C$2:$C$3000,MASTER!B294,MASUK!$E$2:$E$3000)</f>
        <v>0</v>
      </c>
      <c r="H294" s="7">
        <f>SUMIF(KELUAR!$C$2:$F$2994,MASTER!B294,KELUAR!$E$2:$E$2994)</f>
        <v>0</v>
      </c>
      <c r="I294" s="11">
        <f t="shared" si="2"/>
        <v>100</v>
      </c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7.25" customHeight="1">
      <c r="A295" s="6">
        <f t="shared" si="3"/>
        <v>294</v>
      </c>
      <c r="B295" s="7">
        <v>1775.0</v>
      </c>
      <c r="C295" s="8" t="s">
        <v>309</v>
      </c>
      <c r="D295" s="7"/>
      <c r="E295" s="7"/>
      <c r="F295" s="14">
        <v>0.0</v>
      </c>
      <c r="G295" s="7">
        <f>SUMIF(MASUK!$C$2:$C$3000,MASTER!B295,MASUK!$E$2:$E$3000)</f>
        <v>0</v>
      </c>
      <c r="H295" s="7">
        <f>SUMIF(KELUAR!$C$2:$F$2994,MASTER!B295,KELUAR!$E$2:$E$2994)</f>
        <v>0</v>
      </c>
      <c r="I295" s="11">
        <f t="shared" si="2"/>
        <v>0</v>
      </c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7.25" customHeight="1">
      <c r="A296" s="6">
        <f t="shared" si="3"/>
        <v>295</v>
      </c>
      <c r="B296" s="7">
        <v>1539.0</v>
      </c>
      <c r="C296" s="8" t="s">
        <v>310</v>
      </c>
      <c r="D296" s="7"/>
      <c r="E296" s="7"/>
      <c r="F296" s="14">
        <v>0.0</v>
      </c>
      <c r="G296" s="7">
        <f>SUMIF(MASUK!$C$2:$C$3000,MASTER!B296,MASUK!$E$2:$E$3000)</f>
        <v>100</v>
      </c>
      <c r="H296" s="7">
        <f>SUMIF(KELUAR!$C$2:$F$2994,MASTER!B296,KELUAR!$E$2:$E$2994)</f>
        <v>50</v>
      </c>
      <c r="I296" s="11">
        <f t="shared" si="2"/>
        <v>50</v>
      </c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7.25" customHeight="1">
      <c r="A297" s="6">
        <f t="shared" si="3"/>
        <v>296</v>
      </c>
      <c r="B297" s="7">
        <v>1861.0</v>
      </c>
      <c r="C297" s="8" t="s">
        <v>311</v>
      </c>
      <c r="D297" s="7"/>
      <c r="E297" s="7"/>
      <c r="F297" s="14">
        <v>0.0</v>
      </c>
      <c r="G297" s="7">
        <f>SUMIF(MASUK!$C$2:$C$3000,MASTER!B297,MASUK!$E$2:$E$3000)</f>
        <v>0</v>
      </c>
      <c r="H297" s="7">
        <f>SUMIF(KELUAR!$C$2:$F$2994,MASTER!B297,KELUAR!$E$2:$E$2994)</f>
        <v>0</v>
      </c>
      <c r="I297" s="11">
        <f t="shared" si="2"/>
        <v>0</v>
      </c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7.25" customHeight="1">
      <c r="A298" s="6">
        <f t="shared" si="3"/>
        <v>297</v>
      </c>
      <c r="B298" s="7">
        <v>1963.0</v>
      </c>
      <c r="C298" s="8" t="s">
        <v>312</v>
      </c>
      <c r="D298" s="7"/>
      <c r="E298" s="7"/>
      <c r="F298" s="14">
        <v>0.0</v>
      </c>
      <c r="G298" s="7">
        <f>SUMIF(MASUK!$C$2:$C$3000,MASTER!B298,MASUK!$E$2:$E$3000)</f>
        <v>0</v>
      </c>
      <c r="H298" s="7">
        <f>SUMIF(KELUAR!$C$2:$F$2994,MASTER!B298,KELUAR!$E$2:$E$2994)</f>
        <v>0</v>
      </c>
      <c r="I298" s="11">
        <f t="shared" si="2"/>
        <v>0</v>
      </c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7.25" customHeight="1">
      <c r="A299" s="6">
        <f t="shared" si="3"/>
        <v>298</v>
      </c>
      <c r="B299" s="7">
        <v>1199.0</v>
      </c>
      <c r="C299" s="8" t="s">
        <v>313</v>
      </c>
      <c r="D299" s="7"/>
      <c r="E299" s="7"/>
      <c r="F299" s="14">
        <v>1.0</v>
      </c>
      <c r="G299" s="7">
        <f>SUMIF(MASUK!$C$2:$C$3000,MASTER!B299,MASUK!$E$2:$E$3000)</f>
        <v>0</v>
      </c>
      <c r="H299" s="7">
        <f>SUMIF(KELUAR!$C$2:$F$2994,MASTER!B299,KELUAR!$E$2:$E$2994)</f>
        <v>0</v>
      </c>
      <c r="I299" s="11">
        <f t="shared" si="2"/>
        <v>1</v>
      </c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7.25" customHeight="1">
      <c r="A300" s="6">
        <f t="shared" si="3"/>
        <v>299</v>
      </c>
      <c r="B300" s="7">
        <v>1200.0</v>
      </c>
      <c r="C300" s="8" t="s">
        <v>314</v>
      </c>
      <c r="D300" s="7"/>
      <c r="E300" s="7"/>
      <c r="F300" s="9">
        <v>11.0</v>
      </c>
      <c r="G300" s="7">
        <f>SUMIF(MASUK!$C$2:$C$3000,MASTER!B300,MASUK!$E$2:$E$3000)</f>
        <v>0</v>
      </c>
      <c r="H300" s="7">
        <f>SUMIF(KELUAR!$C$2:$F$2994,MASTER!B300,KELUAR!$E$2:$E$2994)</f>
        <v>2</v>
      </c>
      <c r="I300" s="11">
        <f t="shared" si="2"/>
        <v>9</v>
      </c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7.25" customHeight="1">
      <c r="A301" s="6">
        <f t="shared" si="3"/>
        <v>300</v>
      </c>
      <c r="B301" s="7">
        <v>1201.0</v>
      </c>
      <c r="C301" s="8" t="s">
        <v>315</v>
      </c>
      <c r="D301" s="7"/>
      <c r="E301" s="7"/>
      <c r="F301" s="9">
        <v>122.0</v>
      </c>
      <c r="G301" s="7">
        <f>SUMIF(MASUK!$C$2:$C$3000,MASTER!B301,MASUK!$E$2:$E$3000)</f>
        <v>0</v>
      </c>
      <c r="H301" s="7">
        <f>SUMIF(KELUAR!$C$2:$F$2994,MASTER!B301,KELUAR!$E$2:$E$2994)</f>
        <v>4</v>
      </c>
      <c r="I301" s="11">
        <f t="shared" si="2"/>
        <v>118</v>
      </c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7.25" customHeight="1">
      <c r="A302" s="6">
        <f t="shared" si="3"/>
        <v>301</v>
      </c>
      <c r="B302" s="7">
        <v>1370.0</v>
      </c>
      <c r="C302" s="8" t="s">
        <v>316</v>
      </c>
      <c r="D302" s="7"/>
      <c r="E302" s="7"/>
      <c r="F302" s="9">
        <v>0.0</v>
      </c>
      <c r="G302" s="7">
        <f>SUMIF(MASUK!$C$2:$C$3000,MASTER!B302,MASUK!$E$2:$E$3000)</f>
        <v>0</v>
      </c>
      <c r="H302" s="7">
        <f>SUMIF(KELUAR!$C$2:$F$2994,MASTER!B302,KELUAR!$E$2:$E$2994)</f>
        <v>0</v>
      </c>
      <c r="I302" s="11">
        <f t="shared" si="2"/>
        <v>0</v>
      </c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7.25" customHeight="1">
      <c r="A303" s="6">
        <f t="shared" si="3"/>
        <v>302</v>
      </c>
      <c r="B303" s="15">
        <v>1202.0</v>
      </c>
      <c r="C303" s="8" t="s">
        <v>317</v>
      </c>
      <c r="D303" s="7"/>
      <c r="E303" s="7"/>
      <c r="F303" s="14">
        <v>42.0</v>
      </c>
      <c r="G303" s="7">
        <f>SUMIF(MASUK!$C$2:$C$3000,MASTER!B303,MASUK!$E$2:$E$3000)</f>
        <v>0</v>
      </c>
      <c r="H303" s="7">
        <f>SUMIF(KELUAR!$C$2:$F$2994,MASTER!B303,KELUAR!$E$2:$E$2994)</f>
        <v>23</v>
      </c>
      <c r="I303" s="11">
        <f t="shared" si="2"/>
        <v>19</v>
      </c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7.25" customHeight="1">
      <c r="A304" s="6">
        <f t="shared" si="3"/>
        <v>303</v>
      </c>
      <c r="B304" s="7">
        <v>1203.0</v>
      </c>
      <c r="C304" s="8" t="s">
        <v>318</v>
      </c>
      <c r="D304" s="7"/>
      <c r="E304" s="7"/>
      <c r="F304" s="14">
        <v>111.0</v>
      </c>
      <c r="G304" s="7">
        <f>SUMIF(MASUK!$C$2:$C$3000,MASTER!B304,MASUK!$E$2:$E$3000)</f>
        <v>0</v>
      </c>
      <c r="H304" s="7">
        <f>SUMIF(KELUAR!$C$2:$F$2994,MASTER!B304,KELUAR!$E$2:$E$2994)</f>
        <v>9</v>
      </c>
      <c r="I304" s="11">
        <f t="shared" si="2"/>
        <v>102</v>
      </c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7.25" customHeight="1">
      <c r="A305" s="6">
        <f t="shared" si="3"/>
        <v>304</v>
      </c>
      <c r="B305" s="7">
        <v>1249.0</v>
      </c>
      <c r="C305" s="8" t="s">
        <v>319</v>
      </c>
      <c r="D305" s="7"/>
      <c r="E305" s="7"/>
      <c r="F305" s="9">
        <v>50.0</v>
      </c>
      <c r="G305" s="7">
        <f>SUMIF(MASUK!$C$2:$C$3000,MASTER!B305,MASUK!$E$2:$E$3000)</f>
        <v>100</v>
      </c>
      <c r="H305" s="7">
        <f>SUMIF(KELUAR!$C$2:$F$2994,MASTER!B305,KELUAR!$E$2:$E$2994)</f>
        <v>46</v>
      </c>
      <c r="I305" s="11">
        <f t="shared" si="2"/>
        <v>104</v>
      </c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7.25" customHeight="1">
      <c r="A306" s="6">
        <f t="shared" si="3"/>
        <v>305</v>
      </c>
      <c r="B306" s="7">
        <v>1416.0</v>
      </c>
      <c r="C306" s="8" t="s">
        <v>320</v>
      </c>
      <c r="D306" s="7"/>
      <c r="E306" s="7"/>
      <c r="F306" s="14">
        <v>2.0</v>
      </c>
      <c r="G306" s="7">
        <f>SUMIF(MASUK!$C$2:$C$3000,MASTER!B306,MASUK!$E$2:$E$3000)</f>
        <v>0</v>
      </c>
      <c r="H306" s="7">
        <f>SUMIF(KELUAR!$C$2:$F$2994,MASTER!B306,KELUAR!$E$2:$E$2994)</f>
        <v>1</v>
      </c>
      <c r="I306" s="11">
        <f t="shared" si="2"/>
        <v>1</v>
      </c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7.25" customHeight="1">
      <c r="A307" s="6">
        <f t="shared" si="3"/>
        <v>306</v>
      </c>
      <c r="B307" s="15">
        <v>2160.0</v>
      </c>
      <c r="C307" s="8" t="s">
        <v>321</v>
      </c>
      <c r="D307" s="8"/>
      <c r="E307" s="8"/>
      <c r="F307" s="16">
        <v>0.0</v>
      </c>
      <c r="G307" s="7">
        <f>SUMIF(MASUK!$C$2:$C$3000,MASTER!B307,MASUK!$E$2:$E$3000)</f>
        <v>0</v>
      </c>
      <c r="H307" s="7">
        <f>SUMIF(KELUAR!$C$2:$F$2994,MASTER!B307,KELUAR!$E$2:$E$2994)</f>
        <v>0</v>
      </c>
      <c r="I307" s="11">
        <f t="shared" si="2"/>
        <v>0</v>
      </c>
      <c r="J307" s="8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7.25" customHeight="1">
      <c r="A308" s="6">
        <f t="shared" si="3"/>
        <v>307</v>
      </c>
      <c r="B308" s="7">
        <v>1970.0</v>
      </c>
      <c r="C308" s="8" t="s">
        <v>322</v>
      </c>
      <c r="D308" s="7"/>
      <c r="E308" s="7"/>
      <c r="F308" s="14">
        <v>0.0</v>
      </c>
      <c r="G308" s="7">
        <f>SUMIF(MASUK!$C$2:$C$3000,MASTER!B308,MASUK!$E$2:$E$3000)</f>
        <v>0</v>
      </c>
      <c r="H308" s="7">
        <f>SUMIF(KELUAR!$C$2:$F$2994,MASTER!B308,KELUAR!$E$2:$E$2994)</f>
        <v>0</v>
      </c>
      <c r="I308" s="11">
        <f t="shared" si="2"/>
        <v>0</v>
      </c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7.25" customHeight="1">
      <c r="A309" s="6">
        <f t="shared" si="3"/>
        <v>308</v>
      </c>
      <c r="B309" s="7">
        <v>1957.0</v>
      </c>
      <c r="C309" s="8" t="s">
        <v>323</v>
      </c>
      <c r="D309" s="7"/>
      <c r="E309" s="7"/>
      <c r="F309" s="14">
        <v>0.0</v>
      </c>
      <c r="G309" s="7">
        <f>SUMIF(MASUK!$C$2:$C$3000,MASTER!B309,MASUK!$E$2:$E$3000)</f>
        <v>0</v>
      </c>
      <c r="H309" s="7">
        <f>SUMIF(KELUAR!$C$2:$F$2994,MASTER!B309,KELUAR!$E$2:$E$2994)</f>
        <v>0</v>
      </c>
      <c r="I309" s="11">
        <f t="shared" si="2"/>
        <v>0</v>
      </c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7.25" customHeight="1">
      <c r="A310" s="6">
        <f t="shared" si="3"/>
        <v>309</v>
      </c>
      <c r="B310" s="15">
        <v>2162.0</v>
      </c>
      <c r="C310" s="8" t="s">
        <v>324</v>
      </c>
      <c r="D310" s="8"/>
      <c r="E310" s="8"/>
      <c r="F310" s="16">
        <v>0.0</v>
      </c>
      <c r="G310" s="7">
        <f>SUMIF(MASUK!$C$2:$C$3000,MASTER!B310,MASUK!$E$2:$E$3000)</f>
        <v>0</v>
      </c>
      <c r="H310" s="7">
        <f>SUMIF(KELUAR!$C$2:$F$2994,MASTER!B310,KELUAR!$E$2:$E$2994)</f>
        <v>0</v>
      </c>
      <c r="I310" s="11">
        <f t="shared" si="2"/>
        <v>0</v>
      </c>
      <c r="J310" s="8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7.25" customHeight="1">
      <c r="A311" s="6">
        <f t="shared" si="3"/>
        <v>310</v>
      </c>
      <c r="B311" s="15">
        <v>2150.0</v>
      </c>
      <c r="C311" s="8" t="s">
        <v>325</v>
      </c>
      <c r="D311" s="8"/>
      <c r="E311" s="8"/>
      <c r="F311" s="16">
        <v>0.0</v>
      </c>
      <c r="G311" s="7">
        <f>SUMIF(MASUK!$C$2:$C$3000,MASTER!B311,MASUK!$E$2:$E$3000)</f>
        <v>0</v>
      </c>
      <c r="H311" s="7">
        <f>SUMIF(KELUAR!$C$2:$F$2994,MASTER!B311,KELUAR!$E$2:$E$2994)</f>
        <v>0</v>
      </c>
      <c r="I311" s="11">
        <f t="shared" si="2"/>
        <v>0</v>
      </c>
      <c r="J311" s="8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7.25" customHeight="1">
      <c r="A312" s="6">
        <f t="shared" si="3"/>
        <v>311</v>
      </c>
      <c r="B312" s="7">
        <v>1999.0</v>
      </c>
      <c r="C312" s="8" t="s">
        <v>326</v>
      </c>
      <c r="D312" s="7"/>
      <c r="E312" s="7"/>
      <c r="F312" s="14">
        <v>10.0</v>
      </c>
      <c r="G312" s="7">
        <f>SUMIF(MASUK!$C$2:$C$3000,MASTER!B312,MASUK!$E$2:$E$3000)</f>
        <v>0</v>
      </c>
      <c r="H312" s="7">
        <f>SUMIF(KELUAR!$C$2:$F$2994,MASTER!B312,KELUAR!$E$2:$E$2994)</f>
        <v>0</v>
      </c>
      <c r="I312" s="11">
        <f t="shared" si="2"/>
        <v>10</v>
      </c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7.25" customHeight="1">
      <c r="A313" s="6">
        <f t="shared" si="3"/>
        <v>312</v>
      </c>
      <c r="B313" s="7">
        <v>1208.0</v>
      </c>
      <c r="C313" s="8" t="s">
        <v>327</v>
      </c>
      <c r="D313" s="7"/>
      <c r="E313" s="7"/>
      <c r="F313" s="14">
        <v>3.0</v>
      </c>
      <c r="G313" s="7">
        <f>SUMIF(MASUK!$C$2:$C$3000,MASTER!B313,MASUK!$E$2:$E$3000)</f>
        <v>0</v>
      </c>
      <c r="H313" s="7">
        <f>SUMIF(KELUAR!$C$2:$F$2994,MASTER!B313,KELUAR!$E$2:$E$2994)</f>
        <v>0</v>
      </c>
      <c r="I313" s="11">
        <f t="shared" si="2"/>
        <v>3</v>
      </c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7.25" customHeight="1">
      <c r="A314" s="6">
        <f t="shared" si="3"/>
        <v>313</v>
      </c>
      <c r="B314" s="15">
        <v>2128.0</v>
      </c>
      <c r="C314" s="8" t="s">
        <v>328</v>
      </c>
      <c r="D314" s="8"/>
      <c r="E314" s="8"/>
      <c r="F314" s="16">
        <v>0.0</v>
      </c>
      <c r="G314" s="7">
        <f>SUMIF(MASUK!$C$2:$C$3000,MASTER!B314,MASUK!$E$2:$E$3000)</f>
        <v>0</v>
      </c>
      <c r="H314" s="7">
        <f>SUMIF(KELUAR!$C$2:$F$2994,MASTER!B314,KELUAR!$E$2:$E$2994)</f>
        <v>0</v>
      </c>
      <c r="I314" s="11">
        <f t="shared" si="2"/>
        <v>0</v>
      </c>
      <c r="J314" s="8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7.25" customHeight="1">
      <c r="A315" s="6">
        <f t="shared" si="3"/>
        <v>314</v>
      </c>
      <c r="B315" s="15">
        <v>2129.0</v>
      </c>
      <c r="C315" s="8" t="s">
        <v>329</v>
      </c>
      <c r="D315" s="8"/>
      <c r="E315" s="8"/>
      <c r="F315" s="16">
        <v>0.0</v>
      </c>
      <c r="G315" s="7">
        <f>SUMIF(MASUK!$C$2:$C$3000,MASTER!B315,MASUK!$E$2:$E$3000)</f>
        <v>0</v>
      </c>
      <c r="H315" s="7">
        <f>SUMIF(KELUAR!$C$2:$F$2994,MASTER!B315,KELUAR!$E$2:$E$2994)</f>
        <v>0</v>
      </c>
      <c r="I315" s="11">
        <f t="shared" si="2"/>
        <v>0</v>
      </c>
      <c r="J315" s="8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7.25" customHeight="1">
      <c r="A316" s="6">
        <f t="shared" si="3"/>
        <v>315</v>
      </c>
      <c r="B316" s="7">
        <v>1209.0</v>
      </c>
      <c r="C316" s="8" t="s">
        <v>330</v>
      </c>
      <c r="D316" s="7"/>
      <c r="E316" s="7"/>
      <c r="F316" s="14">
        <v>12.0</v>
      </c>
      <c r="G316" s="7">
        <f>SUMIF(MASUK!$C$2:$C$3000,MASTER!B316,MASUK!$E$2:$E$3000)</f>
        <v>0</v>
      </c>
      <c r="H316" s="7">
        <f>SUMIF(KELUAR!$C$2:$F$2994,MASTER!B316,KELUAR!$E$2:$E$2994)</f>
        <v>0</v>
      </c>
      <c r="I316" s="11">
        <f t="shared" si="2"/>
        <v>12</v>
      </c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7.25" customHeight="1">
      <c r="A317" s="6">
        <f t="shared" si="3"/>
        <v>316</v>
      </c>
      <c r="B317" s="7">
        <v>1210.0</v>
      </c>
      <c r="C317" s="8" t="s">
        <v>331</v>
      </c>
      <c r="D317" s="7"/>
      <c r="E317" s="7"/>
      <c r="F317" s="14">
        <v>3.0</v>
      </c>
      <c r="G317" s="7">
        <f>SUMIF(MASUK!$C$2:$C$3000,MASTER!B317,MASUK!$E$2:$E$3000)</f>
        <v>0</v>
      </c>
      <c r="H317" s="7">
        <f>SUMIF(KELUAR!$C$2:$F$2994,MASTER!B317,KELUAR!$E$2:$E$2994)</f>
        <v>0</v>
      </c>
      <c r="I317" s="11">
        <f t="shared" si="2"/>
        <v>3</v>
      </c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7.25" customHeight="1">
      <c r="A318" s="6">
        <f t="shared" si="3"/>
        <v>317</v>
      </c>
      <c r="B318" s="15">
        <v>2112.0</v>
      </c>
      <c r="C318" s="8" t="s">
        <v>332</v>
      </c>
      <c r="D318" s="8"/>
      <c r="E318" s="8"/>
      <c r="F318" s="16">
        <v>0.0</v>
      </c>
      <c r="G318" s="7">
        <f>SUMIF(MASUK!$C$2:$C$3000,MASTER!B318,MASUK!$E$2:$E$3000)</f>
        <v>0</v>
      </c>
      <c r="H318" s="7">
        <f>SUMIF(KELUAR!$C$2:$F$2994,MASTER!B318,KELUAR!$E$2:$E$2994)</f>
        <v>0</v>
      </c>
      <c r="I318" s="11">
        <f t="shared" si="2"/>
        <v>0</v>
      </c>
      <c r="J318" s="8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7.25" customHeight="1">
      <c r="A319" s="6">
        <f t="shared" si="3"/>
        <v>318</v>
      </c>
      <c r="B319" s="7">
        <v>1914.0</v>
      </c>
      <c r="C319" s="8" t="s">
        <v>333</v>
      </c>
      <c r="D319" s="7"/>
      <c r="E319" s="7"/>
      <c r="F319" s="14">
        <v>33.0</v>
      </c>
      <c r="G319" s="7">
        <f>SUMIF(MASUK!$C$2:$C$3000,MASTER!B319,MASUK!$E$2:$E$3000)</f>
        <v>0</v>
      </c>
      <c r="H319" s="7">
        <f>SUMIF(KELUAR!$C$2:$F$2994,MASTER!B319,KELUAR!$E$2:$E$2994)</f>
        <v>12</v>
      </c>
      <c r="I319" s="11">
        <f t="shared" si="2"/>
        <v>21</v>
      </c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7.25" customHeight="1">
      <c r="A320" s="6">
        <f t="shared" si="3"/>
        <v>319</v>
      </c>
      <c r="B320" s="7">
        <v>1913.0</v>
      </c>
      <c r="C320" s="8" t="s">
        <v>334</v>
      </c>
      <c r="D320" s="7"/>
      <c r="E320" s="7"/>
      <c r="F320" s="14">
        <v>0.0</v>
      </c>
      <c r="G320" s="7">
        <f>SUMIF(MASUK!$C$2:$C$3000,MASTER!B320,MASUK!$E$2:$E$3000)</f>
        <v>0</v>
      </c>
      <c r="H320" s="7">
        <f>SUMIF(KELUAR!$C$2:$F$2994,MASTER!B320,KELUAR!$E$2:$E$2994)</f>
        <v>0</v>
      </c>
      <c r="I320" s="11">
        <f t="shared" si="2"/>
        <v>0</v>
      </c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7.25" customHeight="1">
      <c r="A321" s="6">
        <f t="shared" si="3"/>
        <v>320</v>
      </c>
      <c r="B321" s="7">
        <v>1644.0</v>
      </c>
      <c r="C321" s="8" t="s">
        <v>335</v>
      </c>
      <c r="D321" s="7"/>
      <c r="E321" s="7"/>
      <c r="F321" s="14">
        <v>6.0</v>
      </c>
      <c r="G321" s="7">
        <f>SUMIF(MASUK!$C$2:$C$3000,MASTER!B321,MASUK!$E$2:$E$3000)</f>
        <v>0</v>
      </c>
      <c r="H321" s="7">
        <f>SUMIF(KELUAR!$C$2:$F$2994,MASTER!B321,KELUAR!$E$2:$E$2994)</f>
        <v>0</v>
      </c>
      <c r="I321" s="11">
        <f t="shared" si="2"/>
        <v>6</v>
      </c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7.25" customHeight="1">
      <c r="A322" s="6">
        <f t="shared" si="3"/>
        <v>321</v>
      </c>
      <c r="B322" s="7">
        <v>1649.0</v>
      </c>
      <c r="C322" s="8" t="s">
        <v>336</v>
      </c>
      <c r="D322" s="7"/>
      <c r="E322" s="7"/>
      <c r="F322" s="14">
        <v>0.0</v>
      </c>
      <c r="G322" s="7">
        <f>SUMIF(MASUK!$C$2:$C$3000,MASTER!B322,MASUK!$E$2:$E$3000)</f>
        <v>0</v>
      </c>
      <c r="H322" s="7">
        <f>SUMIF(KELUAR!$C$2:$F$2994,MASTER!B322,KELUAR!$E$2:$E$2994)</f>
        <v>0</v>
      </c>
      <c r="I322" s="11">
        <f t="shared" si="2"/>
        <v>0</v>
      </c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7.25" customHeight="1">
      <c r="A323" s="6">
        <f t="shared" si="3"/>
        <v>322</v>
      </c>
      <c r="B323" s="7">
        <v>1211.0</v>
      </c>
      <c r="C323" s="8" t="s">
        <v>337</v>
      </c>
      <c r="D323" s="7"/>
      <c r="E323" s="7"/>
      <c r="F323" s="14">
        <v>0.0</v>
      </c>
      <c r="G323" s="7">
        <f>SUMIF(MASUK!$C$2:$C$3000,MASTER!B323,MASUK!$E$2:$E$3000)</f>
        <v>0</v>
      </c>
      <c r="H323" s="7">
        <f>SUMIF(KELUAR!$C$2:$F$2994,MASTER!B323,KELUAR!$E$2:$E$2994)</f>
        <v>0</v>
      </c>
      <c r="I323" s="11">
        <f t="shared" si="2"/>
        <v>0</v>
      </c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7.25" customHeight="1">
      <c r="A324" s="6">
        <f t="shared" si="3"/>
        <v>323</v>
      </c>
      <c r="B324" s="7">
        <v>1213.0</v>
      </c>
      <c r="C324" s="8" t="s">
        <v>338</v>
      </c>
      <c r="D324" s="7"/>
      <c r="E324" s="7"/>
      <c r="F324" s="14">
        <v>11.0</v>
      </c>
      <c r="G324" s="7">
        <f>SUMIF(MASUK!$C$2:$C$3000,MASTER!B324,MASUK!$E$2:$E$3000)</f>
        <v>0</v>
      </c>
      <c r="H324" s="7">
        <f>SUMIF(KELUAR!$C$2:$F$2994,MASTER!B324,KELUAR!$E$2:$E$2994)</f>
        <v>0</v>
      </c>
      <c r="I324" s="11">
        <f t="shared" si="2"/>
        <v>11</v>
      </c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7.25" customHeight="1">
      <c r="A325" s="6">
        <f t="shared" si="3"/>
        <v>324</v>
      </c>
      <c r="B325" s="7">
        <v>1214.0</v>
      </c>
      <c r="C325" s="8" t="s">
        <v>339</v>
      </c>
      <c r="D325" s="7"/>
      <c r="E325" s="7"/>
      <c r="F325" s="14">
        <v>0.0</v>
      </c>
      <c r="G325" s="7">
        <f>SUMIF(MASUK!$C$2:$C$3000,MASTER!B325,MASUK!$E$2:$E$3000)</f>
        <v>0</v>
      </c>
      <c r="H325" s="7">
        <f>SUMIF(KELUAR!$C$2:$F$2994,MASTER!B325,KELUAR!$E$2:$E$2994)</f>
        <v>0</v>
      </c>
      <c r="I325" s="11">
        <f t="shared" si="2"/>
        <v>0</v>
      </c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7.25" customHeight="1">
      <c r="A326" s="6">
        <f t="shared" si="3"/>
        <v>325</v>
      </c>
      <c r="B326" s="7">
        <v>1215.0</v>
      </c>
      <c r="C326" s="8" t="s">
        <v>340</v>
      </c>
      <c r="D326" s="7"/>
      <c r="E326" s="7"/>
      <c r="F326" s="14">
        <v>17.0</v>
      </c>
      <c r="G326" s="7">
        <f>SUMIF(MASUK!$C$2:$C$3000,MASTER!B326,MASUK!$E$2:$E$3000)</f>
        <v>0</v>
      </c>
      <c r="H326" s="7">
        <f>SUMIF(KELUAR!$C$2:$F$2994,MASTER!B326,KELUAR!$E$2:$E$2994)</f>
        <v>0</v>
      </c>
      <c r="I326" s="11">
        <f t="shared" si="2"/>
        <v>17</v>
      </c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7.25" customHeight="1">
      <c r="A327" s="6">
        <f t="shared" si="3"/>
        <v>326</v>
      </c>
      <c r="B327" s="7">
        <v>1561.0</v>
      </c>
      <c r="C327" s="8" t="s">
        <v>341</v>
      </c>
      <c r="D327" s="7"/>
      <c r="E327" s="7"/>
      <c r="F327" s="14">
        <v>0.0</v>
      </c>
      <c r="G327" s="7">
        <f>SUMIF(MASUK!$C$2:$C$3000,MASTER!B327,MASUK!$E$2:$E$3000)</f>
        <v>0</v>
      </c>
      <c r="H327" s="7">
        <f>SUMIF(KELUAR!$C$2:$F$2994,MASTER!B327,KELUAR!$E$2:$E$2994)</f>
        <v>0</v>
      </c>
      <c r="I327" s="11">
        <f t="shared" si="2"/>
        <v>0</v>
      </c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7.25" customHeight="1">
      <c r="A328" s="6">
        <f t="shared" si="3"/>
        <v>327</v>
      </c>
      <c r="B328" s="7">
        <v>1753.0</v>
      </c>
      <c r="C328" s="8" t="s">
        <v>342</v>
      </c>
      <c r="D328" s="7"/>
      <c r="E328" s="7"/>
      <c r="F328" s="14">
        <v>0.0</v>
      </c>
      <c r="G328" s="7">
        <f>SUMIF(MASUK!$C$2:$C$3000,MASTER!B328,MASUK!$E$2:$E$3000)</f>
        <v>0</v>
      </c>
      <c r="H328" s="7">
        <f>SUMIF(KELUAR!$C$2:$F$2994,MASTER!B328,KELUAR!$E$2:$E$2994)</f>
        <v>0</v>
      </c>
      <c r="I328" s="11">
        <f t="shared" si="2"/>
        <v>0</v>
      </c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7.25" customHeight="1">
      <c r="A329" s="6">
        <f t="shared" si="3"/>
        <v>328</v>
      </c>
      <c r="B329" s="15">
        <v>1559.0</v>
      </c>
      <c r="C329" s="8" t="s">
        <v>343</v>
      </c>
      <c r="D329" s="8"/>
      <c r="E329" s="8"/>
      <c r="F329" s="16">
        <v>0.0</v>
      </c>
      <c r="G329" s="7">
        <f>SUMIF(MASUK!$C$2:$C$3000,MASTER!B329,MASUK!$E$2:$E$3000)</f>
        <v>0</v>
      </c>
      <c r="H329" s="7">
        <f>SUMIF(KELUAR!$C$2:$F$2994,MASTER!B329,KELUAR!$E$2:$E$2994)</f>
        <v>0</v>
      </c>
      <c r="I329" s="11">
        <f t="shared" si="2"/>
        <v>0</v>
      </c>
      <c r="J329" s="8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7.25" customHeight="1">
      <c r="A330" s="6">
        <f t="shared" si="3"/>
        <v>329</v>
      </c>
      <c r="B330" s="15">
        <v>2107.0</v>
      </c>
      <c r="C330" s="8" t="s">
        <v>344</v>
      </c>
      <c r="D330" s="8"/>
      <c r="E330" s="8"/>
      <c r="F330" s="16">
        <v>0.0</v>
      </c>
      <c r="G330" s="7">
        <f>SUMIF(MASUK!$C$2:$C$3000,MASTER!B330,MASUK!$E$2:$E$3000)</f>
        <v>0</v>
      </c>
      <c r="H330" s="7">
        <f>SUMIF(KELUAR!$C$2:$F$2994,MASTER!B330,KELUAR!$E$2:$E$2994)</f>
        <v>0</v>
      </c>
      <c r="I330" s="11">
        <f t="shared" si="2"/>
        <v>0</v>
      </c>
      <c r="J330" s="8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7.25" customHeight="1">
      <c r="A331" s="6">
        <f t="shared" si="3"/>
        <v>330</v>
      </c>
      <c r="B331" s="7">
        <v>1417.0</v>
      </c>
      <c r="C331" s="8" t="s">
        <v>345</v>
      </c>
      <c r="D331" s="7"/>
      <c r="E331" s="7"/>
      <c r="F331" s="14">
        <v>0.0</v>
      </c>
      <c r="G331" s="7">
        <f>SUMIF(MASUK!$C$2:$C$3000,MASTER!B331,MASUK!$E$2:$E$3000)</f>
        <v>10</v>
      </c>
      <c r="H331" s="7">
        <f>SUMIF(KELUAR!$C$2:$F$2994,MASTER!B331,KELUAR!$E$2:$E$2994)</f>
        <v>4</v>
      </c>
      <c r="I331" s="11">
        <f t="shared" si="2"/>
        <v>6</v>
      </c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7.25" customHeight="1">
      <c r="A332" s="6">
        <f t="shared" si="3"/>
        <v>331</v>
      </c>
      <c r="B332" s="7">
        <v>1551.0</v>
      </c>
      <c r="C332" s="8" t="s">
        <v>346</v>
      </c>
      <c r="D332" s="7"/>
      <c r="E332" s="7"/>
      <c r="F332" s="14">
        <v>16.0</v>
      </c>
      <c r="G332" s="7">
        <f>SUMIF(MASUK!$C$2:$C$3000,MASTER!B332,MASUK!$E$2:$E$3000)</f>
        <v>0</v>
      </c>
      <c r="H332" s="7">
        <f>SUMIF(KELUAR!$C$2:$F$2994,MASTER!B332,KELUAR!$E$2:$E$2994)</f>
        <v>0</v>
      </c>
      <c r="I332" s="11">
        <f t="shared" si="2"/>
        <v>16</v>
      </c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7.25" customHeight="1">
      <c r="A333" s="6">
        <f t="shared" si="3"/>
        <v>332</v>
      </c>
      <c r="B333" s="7">
        <v>100002.0</v>
      </c>
      <c r="C333" s="8" t="s">
        <v>347</v>
      </c>
      <c r="D333" s="7"/>
      <c r="E333" s="7"/>
      <c r="F333" s="14">
        <v>0.0</v>
      </c>
      <c r="G333" s="7">
        <f>SUMIF(MASUK!$C$2:$C$3000,MASTER!B333,MASUK!$E$2:$E$3000)</f>
        <v>0</v>
      </c>
      <c r="H333" s="7">
        <f>SUMIF(KELUAR!$C$2:$F$2994,MASTER!B333,KELUAR!$E$2:$E$2994)</f>
        <v>0</v>
      </c>
      <c r="I333" s="11">
        <f t="shared" si="2"/>
        <v>0</v>
      </c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7.25" customHeight="1">
      <c r="A334" s="6">
        <f t="shared" si="3"/>
        <v>333</v>
      </c>
      <c r="B334" s="7">
        <v>102664.0</v>
      </c>
      <c r="C334" s="8" t="s">
        <v>348</v>
      </c>
      <c r="D334" s="7"/>
      <c r="E334" s="7"/>
      <c r="F334" s="14">
        <v>0.0</v>
      </c>
      <c r="G334" s="7">
        <f>SUMIF(MASUK!$C$2:$C$3000,MASTER!B334,MASUK!$E$2:$E$3000)</f>
        <v>0</v>
      </c>
      <c r="H334" s="7">
        <f>SUMIF(KELUAR!$C$2:$F$2994,MASTER!B334,KELUAR!$E$2:$E$2994)</f>
        <v>0</v>
      </c>
      <c r="I334" s="11">
        <f t="shared" si="2"/>
        <v>0</v>
      </c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7.25" customHeight="1">
      <c r="A335" s="6">
        <f t="shared" si="3"/>
        <v>334</v>
      </c>
      <c r="B335" s="7">
        <v>102695.0</v>
      </c>
      <c r="C335" s="8" t="s">
        <v>349</v>
      </c>
      <c r="D335" s="7"/>
      <c r="E335" s="7"/>
      <c r="F335" s="14">
        <v>0.0</v>
      </c>
      <c r="G335" s="7">
        <f>SUMIF(MASUK!$C$2:$C$3000,MASTER!B335,MASUK!$E$2:$E$3000)</f>
        <v>0</v>
      </c>
      <c r="H335" s="7">
        <f>SUMIF(KELUAR!$C$2:$F$2994,MASTER!B335,KELUAR!$E$2:$E$2994)</f>
        <v>0</v>
      </c>
      <c r="I335" s="11">
        <f t="shared" si="2"/>
        <v>0</v>
      </c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7.25" customHeight="1">
      <c r="A336" s="6">
        <f t="shared" si="3"/>
        <v>335</v>
      </c>
      <c r="B336" s="7">
        <v>1045.0</v>
      </c>
      <c r="C336" s="8" t="s">
        <v>350</v>
      </c>
      <c r="D336" s="7"/>
      <c r="E336" s="7"/>
      <c r="F336" s="14">
        <v>0.0</v>
      </c>
      <c r="G336" s="7">
        <f>SUMIF(MASUK!$C$2:$C$3000,MASTER!B336,MASUK!$E$2:$E$3000)</f>
        <v>0</v>
      </c>
      <c r="H336" s="7">
        <f>SUMIF(KELUAR!$C$2:$F$2994,MASTER!B336,KELUAR!$E$2:$E$2994)</f>
        <v>0</v>
      </c>
      <c r="I336" s="11">
        <f t="shared" si="2"/>
        <v>0</v>
      </c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7.25" customHeight="1">
      <c r="A337" s="6">
        <f t="shared" si="3"/>
        <v>336</v>
      </c>
      <c r="B337" s="15">
        <v>1046.0</v>
      </c>
      <c r="C337" s="8" t="s">
        <v>351</v>
      </c>
      <c r="D337" s="7"/>
      <c r="E337" s="7"/>
      <c r="F337" s="14">
        <v>0.0</v>
      </c>
      <c r="G337" s="7">
        <f>SUMIF(MASUK!$C$2:$C$3000,MASTER!B337,MASUK!$E$2:$E$3000)</f>
        <v>5</v>
      </c>
      <c r="H337" s="7">
        <f>SUMIF(KELUAR!$C$2:$F$2994,MASTER!B337,KELUAR!$E$2:$E$2994)</f>
        <v>3</v>
      </c>
      <c r="I337" s="11">
        <f t="shared" si="2"/>
        <v>2</v>
      </c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7.25" customHeight="1">
      <c r="A338" s="6">
        <f t="shared" si="3"/>
        <v>337</v>
      </c>
      <c r="B338" s="7">
        <v>1290.0</v>
      </c>
      <c r="C338" s="8" t="s">
        <v>352</v>
      </c>
      <c r="D338" s="7"/>
      <c r="E338" s="7"/>
      <c r="F338" s="14">
        <v>1.0</v>
      </c>
      <c r="G338" s="7">
        <f>SUMIF(MASUK!$C$2:$C$3000,MASTER!B338,MASUK!$E$2:$E$3000)</f>
        <v>2</v>
      </c>
      <c r="H338" s="7">
        <f>SUMIF(KELUAR!$C$2:$F$2994,MASTER!B338,KELUAR!$E$2:$E$2994)</f>
        <v>1</v>
      </c>
      <c r="I338" s="11">
        <f t="shared" si="2"/>
        <v>2</v>
      </c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7.25" customHeight="1">
      <c r="A339" s="6">
        <f t="shared" si="3"/>
        <v>338</v>
      </c>
      <c r="B339" s="7">
        <v>1686.0</v>
      </c>
      <c r="C339" s="8" t="s">
        <v>353</v>
      </c>
      <c r="D339" s="7"/>
      <c r="E339" s="7"/>
      <c r="F339" s="14">
        <v>0.0</v>
      </c>
      <c r="G339" s="7">
        <f>SUMIF(MASUK!$C$2:$C$3000,MASTER!B339,MASUK!$E$2:$E$3000)</f>
        <v>0</v>
      </c>
      <c r="H339" s="7">
        <f>SUMIF(KELUAR!$C$2:$F$2994,MASTER!B339,KELUAR!$E$2:$E$2994)</f>
        <v>0</v>
      </c>
      <c r="I339" s="11">
        <f t="shared" si="2"/>
        <v>0</v>
      </c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7.25" customHeight="1">
      <c r="A340" s="6">
        <f t="shared" si="3"/>
        <v>339</v>
      </c>
      <c r="B340" s="7">
        <v>1771.0</v>
      </c>
      <c r="C340" s="8" t="s">
        <v>354</v>
      </c>
      <c r="D340" s="7"/>
      <c r="E340" s="7"/>
      <c r="F340" s="14">
        <v>1.0</v>
      </c>
      <c r="G340" s="7">
        <f>SUMIF(MASUK!$C$2:$C$3000,MASTER!B340,MASUK!$E$2:$E$3000)</f>
        <v>0</v>
      </c>
      <c r="H340" s="7">
        <f>SUMIF(KELUAR!$C$2:$F$2994,MASTER!B340,KELUAR!$E$2:$E$2994)</f>
        <v>0</v>
      </c>
      <c r="I340" s="11">
        <f t="shared" si="2"/>
        <v>1</v>
      </c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7.25" customHeight="1">
      <c r="A341" s="6">
        <f t="shared" si="3"/>
        <v>340</v>
      </c>
      <c r="B341" s="7">
        <v>1194.0</v>
      </c>
      <c r="C341" s="8" t="s">
        <v>355</v>
      </c>
      <c r="D341" s="7"/>
      <c r="E341" s="7"/>
      <c r="F341" s="14">
        <v>0.0</v>
      </c>
      <c r="G341" s="7">
        <f>SUMIF(MASUK!$C$2:$C$3000,MASTER!B341,MASUK!$E$2:$E$3000)</f>
        <v>0</v>
      </c>
      <c r="H341" s="7">
        <f>SUMIF(KELUAR!$C$2:$F$2994,MASTER!B341,KELUAR!$E$2:$E$2994)</f>
        <v>0</v>
      </c>
      <c r="I341" s="11">
        <f t="shared" si="2"/>
        <v>0</v>
      </c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7.25" customHeight="1">
      <c r="A342" s="6">
        <f t="shared" si="3"/>
        <v>341</v>
      </c>
      <c r="B342" s="7">
        <v>1579.0</v>
      </c>
      <c r="C342" s="8" t="s">
        <v>356</v>
      </c>
      <c r="D342" s="7"/>
      <c r="E342" s="7"/>
      <c r="F342" s="14">
        <v>24.0</v>
      </c>
      <c r="G342" s="7">
        <f>SUMIF(MASUK!$C$2:$C$3000,MASTER!B342,MASUK!$E$2:$E$3000)</f>
        <v>65</v>
      </c>
      <c r="H342" s="7">
        <f>SUMIF(KELUAR!$C$2:$F$2994,MASTER!B342,KELUAR!$E$2:$E$2994)</f>
        <v>63</v>
      </c>
      <c r="I342" s="11">
        <f t="shared" si="2"/>
        <v>26</v>
      </c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7.25" customHeight="1">
      <c r="A343" s="6">
        <f t="shared" si="3"/>
        <v>342</v>
      </c>
      <c r="B343" s="7">
        <v>1475.0</v>
      </c>
      <c r="C343" s="8" t="s">
        <v>357</v>
      </c>
      <c r="D343" s="7"/>
      <c r="E343" s="7"/>
      <c r="F343" s="14">
        <v>0.0</v>
      </c>
      <c r="G343" s="7">
        <f>SUMIF(MASUK!$C$2:$C$3000,MASTER!B343,MASUK!$E$2:$E$3000)</f>
        <v>0</v>
      </c>
      <c r="H343" s="7">
        <f>SUMIF(KELUAR!$C$2:$F$2994,MASTER!B343,KELUAR!$E$2:$E$2994)</f>
        <v>0</v>
      </c>
      <c r="I343" s="11">
        <f t="shared" si="2"/>
        <v>0</v>
      </c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7.25" customHeight="1">
      <c r="A344" s="6">
        <f t="shared" si="3"/>
        <v>343</v>
      </c>
      <c r="B344" s="7">
        <v>1502.0</v>
      </c>
      <c r="C344" s="8" t="s">
        <v>358</v>
      </c>
      <c r="D344" s="7"/>
      <c r="E344" s="7"/>
      <c r="F344" s="14">
        <v>0.0</v>
      </c>
      <c r="G344" s="7">
        <f>SUMIF(MASUK!$C$2:$C$3000,MASTER!B344,MASUK!$E$2:$E$3000)</f>
        <v>0</v>
      </c>
      <c r="H344" s="7">
        <f>SUMIF(KELUAR!$C$2:$F$2994,MASTER!B344,KELUAR!$E$2:$E$2994)</f>
        <v>0</v>
      </c>
      <c r="I344" s="11">
        <f t="shared" si="2"/>
        <v>0</v>
      </c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7.25" customHeight="1">
      <c r="A345" s="6">
        <f t="shared" si="3"/>
        <v>344</v>
      </c>
      <c r="B345" s="15">
        <v>1609.0</v>
      </c>
      <c r="C345" s="8" t="s">
        <v>359</v>
      </c>
      <c r="D345" s="7"/>
      <c r="E345" s="7"/>
      <c r="F345" s="14">
        <v>0.0</v>
      </c>
      <c r="G345" s="7">
        <f>SUMIF(MASUK!$C$2:$C$3000,MASTER!B345,MASUK!$E$2:$E$3000)</f>
        <v>0</v>
      </c>
      <c r="H345" s="7">
        <f>SUMIF(KELUAR!$C$2:$F$2994,MASTER!B345,KELUAR!$E$2:$E$2994)</f>
        <v>0</v>
      </c>
      <c r="I345" s="11">
        <f t="shared" si="2"/>
        <v>0</v>
      </c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7.25" customHeight="1">
      <c r="A346" s="6">
        <f t="shared" si="3"/>
        <v>345</v>
      </c>
      <c r="B346" s="7">
        <v>1629.0</v>
      </c>
      <c r="C346" s="8" t="s">
        <v>360</v>
      </c>
      <c r="D346" s="7"/>
      <c r="E346" s="7"/>
      <c r="F346" s="14">
        <v>0.0</v>
      </c>
      <c r="G346" s="7">
        <f>SUMIF(MASUK!$C$2:$C$3000,MASTER!B346,MASUK!$E$2:$E$3000)</f>
        <v>0</v>
      </c>
      <c r="H346" s="7">
        <f>SUMIF(KELUAR!$C$2:$F$2994,MASTER!B346,KELUAR!$E$2:$E$2994)</f>
        <v>0</v>
      </c>
      <c r="I346" s="11">
        <f t="shared" si="2"/>
        <v>0</v>
      </c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7.25" customHeight="1">
      <c r="A347" s="6">
        <f t="shared" si="3"/>
        <v>346</v>
      </c>
      <c r="B347" s="15">
        <v>2042.0</v>
      </c>
      <c r="C347" s="8" t="s">
        <v>361</v>
      </c>
      <c r="D347" s="7"/>
      <c r="E347" s="7"/>
      <c r="F347" s="14">
        <v>0.0</v>
      </c>
      <c r="G347" s="7">
        <f>SUMIF(MASUK!$C$2:$C$3000,MASTER!B347,MASUK!$E$2:$E$3000)</f>
        <v>0</v>
      </c>
      <c r="H347" s="7">
        <f>SUMIF(KELUAR!$C$2:$F$2994,MASTER!B347,KELUAR!$E$2:$E$2994)</f>
        <v>0</v>
      </c>
      <c r="I347" s="11">
        <f t="shared" si="2"/>
        <v>0</v>
      </c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7.25" customHeight="1">
      <c r="A348" s="6">
        <f t="shared" si="3"/>
        <v>347</v>
      </c>
      <c r="B348" s="15">
        <v>1497.0</v>
      </c>
      <c r="C348" s="8" t="s">
        <v>362</v>
      </c>
      <c r="D348" s="7"/>
      <c r="E348" s="7"/>
      <c r="F348" s="9">
        <v>1.0</v>
      </c>
      <c r="G348" s="7">
        <f>SUMIF(MASUK!$C$2:$C$3000,MASTER!B348,MASUK!$E$2:$E$3000)</f>
        <v>0</v>
      </c>
      <c r="H348" s="7">
        <f>SUMIF(KELUAR!$C$2:$F$2994,MASTER!B348,KELUAR!$E$2:$E$2994)</f>
        <v>1</v>
      </c>
      <c r="I348" s="11">
        <f t="shared" si="2"/>
        <v>0</v>
      </c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7.25" customHeight="1">
      <c r="A349" s="6">
        <f t="shared" si="3"/>
        <v>348</v>
      </c>
      <c r="B349" s="7">
        <v>1862.0</v>
      </c>
      <c r="C349" s="8" t="s">
        <v>363</v>
      </c>
      <c r="D349" s="7"/>
      <c r="E349" s="7"/>
      <c r="F349" s="14">
        <v>12.0</v>
      </c>
      <c r="G349" s="7">
        <f>SUMIF(MASUK!$C$2:$C$3000,MASTER!B349,MASUK!$E$2:$E$3000)</f>
        <v>30</v>
      </c>
      <c r="H349" s="7">
        <f>SUMIF(KELUAR!$C$2:$F$2994,MASTER!B349,KELUAR!$E$2:$E$2994)</f>
        <v>15</v>
      </c>
      <c r="I349" s="11">
        <f t="shared" si="2"/>
        <v>27</v>
      </c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7.25" customHeight="1">
      <c r="A350" s="6">
        <f t="shared" si="3"/>
        <v>349</v>
      </c>
      <c r="B350" s="7">
        <v>1216.0</v>
      </c>
      <c r="C350" s="8" t="s">
        <v>364</v>
      </c>
      <c r="D350" s="7"/>
      <c r="E350" s="7"/>
      <c r="F350" s="9">
        <v>9.0</v>
      </c>
      <c r="G350" s="7">
        <f>SUMIF(MASUK!$C$2:$C$3000,MASTER!B350,MASUK!$E$2:$E$3000)</f>
        <v>0</v>
      </c>
      <c r="H350" s="7">
        <f>SUMIF(KELUAR!$C$2:$F$2994,MASTER!B350,KELUAR!$E$2:$E$2994)</f>
        <v>9</v>
      </c>
      <c r="I350" s="11">
        <f t="shared" si="2"/>
        <v>0</v>
      </c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7.25" customHeight="1">
      <c r="A351" s="6">
        <f t="shared" si="3"/>
        <v>350</v>
      </c>
      <c r="B351" s="7">
        <v>1217.0</v>
      </c>
      <c r="C351" s="8" t="s">
        <v>365</v>
      </c>
      <c r="D351" s="7"/>
      <c r="E351" s="7"/>
      <c r="F351" s="14">
        <v>14.0</v>
      </c>
      <c r="G351" s="7">
        <f>SUMIF(MASUK!$C$2:$C$3000,MASTER!B351,MASUK!$E$2:$E$3000)</f>
        <v>0</v>
      </c>
      <c r="H351" s="7">
        <f>SUMIF(KELUAR!$C$2:$F$2994,MASTER!B351,KELUAR!$E$2:$E$2994)</f>
        <v>2</v>
      </c>
      <c r="I351" s="11">
        <f t="shared" si="2"/>
        <v>12</v>
      </c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7.25" customHeight="1">
      <c r="A352" s="6">
        <f t="shared" si="3"/>
        <v>351</v>
      </c>
      <c r="B352" s="7">
        <v>1218.0</v>
      </c>
      <c r="C352" s="8" t="s">
        <v>366</v>
      </c>
      <c r="D352" s="7"/>
      <c r="E352" s="7"/>
      <c r="F352" s="14">
        <v>5.0</v>
      </c>
      <c r="G352" s="7">
        <f>SUMIF(MASUK!$C$2:$C$3000,MASTER!B352,MASUK!$E$2:$E$3000)</f>
        <v>0</v>
      </c>
      <c r="H352" s="7">
        <f>SUMIF(KELUAR!$C$2:$F$2994,MASTER!B352,KELUAR!$E$2:$E$2994)</f>
        <v>1</v>
      </c>
      <c r="I352" s="11">
        <f t="shared" si="2"/>
        <v>4</v>
      </c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7.25" customHeight="1">
      <c r="A353" s="6">
        <f t="shared" si="3"/>
        <v>352</v>
      </c>
      <c r="B353" s="7">
        <v>1219.0</v>
      </c>
      <c r="C353" s="8" t="s">
        <v>367</v>
      </c>
      <c r="D353" s="7"/>
      <c r="E353" s="7"/>
      <c r="F353" s="14">
        <v>0.0</v>
      </c>
      <c r="G353" s="7">
        <f>SUMIF(MASUK!$C$2:$C$3000,MASTER!B353,MASUK!$E$2:$E$3000)</f>
        <v>0</v>
      </c>
      <c r="H353" s="7">
        <f>SUMIF(KELUAR!$C$2:$F$2994,MASTER!B353,KELUAR!$E$2:$E$2994)</f>
        <v>0</v>
      </c>
      <c r="I353" s="11">
        <f t="shared" si="2"/>
        <v>0</v>
      </c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7.25" customHeight="1">
      <c r="A354" s="6">
        <f t="shared" si="3"/>
        <v>353</v>
      </c>
      <c r="B354" s="7">
        <v>1922.0</v>
      </c>
      <c r="C354" s="8" t="s">
        <v>368</v>
      </c>
      <c r="D354" s="7"/>
      <c r="E354" s="7"/>
      <c r="F354" s="14">
        <v>0.0</v>
      </c>
      <c r="G354" s="7">
        <f>SUMIF(MASUK!$C$2:$C$3000,MASTER!B354,MASUK!$E$2:$E$3000)</f>
        <v>0</v>
      </c>
      <c r="H354" s="7">
        <f>SUMIF(KELUAR!$C$2:$F$2994,MASTER!B354,KELUAR!$E$2:$E$2994)</f>
        <v>0</v>
      </c>
      <c r="I354" s="11">
        <f t="shared" si="2"/>
        <v>0</v>
      </c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7.25" customHeight="1">
      <c r="A355" s="6">
        <f t="shared" si="3"/>
        <v>354</v>
      </c>
      <c r="B355" s="7">
        <v>1729.0</v>
      </c>
      <c r="C355" s="8" t="s">
        <v>369</v>
      </c>
      <c r="D355" s="7"/>
      <c r="E355" s="7"/>
      <c r="F355" s="14">
        <v>0.0</v>
      </c>
      <c r="G355" s="7">
        <f>SUMIF(MASUK!$C$2:$C$3000,MASTER!B355,MASUK!$E$2:$E$3000)</f>
        <v>0</v>
      </c>
      <c r="H355" s="7">
        <f>SUMIF(KELUAR!$C$2:$F$2994,MASTER!B355,KELUAR!$E$2:$E$2994)</f>
        <v>0</v>
      </c>
      <c r="I355" s="11">
        <f t="shared" si="2"/>
        <v>0</v>
      </c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7.25" customHeight="1">
      <c r="A356" s="6">
        <f t="shared" si="3"/>
        <v>355</v>
      </c>
      <c r="B356" s="7">
        <v>1614.0</v>
      </c>
      <c r="C356" s="8" t="s">
        <v>370</v>
      </c>
      <c r="D356" s="7"/>
      <c r="E356" s="7"/>
      <c r="F356" s="14">
        <v>0.0</v>
      </c>
      <c r="G356" s="7">
        <f>SUMIF(MASUK!$C$2:$C$3000,MASTER!B356,MASUK!$E$2:$E$3000)</f>
        <v>0</v>
      </c>
      <c r="H356" s="7">
        <f>SUMIF(KELUAR!$C$2:$F$2994,MASTER!B356,KELUAR!$E$2:$E$2994)</f>
        <v>0</v>
      </c>
      <c r="I356" s="11">
        <f t="shared" si="2"/>
        <v>0</v>
      </c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7.25" customHeight="1">
      <c r="A357" s="6">
        <f t="shared" si="3"/>
        <v>356</v>
      </c>
      <c r="B357" s="7">
        <v>1613.0</v>
      </c>
      <c r="C357" s="8" t="s">
        <v>371</v>
      </c>
      <c r="D357" s="7"/>
      <c r="E357" s="7"/>
      <c r="F357" s="14">
        <v>3.0</v>
      </c>
      <c r="G357" s="7">
        <f>SUMIF(MASUK!$C$2:$C$3000,MASTER!B357,MASUK!$E$2:$E$3000)</f>
        <v>3</v>
      </c>
      <c r="H357" s="7">
        <f>SUMIF(KELUAR!$C$2:$F$2994,MASTER!B357,KELUAR!$E$2:$E$2994)</f>
        <v>4</v>
      </c>
      <c r="I357" s="11">
        <f t="shared" si="2"/>
        <v>2</v>
      </c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7.25" customHeight="1">
      <c r="A358" s="6">
        <f t="shared" si="3"/>
        <v>357</v>
      </c>
      <c r="B358" s="7">
        <v>1716.0</v>
      </c>
      <c r="C358" s="8" t="s">
        <v>372</v>
      </c>
      <c r="D358" s="7"/>
      <c r="E358" s="7"/>
      <c r="F358" s="14">
        <v>0.0</v>
      </c>
      <c r="G358" s="7">
        <f>SUMIF(MASUK!$C$2:$C$3000,MASTER!B358,MASUK!$E$2:$E$3000)</f>
        <v>0</v>
      </c>
      <c r="H358" s="7">
        <f>SUMIF(KELUAR!$C$2:$F$2994,MASTER!B358,KELUAR!$E$2:$E$2994)</f>
        <v>0</v>
      </c>
      <c r="I358" s="11">
        <f t="shared" si="2"/>
        <v>0</v>
      </c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7.25" customHeight="1">
      <c r="A359" s="6">
        <f t="shared" si="3"/>
        <v>358</v>
      </c>
      <c r="B359" s="7">
        <v>2011.0</v>
      </c>
      <c r="C359" s="8" t="s">
        <v>373</v>
      </c>
      <c r="D359" s="7"/>
      <c r="E359" s="7"/>
      <c r="F359" s="14">
        <v>4.0</v>
      </c>
      <c r="G359" s="7">
        <f>SUMIF(MASUK!$C$2:$C$3000,MASTER!B359,MASUK!$E$2:$E$3000)</f>
        <v>0</v>
      </c>
      <c r="H359" s="7">
        <f>SUMIF(KELUAR!$C$2:$F$2994,MASTER!B359,KELUAR!$E$2:$E$2994)</f>
        <v>0</v>
      </c>
      <c r="I359" s="11">
        <f t="shared" si="2"/>
        <v>4</v>
      </c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7.25" customHeight="1">
      <c r="A360" s="6">
        <f t="shared" si="3"/>
        <v>359</v>
      </c>
      <c r="B360" s="7">
        <v>2012.0</v>
      </c>
      <c r="C360" s="8" t="s">
        <v>374</v>
      </c>
      <c r="D360" s="7"/>
      <c r="E360" s="7"/>
      <c r="F360" s="9">
        <v>1.0</v>
      </c>
      <c r="G360" s="7">
        <f>SUMIF(MASUK!$C$2:$C$3000,MASTER!B360,MASUK!$E$2:$E$3000)</f>
        <v>0</v>
      </c>
      <c r="H360" s="7">
        <f>SUMIF(KELUAR!$C$2:$F$2994,MASTER!B360,KELUAR!$E$2:$E$2994)</f>
        <v>1</v>
      </c>
      <c r="I360" s="11">
        <f t="shared" si="2"/>
        <v>0</v>
      </c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7.25" customHeight="1">
      <c r="A361" s="6">
        <f t="shared" si="3"/>
        <v>360</v>
      </c>
      <c r="B361" s="7">
        <v>1304.0</v>
      </c>
      <c r="C361" s="8" t="s">
        <v>375</v>
      </c>
      <c r="D361" s="7"/>
      <c r="E361" s="7"/>
      <c r="F361" s="14">
        <v>1.0</v>
      </c>
      <c r="G361" s="7">
        <f>SUMIF(MASUK!$C$2:$C$3000,MASTER!B361,MASUK!$E$2:$E$3000)</f>
        <v>0</v>
      </c>
      <c r="H361" s="7">
        <f>SUMIF(KELUAR!$C$2:$F$2994,MASTER!B361,KELUAR!$E$2:$E$2994)</f>
        <v>1</v>
      </c>
      <c r="I361" s="11">
        <f t="shared" si="2"/>
        <v>0</v>
      </c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7.25" customHeight="1">
      <c r="A362" s="6">
        <f t="shared" si="3"/>
        <v>361</v>
      </c>
      <c r="B362" s="7">
        <v>1305.0</v>
      </c>
      <c r="C362" s="8" t="s">
        <v>376</v>
      </c>
      <c r="D362" s="7"/>
      <c r="E362" s="7"/>
      <c r="F362" s="14">
        <v>1.0</v>
      </c>
      <c r="G362" s="7">
        <f>SUMIF(MASUK!$C$2:$C$3000,MASTER!B362,MASUK!$E$2:$E$3000)</f>
        <v>0</v>
      </c>
      <c r="H362" s="7">
        <f>SUMIF(KELUAR!$C$2:$F$2994,MASTER!B362,KELUAR!$E$2:$E$2994)</f>
        <v>0</v>
      </c>
      <c r="I362" s="11">
        <f t="shared" si="2"/>
        <v>1</v>
      </c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7.25" customHeight="1">
      <c r="A363" s="6">
        <f t="shared" si="3"/>
        <v>362</v>
      </c>
      <c r="B363" s="7">
        <v>1220.0</v>
      </c>
      <c r="C363" s="8" t="s">
        <v>377</v>
      </c>
      <c r="D363" s="7"/>
      <c r="E363" s="7"/>
      <c r="F363" s="14">
        <v>2.0</v>
      </c>
      <c r="G363" s="7">
        <f>SUMIF(MASUK!$C$2:$C$3000,MASTER!B363,MASUK!$E$2:$E$3000)</f>
        <v>0</v>
      </c>
      <c r="H363" s="7">
        <f>SUMIF(KELUAR!$C$2:$F$2994,MASTER!B363,KELUAR!$E$2:$E$2994)</f>
        <v>0</v>
      </c>
      <c r="I363" s="11">
        <f t="shared" si="2"/>
        <v>2</v>
      </c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7.25" customHeight="1">
      <c r="A364" s="6">
        <f t="shared" si="3"/>
        <v>363</v>
      </c>
      <c r="B364" s="7">
        <v>1814.0</v>
      </c>
      <c r="C364" s="8" t="s">
        <v>378</v>
      </c>
      <c r="D364" s="7"/>
      <c r="E364" s="7"/>
      <c r="F364" s="14">
        <v>3.0</v>
      </c>
      <c r="G364" s="7">
        <f>SUMIF(MASUK!$C$2:$C$3000,MASTER!B364,MASUK!$E$2:$E$3000)</f>
        <v>31</v>
      </c>
      <c r="H364" s="7">
        <f>SUMIF(KELUAR!$C$2:$F$2994,MASTER!B364,KELUAR!$E$2:$E$2994)</f>
        <v>31</v>
      </c>
      <c r="I364" s="11">
        <f t="shared" si="2"/>
        <v>3</v>
      </c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7.25" customHeight="1">
      <c r="A365" s="6">
        <f t="shared" si="3"/>
        <v>364</v>
      </c>
      <c r="B365" s="15">
        <v>1221.0</v>
      </c>
      <c r="C365" s="8" t="s">
        <v>379</v>
      </c>
      <c r="D365" s="8"/>
      <c r="E365" s="8"/>
      <c r="F365" s="16">
        <v>0.0</v>
      </c>
      <c r="G365" s="7">
        <f>SUMIF(MASUK!$C$2:$C$3000,MASTER!B365,MASUK!$E$2:$E$3000)</f>
        <v>0</v>
      </c>
      <c r="H365" s="7">
        <f>SUMIF(KELUAR!$C$2:$F$2994,MASTER!B365,KELUAR!$E$2:$E$2994)</f>
        <v>0</v>
      </c>
      <c r="I365" s="11">
        <f t="shared" si="2"/>
        <v>0</v>
      </c>
      <c r="J365" s="8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7.25" customHeight="1">
      <c r="A366" s="6">
        <f t="shared" si="3"/>
        <v>365</v>
      </c>
      <c r="B366" s="7">
        <v>1625.0</v>
      </c>
      <c r="C366" s="8" t="s">
        <v>380</v>
      </c>
      <c r="D366" s="7"/>
      <c r="E366" s="7"/>
      <c r="F366" s="14">
        <v>1.0</v>
      </c>
      <c r="G366" s="7">
        <f>SUMIF(MASUK!$C$2:$C$3000,MASTER!B366,MASUK!$E$2:$E$3000)</f>
        <v>0</v>
      </c>
      <c r="H366" s="7">
        <f>SUMIF(KELUAR!$C$2:$F$2994,MASTER!B366,KELUAR!$E$2:$E$2994)</f>
        <v>0</v>
      </c>
      <c r="I366" s="11">
        <f t="shared" si="2"/>
        <v>1</v>
      </c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7.25" customHeight="1">
      <c r="A367" s="6">
        <f t="shared" si="3"/>
        <v>366</v>
      </c>
      <c r="B367" s="7">
        <v>1478.0</v>
      </c>
      <c r="C367" s="8" t="s">
        <v>381</v>
      </c>
      <c r="D367" s="7"/>
      <c r="E367" s="7"/>
      <c r="F367" s="14">
        <v>0.0</v>
      </c>
      <c r="G367" s="7">
        <f>SUMIF(MASUK!$C$2:$C$3000,MASTER!B367,MASUK!$E$2:$E$3000)</f>
        <v>0</v>
      </c>
      <c r="H367" s="7">
        <f>SUMIF(KELUAR!$C$2:$F$2994,MASTER!B367,KELUAR!$E$2:$E$2994)</f>
        <v>0</v>
      </c>
      <c r="I367" s="11">
        <f t="shared" si="2"/>
        <v>0</v>
      </c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7.25" customHeight="1">
      <c r="A368" s="6">
        <f t="shared" si="3"/>
        <v>367</v>
      </c>
      <c r="B368" s="7">
        <v>100199.0</v>
      </c>
      <c r="C368" s="8" t="s">
        <v>382</v>
      </c>
      <c r="D368" s="7"/>
      <c r="E368" s="7"/>
      <c r="F368" s="14">
        <v>0.0</v>
      </c>
      <c r="G368" s="7">
        <f>SUMIF(MASUK!$C$2:$C$3000,MASTER!B368,MASUK!$E$2:$E$3000)</f>
        <v>0</v>
      </c>
      <c r="H368" s="7">
        <f>SUMIF(KELUAR!$C$2:$F$2994,MASTER!B368,KELUAR!$E$2:$E$2994)</f>
        <v>0</v>
      </c>
      <c r="I368" s="11">
        <f t="shared" si="2"/>
        <v>0</v>
      </c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7.25" customHeight="1">
      <c r="A369" s="6">
        <f t="shared" si="3"/>
        <v>368</v>
      </c>
      <c r="B369" s="7">
        <v>2085.0</v>
      </c>
      <c r="C369" s="8" t="s">
        <v>383</v>
      </c>
      <c r="D369" s="7"/>
      <c r="E369" s="7"/>
      <c r="F369" s="14">
        <v>0.0</v>
      </c>
      <c r="G369" s="7">
        <f>SUMIF(MASUK!$C$2:$C$3000,MASTER!B369,MASUK!$E$2:$E$3000)</f>
        <v>0</v>
      </c>
      <c r="H369" s="7">
        <f>SUMIF(KELUAR!$C$2:$F$2994,MASTER!B369,KELUAR!$E$2:$E$2994)</f>
        <v>0</v>
      </c>
      <c r="I369" s="11">
        <f t="shared" si="2"/>
        <v>0</v>
      </c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7.25" customHeight="1">
      <c r="A370" s="6">
        <f t="shared" si="3"/>
        <v>369</v>
      </c>
      <c r="B370" s="7">
        <v>1833.0</v>
      </c>
      <c r="C370" s="8" t="s">
        <v>384</v>
      </c>
      <c r="D370" s="7"/>
      <c r="E370" s="7"/>
      <c r="F370" s="14">
        <v>2.0</v>
      </c>
      <c r="G370" s="7">
        <f>SUMIF(MASUK!$C$2:$C$3000,MASTER!B370,MASUK!$E$2:$E$3000)</f>
        <v>0</v>
      </c>
      <c r="H370" s="7">
        <f>SUMIF(KELUAR!$C$2:$F$2994,MASTER!B370,KELUAR!$E$2:$E$2994)</f>
        <v>0</v>
      </c>
      <c r="I370" s="11">
        <f t="shared" si="2"/>
        <v>2</v>
      </c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7.25" customHeight="1">
      <c r="A371" s="6">
        <f t="shared" si="3"/>
        <v>370</v>
      </c>
      <c r="B371" s="7">
        <v>2047.0</v>
      </c>
      <c r="C371" s="8" t="s">
        <v>385</v>
      </c>
      <c r="D371" s="7"/>
      <c r="E371" s="7"/>
      <c r="F371" s="14">
        <v>0.0</v>
      </c>
      <c r="G371" s="7">
        <f>SUMIF(MASUK!$C$2:$C$3000,MASTER!B371,MASUK!$E$2:$E$3000)</f>
        <v>0</v>
      </c>
      <c r="H371" s="7">
        <f>SUMIF(KELUAR!$C$2:$F$2994,MASTER!B371,KELUAR!$E$2:$E$2994)</f>
        <v>0</v>
      </c>
      <c r="I371" s="11">
        <f t="shared" si="2"/>
        <v>0</v>
      </c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7.25" customHeight="1">
      <c r="A372" s="6">
        <f t="shared" si="3"/>
        <v>371</v>
      </c>
      <c r="B372" s="15">
        <v>2153.0</v>
      </c>
      <c r="C372" s="8" t="s">
        <v>386</v>
      </c>
      <c r="D372" s="8"/>
      <c r="E372" s="8"/>
      <c r="F372" s="16">
        <v>0.0</v>
      </c>
      <c r="G372" s="7">
        <f>SUMIF(MASUK!$C$2:$C$3000,MASTER!B372,MASUK!$E$2:$E$3000)</f>
        <v>0</v>
      </c>
      <c r="H372" s="7">
        <f>SUMIF(KELUAR!$C$2:$F$2994,MASTER!B372,KELUAR!$E$2:$E$2994)</f>
        <v>0</v>
      </c>
      <c r="I372" s="11">
        <f t="shared" si="2"/>
        <v>0</v>
      </c>
      <c r="J372" s="8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7.25" customHeight="1">
      <c r="A373" s="6">
        <f t="shared" si="3"/>
        <v>372</v>
      </c>
      <c r="B373" s="7">
        <v>1522.0</v>
      </c>
      <c r="C373" s="8" t="s">
        <v>387</v>
      </c>
      <c r="D373" s="7"/>
      <c r="E373" s="7"/>
      <c r="F373" s="14">
        <v>0.0</v>
      </c>
      <c r="G373" s="7">
        <f>SUMIF(MASUK!$C$2:$C$3000,MASTER!B373,MASUK!$E$2:$E$3000)</f>
        <v>0</v>
      </c>
      <c r="H373" s="7">
        <f>SUMIF(KELUAR!$C$2:$F$2994,MASTER!B373,KELUAR!$E$2:$E$2994)</f>
        <v>0</v>
      </c>
      <c r="I373" s="11">
        <f t="shared" si="2"/>
        <v>0</v>
      </c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7.25" customHeight="1">
      <c r="A374" s="6">
        <f t="shared" si="3"/>
        <v>373</v>
      </c>
      <c r="B374" s="7">
        <v>1734.0</v>
      </c>
      <c r="C374" s="8" t="s">
        <v>388</v>
      </c>
      <c r="D374" s="7"/>
      <c r="E374" s="7"/>
      <c r="F374" s="14">
        <v>2.0</v>
      </c>
      <c r="G374" s="7">
        <f>SUMIF(MASUK!$C$2:$C$3000,MASTER!B374,MASUK!$E$2:$E$3000)</f>
        <v>0</v>
      </c>
      <c r="H374" s="7">
        <f>SUMIF(KELUAR!$C$2:$F$2994,MASTER!B374,KELUAR!$E$2:$E$2994)</f>
        <v>2</v>
      </c>
      <c r="I374" s="11">
        <f t="shared" si="2"/>
        <v>0</v>
      </c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7.25" customHeight="1">
      <c r="A375" s="6">
        <f t="shared" si="3"/>
        <v>374</v>
      </c>
      <c r="B375" s="7">
        <v>1966.0</v>
      </c>
      <c r="C375" s="8" t="s">
        <v>389</v>
      </c>
      <c r="D375" s="7"/>
      <c r="E375" s="7"/>
      <c r="F375" s="14">
        <v>2.0</v>
      </c>
      <c r="G375" s="7">
        <f>SUMIF(MASUK!$C$2:$C$3000,MASTER!B375,MASUK!$E$2:$E$3000)</f>
        <v>101</v>
      </c>
      <c r="H375" s="7">
        <f>SUMIF(KELUAR!$C$2:$F$2994,MASTER!B375,KELUAR!$E$2:$E$2994)</f>
        <v>101</v>
      </c>
      <c r="I375" s="11">
        <f t="shared" si="2"/>
        <v>2</v>
      </c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7.25" customHeight="1">
      <c r="A376" s="6">
        <f t="shared" si="3"/>
        <v>375</v>
      </c>
      <c r="B376" s="7">
        <v>1890.0</v>
      </c>
      <c r="C376" s="8" t="s">
        <v>390</v>
      </c>
      <c r="D376" s="7"/>
      <c r="E376" s="7"/>
      <c r="F376" s="14">
        <v>0.0</v>
      </c>
      <c r="G376" s="7">
        <f>SUMIF(MASUK!$C$2:$C$3000,MASTER!B376,MASUK!$E$2:$E$3000)</f>
        <v>0</v>
      </c>
      <c r="H376" s="7">
        <f>SUMIF(KELUAR!$C$2:$F$2994,MASTER!B376,KELUAR!$E$2:$E$2994)</f>
        <v>0</v>
      </c>
      <c r="I376" s="11">
        <f t="shared" si="2"/>
        <v>0</v>
      </c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7.25" customHeight="1">
      <c r="A377" s="6">
        <f t="shared" si="3"/>
        <v>376</v>
      </c>
      <c r="B377" s="7">
        <v>2086.0</v>
      </c>
      <c r="C377" s="8" t="s">
        <v>391</v>
      </c>
      <c r="D377" s="7"/>
      <c r="E377" s="7"/>
      <c r="F377" s="14">
        <v>0.0</v>
      </c>
      <c r="G377" s="7">
        <f>SUMIF(MASUK!$C$2:$C$3000,MASTER!B377,MASUK!$E$2:$E$3000)</f>
        <v>0</v>
      </c>
      <c r="H377" s="7">
        <f>SUMIF(KELUAR!$C$2:$F$2994,MASTER!B377,KELUAR!$E$2:$E$2994)</f>
        <v>0</v>
      </c>
      <c r="I377" s="11">
        <f t="shared" si="2"/>
        <v>0</v>
      </c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7.25" customHeight="1">
      <c r="A378" s="6">
        <f t="shared" si="3"/>
        <v>377</v>
      </c>
      <c r="B378" s="7">
        <v>2000.0</v>
      </c>
      <c r="C378" s="8" t="s">
        <v>392</v>
      </c>
      <c r="D378" s="7"/>
      <c r="E378" s="7"/>
      <c r="F378" s="14">
        <v>0.0</v>
      </c>
      <c r="G378" s="7">
        <f>SUMIF(MASUK!$C$2:$C$3000,MASTER!B378,MASUK!$E$2:$E$3000)</f>
        <v>0</v>
      </c>
      <c r="H378" s="7">
        <f>SUMIF(KELUAR!$C$2:$F$2994,MASTER!B378,KELUAR!$E$2:$E$2994)</f>
        <v>0</v>
      </c>
      <c r="I378" s="11">
        <f t="shared" si="2"/>
        <v>0</v>
      </c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7.25" customHeight="1">
      <c r="A379" s="6">
        <f t="shared" si="3"/>
        <v>378</v>
      </c>
      <c r="B379" s="7">
        <v>1863.0</v>
      </c>
      <c r="C379" s="8" t="s">
        <v>393</v>
      </c>
      <c r="D379" s="7"/>
      <c r="E379" s="7"/>
      <c r="F379" s="14">
        <v>0.0</v>
      </c>
      <c r="G379" s="7">
        <f>SUMIF(MASUK!$C$2:$C$3000,MASTER!B379,MASUK!$E$2:$E$3000)</f>
        <v>0</v>
      </c>
      <c r="H379" s="7">
        <f>SUMIF(KELUAR!$C$2:$F$2994,MASTER!B379,KELUAR!$E$2:$E$2994)</f>
        <v>0</v>
      </c>
      <c r="I379" s="11">
        <f t="shared" si="2"/>
        <v>0</v>
      </c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7.25" customHeight="1">
      <c r="A380" s="6">
        <f t="shared" si="3"/>
        <v>379</v>
      </c>
      <c r="B380" s="15">
        <v>2149.0</v>
      </c>
      <c r="C380" s="8" t="s">
        <v>394</v>
      </c>
      <c r="D380" s="8"/>
      <c r="E380" s="8"/>
      <c r="F380" s="16">
        <v>5.0</v>
      </c>
      <c r="G380" s="7">
        <f>SUMIF(MASUK!$C$2:$C$3000,MASTER!B380,MASUK!$E$2:$E$3000)</f>
        <v>0</v>
      </c>
      <c r="H380" s="7">
        <f>SUMIF(KELUAR!$C$2:$F$2994,MASTER!B380,KELUAR!$E$2:$E$2994)</f>
        <v>2</v>
      </c>
      <c r="I380" s="11">
        <f t="shared" si="2"/>
        <v>3</v>
      </c>
      <c r="J380" s="8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7.25" customHeight="1">
      <c r="A381" s="6">
        <f t="shared" si="3"/>
        <v>380</v>
      </c>
      <c r="B381" s="7">
        <v>1773.0</v>
      </c>
      <c r="C381" s="8" t="s">
        <v>395</v>
      </c>
      <c r="D381" s="7"/>
      <c r="E381" s="7"/>
      <c r="F381" s="14">
        <v>0.0</v>
      </c>
      <c r="G381" s="7">
        <f>SUMIF(MASUK!$C$2:$C$3000,MASTER!B381,MASUK!$E$2:$E$3000)</f>
        <v>0</v>
      </c>
      <c r="H381" s="7">
        <f>SUMIF(KELUAR!$C$2:$F$2994,MASTER!B381,KELUAR!$E$2:$E$2994)</f>
        <v>0</v>
      </c>
      <c r="I381" s="11">
        <f t="shared" si="2"/>
        <v>0</v>
      </c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7.25" customHeight="1">
      <c r="A382" s="6">
        <f t="shared" si="3"/>
        <v>381</v>
      </c>
      <c r="B382" s="7">
        <v>1950.0</v>
      </c>
      <c r="C382" s="8" t="s">
        <v>396</v>
      </c>
      <c r="D382" s="7"/>
      <c r="E382" s="7"/>
      <c r="F382" s="14">
        <v>0.0</v>
      </c>
      <c r="G382" s="7">
        <f>SUMIF(MASUK!$C$2:$C$3000,MASTER!B382,MASUK!$E$2:$E$3000)</f>
        <v>0</v>
      </c>
      <c r="H382" s="7">
        <f>SUMIF(KELUAR!$C$2:$F$2994,MASTER!B382,KELUAR!$E$2:$E$2994)</f>
        <v>0</v>
      </c>
      <c r="I382" s="11">
        <f t="shared" si="2"/>
        <v>0</v>
      </c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7.25" customHeight="1">
      <c r="A383" s="6">
        <f t="shared" si="3"/>
        <v>382</v>
      </c>
      <c r="B383" s="15">
        <v>2102.0</v>
      </c>
      <c r="C383" s="8" t="s">
        <v>397</v>
      </c>
      <c r="D383" s="8"/>
      <c r="E383" s="8"/>
      <c r="F383" s="16">
        <v>0.0</v>
      </c>
      <c r="G383" s="7">
        <f>SUMIF(MASUK!$C$2:$C$3000,MASTER!B383,MASUK!$E$2:$E$3000)</f>
        <v>0</v>
      </c>
      <c r="H383" s="7">
        <f>SUMIF(KELUAR!$C$2:$F$2994,MASTER!B383,KELUAR!$E$2:$E$2994)</f>
        <v>0</v>
      </c>
      <c r="I383" s="11">
        <f t="shared" si="2"/>
        <v>0</v>
      </c>
      <c r="J383" s="8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7.25" customHeight="1">
      <c r="A384" s="6">
        <f t="shared" si="3"/>
        <v>383</v>
      </c>
      <c r="B384" s="7">
        <v>1481.0</v>
      </c>
      <c r="C384" s="8" t="s">
        <v>398</v>
      </c>
      <c r="D384" s="7"/>
      <c r="E384" s="7"/>
      <c r="F384" s="14">
        <v>0.0</v>
      </c>
      <c r="G384" s="7">
        <f>SUMIF(MASUK!$C$2:$C$3000,MASTER!B384,MASUK!$E$2:$E$3000)</f>
        <v>0</v>
      </c>
      <c r="H384" s="7">
        <f>SUMIF(KELUAR!$C$2:$F$2994,MASTER!B384,KELUAR!$E$2:$E$2994)</f>
        <v>0</v>
      </c>
      <c r="I384" s="11">
        <f t="shared" si="2"/>
        <v>0</v>
      </c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7.25" customHeight="1">
      <c r="A385" s="6">
        <f t="shared" si="3"/>
        <v>384</v>
      </c>
      <c r="B385" s="7">
        <v>1878.0</v>
      </c>
      <c r="C385" s="8" t="s">
        <v>399</v>
      </c>
      <c r="D385" s="7"/>
      <c r="E385" s="7"/>
      <c r="F385" s="14">
        <v>0.0</v>
      </c>
      <c r="G385" s="7">
        <f>SUMIF(MASUK!$C$2:$C$3000,MASTER!B385,MASUK!$E$2:$E$3000)</f>
        <v>0</v>
      </c>
      <c r="H385" s="7">
        <f>SUMIF(KELUAR!$C$2:$F$2994,MASTER!B385,KELUAR!$E$2:$E$2994)</f>
        <v>0</v>
      </c>
      <c r="I385" s="11">
        <f t="shared" si="2"/>
        <v>0</v>
      </c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7.25" customHeight="1">
      <c r="A386" s="6">
        <f t="shared" si="3"/>
        <v>385</v>
      </c>
      <c r="B386" s="7">
        <v>1891.0</v>
      </c>
      <c r="C386" s="8" t="s">
        <v>400</v>
      </c>
      <c r="D386" s="7"/>
      <c r="E386" s="7"/>
      <c r="F386" s="14">
        <v>0.0</v>
      </c>
      <c r="G386" s="7">
        <f>SUMIF(MASUK!$C$2:$C$3000,MASTER!B386,MASUK!$E$2:$E$3000)</f>
        <v>0</v>
      </c>
      <c r="H386" s="7">
        <f>SUMIF(KELUAR!$C$2:$F$2994,MASTER!B386,KELUAR!$E$2:$E$2994)</f>
        <v>0</v>
      </c>
      <c r="I386" s="11">
        <f t="shared" si="2"/>
        <v>0</v>
      </c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7.25" customHeight="1">
      <c r="A387" s="6">
        <f t="shared" si="3"/>
        <v>386</v>
      </c>
      <c r="B387" s="7">
        <v>2017.0</v>
      </c>
      <c r="C387" s="8" t="s">
        <v>401</v>
      </c>
      <c r="D387" s="7"/>
      <c r="E387" s="7"/>
      <c r="F387" s="14">
        <v>0.0</v>
      </c>
      <c r="G387" s="7">
        <f>SUMIF(MASUK!$C$2:$C$3000,MASTER!B387,MASUK!$E$2:$E$3000)</f>
        <v>1</v>
      </c>
      <c r="H387" s="7">
        <f>SUMIF(KELUAR!$C$2:$F$2994,MASTER!B387,KELUAR!$E$2:$E$2994)</f>
        <v>1</v>
      </c>
      <c r="I387" s="11">
        <f t="shared" si="2"/>
        <v>0</v>
      </c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7.25" customHeight="1">
      <c r="A388" s="6">
        <f t="shared" si="3"/>
        <v>387</v>
      </c>
      <c r="B388" s="7">
        <v>2016.0</v>
      </c>
      <c r="C388" s="8" t="s">
        <v>402</v>
      </c>
      <c r="D388" s="7"/>
      <c r="E388" s="7"/>
      <c r="F388" s="14">
        <v>0.0</v>
      </c>
      <c r="G388" s="7">
        <f>SUMIF(MASUK!$C$2:$C$3000,MASTER!B388,MASUK!$E$2:$E$3000)</f>
        <v>0</v>
      </c>
      <c r="H388" s="7">
        <f>SUMIF(KELUAR!$C$2:$F$2994,MASTER!B388,KELUAR!$E$2:$E$2994)</f>
        <v>0</v>
      </c>
      <c r="I388" s="11">
        <f t="shared" si="2"/>
        <v>0</v>
      </c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7.25" customHeight="1">
      <c r="A389" s="6">
        <f t="shared" si="3"/>
        <v>388</v>
      </c>
      <c r="B389" s="7">
        <v>1892.0</v>
      </c>
      <c r="C389" s="8" t="s">
        <v>403</v>
      </c>
      <c r="D389" s="7"/>
      <c r="E389" s="7"/>
      <c r="F389" s="14">
        <v>0.0</v>
      </c>
      <c r="G389" s="7">
        <f>SUMIF(MASUK!$C$2:$C$3000,MASTER!B389,MASUK!$E$2:$E$3000)</f>
        <v>0</v>
      </c>
      <c r="H389" s="7">
        <f>SUMIF(KELUAR!$C$2:$F$2994,MASTER!B389,KELUAR!$E$2:$E$2994)</f>
        <v>0</v>
      </c>
      <c r="I389" s="11">
        <f t="shared" si="2"/>
        <v>0</v>
      </c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7.25" customHeight="1">
      <c r="A390" s="6">
        <f t="shared" si="3"/>
        <v>389</v>
      </c>
      <c r="B390" s="7">
        <v>102679.0</v>
      </c>
      <c r="C390" s="8" t="s">
        <v>404</v>
      </c>
      <c r="D390" s="7"/>
      <c r="E390" s="7"/>
      <c r="F390" s="14">
        <v>0.0</v>
      </c>
      <c r="G390" s="7">
        <f>SUMIF(MASUK!$C$2:$C$3000,MASTER!B390,MASUK!$E$2:$E$3000)</f>
        <v>0</v>
      </c>
      <c r="H390" s="7">
        <f>SUMIF(KELUAR!$C$2:$F$2994,MASTER!B390,KELUAR!$E$2:$E$2994)</f>
        <v>0</v>
      </c>
      <c r="I390" s="11">
        <f t="shared" si="2"/>
        <v>0</v>
      </c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7.25" customHeight="1">
      <c r="A391" s="6">
        <f t="shared" si="3"/>
        <v>390</v>
      </c>
      <c r="B391" s="7">
        <v>102678.0</v>
      </c>
      <c r="C391" s="8" t="s">
        <v>405</v>
      </c>
      <c r="D391" s="7"/>
      <c r="E391" s="7"/>
      <c r="F391" s="14">
        <v>0.0</v>
      </c>
      <c r="G391" s="7">
        <f>SUMIF(MASUK!$C$2:$C$3000,MASTER!B391,MASUK!$E$2:$E$3000)</f>
        <v>0</v>
      </c>
      <c r="H391" s="7">
        <f>SUMIF(KELUAR!$C$2:$F$2994,MASTER!B391,KELUAR!$E$2:$E$2994)</f>
        <v>0</v>
      </c>
      <c r="I391" s="11">
        <f t="shared" si="2"/>
        <v>0</v>
      </c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7.25" customHeight="1">
      <c r="A392" s="6">
        <f t="shared" si="3"/>
        <v>391</v>
      </c>
      <c r="B392" s="7">
        <v>2074.0</v>
      </c>
      <c r="C392" s="8" t="s">
        <v>406</v>
      </c>
      <c r="D392" s="7"/>
      <c r="E392" s="7"/>
      <c r="F392" s="14">
        <v>3.0</v>
      </c>
      <c r="G392" s="7">
        <f>SUMIF(MASUK!$C$2:$C$3000,MASTER!B392,MASUK!$E$2:$E$3000)</f>
        <v>0</v>
      </c>
      <c r="H392" s="7">
        <f>SUMIF(KELUAR!$C$2:$F$2994,MASTER!B392,KELUAR!$E$2:$E$2994)</f>
        <v>0</v>
      </c>
      <c r="I392" s="11">
        <f t="shared" si="2"/>
        <v>3</v>
      </c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7.25" customHeight="1">
      <c r="A393" s="6">
        <f t="shared" si="3"/>
        <v>392</v>
      </c>
      <c r="B393" s="7">
        <v>2054.0</v>
      </c>
      <c r="C393" s="8" t="s">
        <v>407</v>
      </c>
      <c r="D393" s="7"/>
      <c r="E393" s="7"/>
      <c r="F393" s="14">
        <v>3.0</v>
      </c>
      <c r="G393" s="7">
        <f>SUMIF(MASUK!$C$2:$C$3000,MASTER!B393,MASUK!$E$2:$E$3000)</f>
        <v>0</v>
      </c>
      <c r="H393" s="7">
        <f>SUMIF(KELUAR!$C$2:$F$2994,MASTER!B393,KELUAR!$E$2:$E$2994)</f>
        <v>0</v>
      </c>
      <c r="I393" s="11">
        <f t="shared" si="2"/>
        <v>3</v>
      </c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7.25" customHeight="1">
      <c r="A394" s="6">
        <f t="shared" si="3"/>
        <v>393</v>
      </c>
      <c r="B394" s="7">
        <v>1777.0</v>
      </c>
      <c r="C394" s="8" t="s">
        <v>408</v>
      </c>
      <c r="D394" s="7"/>
      <c r="E394" s="7"/>
      <c r="F394" s="14">
        <v>0.0</v>
      </c>
      <c r="G394" s="7">
        <f>SUMIF(MASUK!$C$2:$C$3000,MASTER!B394,MASUK!$E$2:$E$3000)</f>
        <v>0</v>
      </c>
      <c r="H394" s="7">
        <f>SUMIF(KELUAR!$C$2:$F$2994,MASTER!B394,KELUAR!$E$2:$E$2994)</f>
        <v>0</v>
      </c>
      <c r="I394" s="11">
        <f t="shared" si="2"/>
        <v>0</v>
      </c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7.25" customHeight="1">
      <c r="A395" s="6">
        <f t="shared" si="3"/>
        <v>394</v>
      </c>
      <c r="B395" s="7">
        <v>1690.0</v>
      </c>
      <c r="C395" s="8" t="s">
        <v>409</v>
      </c>
      <c r="D395" s="7"/>
      <c r="E395" s="7"/>
      <c r="F395" s="14">
        <v>0.0</v>
      </c>
      <c r="G395" s="7">
        <f>SUMIF(MASUK!$C$2:$C$3000,MASTER!B395,MASUK!$E$2:$E$3000)</f>
        <v>0</v>
      </c>
      <c r="H395" s="7">
        <f>SUMIF(KELUAR!$C$2:$F$2994,MASTER!B395,KELUAR!$E$2:$E$2994)</f>
        <v>0</v>
      </c>
      <c r="I395" s="11">
        <f t="shared" si="2"/>
        <v>0</v>
      </c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7.25" customHeight="1">
      <c r="A396" s="6">
        <f t="shared" si="3"/>
        <v>395</v>
      </c>
      <c r="B396" s="7">
        <v>1893.0</v>
      </c>
      <c r="C396" s="8" t="s">
        <v>410</v>
      </c>
      <c r="D396" s="7"/>
      <c r="E396" s="7"/>
      <c r="F396" s="14">
        <v>0.0</v>
      </c>
      <c r="G396" s="7">
        <f>SUMIF(MASUK!$C$2:$C$3000,MASTER!B396,MASUK!$E$2:$E$3000)</f>
        <v>0</v>
      </c>
      <c r="H396" s="7">
        <f>SUMIF(KELUAR!$C$2:$F$2994,MASTER!B396,KELUAR!$E$2:$E$2994)</f>
        <v>0</v>
      </c>
      <c r="I396" s="11">
        <f t="shared" si="2"/>
        <v>0</v>
      </c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7.25" customHeight="1">
      <c r="A397" s="6">
        <f t="shared" si="3"/>
        <v>396</v>
      </c>
      <c r="B397" s="7">
        <v>1883.0</v>
      </c>
      <c r="C397" s="8" t="s">
        <v>411</v>
      </c>
      <c r="D397" s="7"/>
      <c r="E397" s="7"/>
      <c r="F397" s="14">
        <v>2.0</v>
      </c>
      <c r="G397" s="7">
        <f>SUMIF(MASUK!$C$2:$C$3000,MASTER!B397,MASUK!$E$2:$E$3000)</f>
        <v>0</v>
      </c>
      <c r="H397" s="7">
        <f>SUMIF(KELUAR!$C$2:$F$2994,MASTER!B397,KELUAR!$E$2:$E$2994)</f>
        <v>0</v>
      </c>
      <c r="I397" s="11">
        <f t="shared" si="2"/>
        <v>2</v>
      </c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7.25" customHeight="1">
      <c r="A398" s="6">
        <f t="shared" si="3"/>
        <v>397</v>
      </c>
      <c r="B398" s="7">
        <v>1886.0</v>
      </c>
      <c r="C398" s="8" t="s">
        <v>412</v>
      </c>
      <c r="D398" s="7"/>
      <c r="E398" s="7"/>
      <c r="F398" s="14">
        <v>0.0</v>
      </c>
      <c r="G398" s="7">
        <f>SUMIF(MASUK!$C$2:$C$3000,MASTER!B398,MASUK!$E$2:$E$3000)</f>
        <v>0</v>
      </c>
      <c r="H398" s="7">
        <f>SUMIF(KELUAR!$C$2:$F$2994,MASTER!B398,KELUAR!$E$2:$E$2994)</f>
        <v>0</v>
      </c>
      <c r="I398" s="11">
        <f t="shared" si="2"/>
        <v>0</v>
      </c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7.25" customHeight="1">
      <c r="A399" s="6">
        <f t="shared" si="3"/>
        <v>398</v>
      </c>
      <c r="B399" s="7">
        <v>1948.0</v>
      </c>
      <c r="C399" s="8" t="s">
        <v>413</v>
      </c>
      <c r="D399" s="7"/>
      <c r="E399" s="7"/>
      <c r="F399" s="14">
        <v>0.0</v>
      </c>
      <c r="G399" s="7">
        <f>SUMIF(MASUK!$C$2:$C$3000,MASTER!B399,MASUK!$E$2:$E$3000)</f>
        <v>0</v>
      </c>
      <c r="H399" s="7">
        <f>SUMIF(KELUAR!$C$2:$F$2994,MASTER!B399,KELUAR!$E$2:$E$2994)</f>
        <v>0</v>
      </c>
      <c r="I399" s="11">
        <f t="shared" si="2"/>
        <v>0</v>
      </c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7.25" customHeight="1">
      <c r="A400" s="6">
        <f t="shared" si="3"/>
        <v>399</v>
      </c>
      <c r="B400" s="7">
        <v>1949.0</v>
      </c>
      <c r="C400" s="8" t="s">
        <v>414</v>
      </c>
      <c r="D400" s="7"/>
      <c r="E400" s="7"/>
      <c r="F400" s="14">
        <v>0.0</v>
      </c>
      <c r="G400" s="7">
        <f>SUMIF(MASUK!$C$2:$C$3000,MASTER!B400,MASUK!$E$2:$E$3000)</f>
        <v>0</v>
      </c>
      <c r="H400" s="7">
        <f>SUMIF(KELUAR!$C$2:$F$2994,MASTER!B400,KELUAR!$E$2:$E$2994)</f>
        <v>0</v>
      </c>
      <c r="I400" s="11">
        <f t="shared" si="2"/>
        <v>0</v>
      </c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7.25" customHeight="1">
      <c r="A401" s="6">
        <f t="shared" si="3"/>
        <v>400</v>
      </c>
      <c r="B401" s="15">
        <v>2159.0</v>
      </c>
      <c r="C401" s="8" t="s">
        <v>415</v>
      </c>
      <c r="D401" s="8"/>
      <c r="E401" s="8"/>
      <c r="F401" s="16">
        <v>0.0</v>
      </c>
      <c r="G401" s="7">
        <f>SUMIF(MASUK!$C$2:$C$3000,MASTER!B401,MASUK!$E$2:$E$3000)</f>
        <v>0</v>
      </c>
      <c r="H401" s="7">
        <f>SUMIF(KELUAR!$C$2:$F$2994,MASTER!B401,KELUAR!$E$2:$E$2994)</f>
        <v>0</v>
      </c>
      <c r="I401" s="11">
        <f t="shared" si="2"/>
        <v>0</v>
      </c>
      <c r="J401" s="8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7.25" customHeight="1">
      <c r="A402" s="6">
        <f t="shared" si="3"/>
        <v>401</v>
      </c>
      <c r="B402" s="7">
        <v>1818.0</v>
      </c>
      <c r="C402" s="8" t="s">
        <v>416</v>
      </c>
      <c r="D402" s="7"/>
      <c r="E402" s="7"/>
      <c r="F402" s="14">
        <v>0.0</v>
      </c>
      <c r="G402" s="7">
        <f>SUMIF(MASUK!$C$2:$C$3000,MASTER!B402,MASUK!$E$2:$E$3000)</f>
        <v>0</v>
      </c>
      <c r="H402" s="7">
        <f>SUMIF(KELUAR!$C$2:$F$2994,MASTER!B402,KELUAR!$E$2:$E$2994)</f>
        <v>0</v>
      </c>
      <c r="I402" s="11">
        <f t="shared" si="2"/>
        <v>0</v>
      </c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7.25" customHeight="1">
      <c r="A403" s="6">
        <f t="shared" si="3"/>
        <v>402</v>
      </c>
      <c r="B403" s="7">
        <v>1967.0</v>
      </c>
      <c r="C403" s="8" t="s">
        <v>417</v>
      </c>
      <c r="D403" s="7"/>
      <c r="E403" s="7"/>
      <c r="F403" s="14">
        <v>0.0</v>
      </c>
      <c r="G403" s="7">
        <f>SUMIF(MASUK!$C$2:$C$3000,MASTER!B403,MASUK!$E$2:$E$3000)</f>
        <v>0</v>
      </c>
      <c r="H403" s="7">
        <f>SUMIF(KELUAR!$C$2:$F$2994,MASTER!B403,KELUAR!$E$2:$E$2994)</f>
        <v>0</v>
      </c>
      <c r="I403" s="11">
        <f t="shared" si="2"/>
        <v>0</v>
      </c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7.25" customHeight="1">
      <c r="A404" s="6">
        <f t="shared" si="3"/>
        <v>403</v>
      </c>
      <c r="B404" s="7">
        <v>1968.0</v>
      </c>
      <c r="C404" s="8" t="s">
        <v>418</v>
      </c>
      <c r="D404" s="7"/>
      <c r="E404" s="7"/>
      <c r="F404" s="14">
        <v>0.0</v>
      </c>
      <c r="G404" s="7">
        <f>SUMIF(MASUK!$C$2:$C$3000,MASTER!B404,MASUK!$E$2:$E$3000)</f>
        <v>0</v>
      </c>
      <c r="H404" s="7">
        <f>SUMIF(KELUAR!$C$2:$F$2994,MASTER!B404,KELUAR!$E$2:$E$2994)</f>
        <v>0</v>
      </c>
      <c r="I404" s="11">
        <f t="shared" si="2"/>
        <v>0</v>
      </c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7.25" customHeight="1">
      <c r="A405" s="6">
        <f t="shared" si="3"/>
        <v>404</v>
      </c>
      <c r="B405" s="7">
        <v>1834.0</v>
      </c>
      <c r="C405" s="8" t="s">
        <v>419</v>
      </c>
      <c r="D405" s="7"/>
      <c r="E405" s="7"/>
      <c r="F405" s="9">
        <v>2.0</v>
      </c>
      <c r="G405" s="7">
        <f>SUMIF(MASUK!$C$2:$C$3000,MASTER!B405,MASUK!$E$2:$E$3000)</f>
        <v>5</v>
      </c>
      <c r="H405" s="7">
        <f>SUMIF(KELUAR!$C$2:$F$2994,MASTER!B405,KELUAR!$E$2:$E$2994)</f>
        <v>2</v>
      </c>
      <c r="I405" s="11">
        <f t="shared" si="2"/>
        <v>5</v>
      </c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7.25" customHeight="1">
      <c r="A406" s="6">
        <f t="shared" si="3"/>
        <v>405</v>
      </c>
      <c r="B406" s="7">
        <v>1835.0</v>
      </c>
      <c r="C406" s="8" t="s">
        <v>420</v>
      </c>
      <c r="D406" s="7"/>
      <c r="E406" s="7"/>
      <c r="F406" s="14">
        <v>0.0</v>
      </c>
      <c r="G406" s="7">
        <v>3.0</v>
      </c>
      <c r="H406" s="7">
        <f>SUMIF(KELUAR!$C$2:$F$2994,MASTER!B406,KELUAR!$E$2:$E$2994)</f>
        <v>3</v>
      </c>
      <c r="I406" s="11">
        <f t="shared" si="2"/>
        <v>0</v>
      </c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7.25" customHeight="1">
      <c r="A407" s="6">
        <f t="shared" si="3"/>
        <v>406</v>
      </c>
      <c r="B407" s="7">
        <v>1624.0</v>
      </c>
      <c r="C407" s="8" t="s">
        <v>421</v>
      </c>
      <c r="D407" s="7"/>
      <c r="E407" s="7"/>
      <c r="F407" s="14">
        <v>3.0</v>
      </c>
      <c r="G407" s="7">
        <f>SUMIF(MASUK!$C$2:$C$3000,MASTER!B407,MASUK!$E$2:$E$3000)</f>
        <v>0</v>
      </c>
      <c r="H407" s="7">
        <f>SUMIF(KELUAR!$C$2:$F$2994,MASTER!B407,KELUAR!$E$2:$E$2994)</f>
        <v>0</v>
      </c>
      <c r="I407" s="11">
        <f t="shared" si="2"/>
        <v>3</v>
      </c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7.25" customHeight="1">
      <c r="A408" s="6">
        <f t="shared" si="3"/>
        <v>407</v>
      </c>
      <c r="B408" s="7">
        <v>1056.0</v>
      </c>
      <c r="C408" s="8" t="s">
        <v>422</v>
      </c>
      <c r="D408" s="7"/>
      <c r="E408" s="7"/>
      <c r="F408" s="14">
        <v>10.0</v>
      </c>
      <c r="G408" s="7">
        <f>SUMIF(MASUK!$C$2:$C$3000,MASTER!B408,MASUK!$E$2:$E$3000)</f>
        <v>0</v>
      </c>
      <c r="H408" s="7">
        <f>SUMIF(KELUAR!$C$2:$F$2994,MASTER!B408,KELUAR!$E$2:$E$2994)</f>
        <v>0</v>
      </c>
      <c r="I408" s="11">
        <f t="shared" si="2"/>
        <v>10</v>
      </c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7.25" customHeight="1">
      <c r="A409" s="6">
        <f t="shared" si="3"/>
        <v>408</v>
      </c>
      <c r="B409" s="7">
        <v>1544.0</v>
      </c>
      <c r="C409" s="8" t="s">
        <v>423</v>
      </c>
      <c r="D409" s="7"/>
      <c r="E409" s="7"/>
      <c r="F409" s="14">
        <v>0.0</v>
      </c>
      <c r="G409" s="7">
        <f>SUMIF(MASUK!$C$2:$C$3000,MASTER!B409,MASUK!$E$2:$E$3000)</f>
        <v>0</v>
      </c>
      <c r="H409" s="7">
        <f>SUMIF(KELUAR!$C$2:$F$2994,MASTER!B409,KELUAR!$E$2:$E$2994)</f>
        <v>0</v>
      </c>
      <c r="I409" s="11">
        <f t="shared" si="2"/>
        <v>0</v>
      </c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7.25" customHeight="1">
      <c r="A410" s="6">
        <f t="shared" si="3"/>
        <v>409</v>
      </c>
      <c r="B410" s="7">
        <v>1940.0</v>
      </c>
      <c r="C410" s="8" t="s">
        <v>424</v>
      </c>
      <c r="D410" s="7"/>
      <c r="E410" s="7"/>
      <c r="F410" s="14">
        <v>0.0</v>
      </c>
      <c r="G410" s="7">
        <f>SUMIF(MASUK!$C$2:$C$3000,MASTER!B410,MASUK!$E$2:$E$3000)</f>
        <v>0</v>
      </c>
      <c r="H410" s="7">
        <f>SUMIF(KELUAR!$C$2:$F$2994,MASTER!B410,KELUAR!$E$2:$E$2994)</f>
        <v>0</v>
      </c>
      <c r="I410" s="11">
        <f t="shared" si="2"/>
        <v>0</v>
      </c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7.25" customHeight="1">
      <c r="A411" s="6">
        <f t="shared" si="3"/>
        <v>410</v>
      </c>
      <c r="B411" s="7">
        <v>1837.0</v>
      </c>
      <c r="C411" s="8" t="s">
        <v>425</v>
      </c>
      <c r="D411" s="7"/>
      <c r="E411" s="7"/>
      <c r="F411" s="9">
        <v>46.0</v>
      </c>
      <c r="G411" s="7">
        <v>29.0</v>
      </c>
      <c r="H411" s="7">
        <v>15.0</v>
      </c>
      <c r="I411" s="11">
        <f t="shared" si="2"/>
        <v>60</v>
      </c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7.25" customHeight="1">
      <c r="A412" s="6">
        <f t="shared" si="3"/>
        <v>411</v>
      </c>
      <c r="B412" s="7">
        <v>1058.0</v>
      </c>
      <c r="C412" s="8" t="s">
        <v>426</v>
      </c>
      <c r="D412" s="8" t="s">
        <v>426</v>
      </c>
      <c r="E412" s="8" t="s">
        <v>426</v>
      </c>
      <c r="F412" s="22">
        <v>38.0</v>
      </c>
      <c r="G412" s="7">
        <f>SUMIF(MASUK!$C$2:$C$3000,MASTER!B412,MASUK!$E$2:$E$3000)</f>
        <v>120</v>
      </c>
      <c r="H412" s="7">
        <f>SUMIF(KELUAR!$C$2:$F$2994,MASTER!B412,KELUAR!$E$2:$E$2994)</f>
        <v>60</v>
      </c>
      <c r="I412" s="11">
        <f t="shared" si="2"/>
        <v>98</v>
      </c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7.25" customHeight="1">
      <c r="A413" s="6">
        <f t="shared" si="3"/>
        <v>412</v>
      </c>
      <c r="B413" s="7">
        <v>1195.0</v>
      </c>
      <c r="C413" s="8" t="s">
        <v>427</v>
      </c>
      <c r="D413" s="7"/>
      <c r="E413" s="7"/>
      <c r="F413" s="14">
        <v>20.0</v>
      </c>
      <c r="G413" s="7">
        <f>SUMIF(MASUK!$C$2:$C$3000,MASTER!B413,MASUK!$E$2:$E$3000)</f>
        <v>0</v>
      </c>
      <c r="H413" s="7">
        <f>SUMIF(KELUAR!$C$2:$F$2994,MASTER!B413,KELUAR!$E$2:$E$2994)</f>
        <v>0</v>
      </c>
      <c r="I413" s="11">
        <f t="shared" si="2"/>
        <v>20</v>
      </c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7.25" customHeight="1">
      <c r="A414" s="6">
        <f t="shared" si="3"/>
        <v>413</v>
      </c>
      <c r="B414" s="7">
        <v>1836.0</v>
      </c>
      <c r="C414" s="8" t="s">
        <v>428</v>
      </c>
      <c r="D414" s="7"/>
      <c r="E414" s="7"/>
      <c r="F414" s="14">
        <v>6.0</v>
      </c>
      <c r="G414" s="7">
        <f>SUMIF(MASUK!$C$2:$C$3000,MASTER!B414,MASUK!$E$2:$E$3000)</f>
        <v>14</v>
      </c>
      <c r="H414" s="7">
        <f>SUMIF(KELUAR!$C$2:$F$2994,MASTER!B414,KELUAR!$E$2:$E$2994)</f>
        <v>12</v>
      </c>
      <c r="I414" s="11">
        <f t="shared" si="2"/>
        <v>8</v>
      </c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7.25" customHeight="1">
      <c r="A415" s="6">
        <f t="shared" si="3"/>
        <v>414</v>
      </c>
      <c r="B415" s="7">
        <v>1259.0</v>
      </c>
      <c r="C415" s="8" t="s">
        <v>429</v>
      </c>
      <c r="D415" s="7"/>
      <c r="E415" s="7"/>
      <c r="F415" s="14">
        <v>5.0</v>
      </c>
      <c r="G415" s="7">
        <f>SUMIF(MASUK!$C$2:$C$3000,MASTER!B415,MASUK!$E$2:$E$3000)</f>
        <v>0</v>
      </c>
      <c r="H415" s="7">
        <f>SUMIF(KELUAR!$C$2:$F$2994,MASTER!B415,KELUAR!$E$2:$E$2994)</f>
        <v>5</v>
      </c>
      <c r="I415" s="11">
        <f t="shared" si="2"/>
        <v>0</v>
      </c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7.25" customHeight="1">
      <c r="A416" s="6">
        <f t="shared" si="3"/>
        <v>415</v>
      </c>
      <c r="B416" s="7">
        <v>1033.0</v>
      </c>
      <c r="C416" s="8" t="s">
        <v>430</v>
      </c>
      <c r="D416" s="7"/>
      <c r="E416" s="7"/>
      <c r="F416" s="14">
        <v>8.0</v>
      </c>
      <c r="G416" s="7">
        <f>SUMIF(MASUK!$C$2:$C$3000,MASTER!B416,MASUK!$E$2:$E$3000)</f>
        <v>0</v>
      </c>
      <c r="H416" s="7">
        <f>SUMIF(KELUAR!$C$2:$F$2994,MASTER!B416,KELUAR!$E$2:$E$2994)</f>
        <v>0</v>
      </c>
      <c r="I416" s="11">
        <f t="shared" si="2"/>
        <v>8</v>
      </c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7.25" customHeight="1">
      <c r="A417" s="6">
        <f t="shared" si="3"/>
        <v>416</v>
      </c>
      <c r="B417" s="7">
        <v>1227.0</v>
      </c>
      <c r="C417" s="8" t="s">
        <v>431</v>
      </c>
      <c r="D417" s="7"/>
      <c r="E417" s="7"/>
      <c r="F417" s="14">
        <v>0.0</v>
      </c>
      <c r="G417" s="10">
        <v>60.0</v>
      </c>
      <c r="H417" s="10">
        <v>50.0</v>
      </c>
      <c r="I417" s="11">
        <f t="shared" si="2"/>
        <v>10</v>
      </c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7.25" customHeight="1">
      <c r="A418" s="6">
        <f t="shared" si="3"/>
        <v>417</v>
      </c>
      <c r="B418" s="7">
        <v>1162.0</v>
      </c>
      <c r="C418" s="8" t="s">
        <v>432</v>
      </c>
      <c r="D418" s="7"/>
      <c r="E418" s="7"/>
      <c r="F418" s="9">
        <v>0.0</v>
      </c>
      <c r="G418" s="7">
        <f>SUMIF(MASUK!$C$2:$C$3000,MASTER!B418,MASUK!$E$2:$E$3000)</f>
        <v>0</v>
      </c>
      <c r="H418" s="7">
        <f>SUMIF(KELUAR!$C$2:$F$2994,MASTER!B418,KELUAR!$E$2:$E$2994)</f>
        <v>0</v>
      </c>
      <c r="I418" s="11">
        <f t="shared" si="2"/>
        <v>0</v>
      </c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7.25" customHeight="1">
      <c r="A419" s="6">
        <f t="shared" si="3"/>
        <v>418</v>
      </c>
      <c r="B419" s="7">
        <v>1617.0</v>
      </c>
      <c r="C419" s="8" t="s">
        <v>433</v>
      </c>
      <c r="D419" s="7"/>
      <c r="E419" s="7"/>
      <c r="F419" s="14">
        <v>0.0</v>
      </c>
      <c r="G419" s="7">
        <f>SUMIF(MASUK!$C$2:$C$3000,MASTER!B419,MASUK!$E$2:$E$3000)</f>
        <v>0</v>
      </c>
      <c r="H419" s="7">
        <f>SUMIF(KELUAR!$C$2:$F$2994,MASTER!B419,KELUAR!$E$2:$E$2994)</f>
        <v>0</v>
      </c>
      <c r="I419" s="11">
        <f t="shared" si="2"/>
        <v>0</v>
      </c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7.25" customHeight="1">
      <c r="A420" s="6">
        <f t="shared" si="3"/>
        <v>419</v>
      </c>
      <c r="B420" s="15">
        <v>1618.0</v>
      </c>
      <c r="C420" s="8" t="s">
        <v>434</v>
      </c>
      <c r="D420" s="7"/>
      <c r="E420" s="7"/>
      <c r="F420" s="14">
        <v>11.0</v>
      </c>
      <c r="G420" s="7">
        <f>SUMIF(MASUK!$C$2:$C$3000,MASTER!B420,MASUK!$E$2:$E$3000)</f>
        <v>0</v>
      </c>
      <c r="H420" s="7">
        <f>SUMIF(KELUAR!$C$2:$F$2994,MASTER!B420,KELUAR!$E$2:$E$2994)</f>
        <v>0</v>
      </c>
      <c r="I420" s="11">
        <f t="shared" si="2"/>
        <v>11</v>
      </c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7.25" customHeight="1">
      <c r="A421" s="6">
        <f t="shared" si="3"/>
        <v>420</v>
      </c>
      <c r="B421" s="7">
        <v>1228.0</v>
      </c>
      <c r="C421" s="8" t="s">
        <v>435</v>
      </c>
      <c r="D421" s="7"/>
      <c r="E421" s="7"/>
      <c r="F421" s="14">
        <v>4.0</v>
      </c>
      <c r="G421" s="7">
        <f>SUMIF(MASUK!$C$2:$C$3000,MASTER!B421,MASUK!$E$2:$E$3000)</f>
        <v>0</v>
      </c>
      <c r="H421" s="7">
        <f>SUMIF(KELUAR!$C$2:$F$2994,MASTER!B421,KELUAR!$E$2:$E$2994)</f>
        <v>2</v>
      </c>
      <c r="I421" s="11">
        <f t="shared" si="2"/>
        <v>2</v>
      </c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7.25" customHeight="1">
      <c r="A422" s="6">
        <f t="shared" si="3"/>
        <v>421</v>
      </c>
      <c r="B422" s="7">
        <v>1229.0</v>
      </c>
      <c r="C422" s="8" t="s">
        <v>436</v>
      </c>
      <c r="D422" s="7"/>
      <c r="E422" s="7"/>
      <c r="F422" s="14">
        <v>21.0</v>
      </c>
      <c r="G422" s="7">
        <f>SUMIF(MASUK!$C$2:$C$3000,MASTER!B422,MASUK!$E$2:$E$3000)</f>
        <v>0</v>
      </c>
      <c r="H422" s="7">
        <f>SUMIF(KELUAR!$C$2:$F$2994,MASTER!B422,KELUAR!$E$2:$E$2994)</f>
        <v>0</v>
      </c>
      <c r="I422" s="11">
        <f t="shared" si="2"/>
        <v>21</v>
      </c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7.25" customHeight="1">
      <c r="A423" s="6">
        <f t="shared" si="3"/>
        <v>422</v>
      </c>
      <c r="B423" s="7">
        <v>1484.0</v>
      </c>
      <c r="C423" s="8" t="s">
        <v>437</v>
      </c>
      <c r="D423" s="7"/>
      <c r="E423" s="7"/>
      <c r="F423" s="14">
        <v>0.0</v>
      </c>
      <c r="G423" s="7">
        <f>SUMIF(MASUK!$C$2:$C$3000,MASTER!B423,MASUK!$E$2:$E$3000)</f>
        <v>0</v>
      </c>
      <c r="H423" s="7">
        <f>SUMIF(KELUAR!$C$2:$F$2994,MASTER!B423,KELUAR!$E$2:$E$2994)</f>
        <v>0</v>
      </c>
      <c r="I423" s="11">
        <f t="shared" si="2"/>
        <v>0</v>
      </c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7.25" customHeight="1">
      <c r="A424" s="6">
        <f t="shared" si="3"/>
        <v>423</v>
      </c>
      <c r="B424" s="15">
        <v>2110.0</v>
      </c>
      <c r="C424" s="8" t="s">
        <v>438</v>
      </c>
      <c r="D424" s="8"/>
      <c r="E424" s="8"/>
      <c r="F424" s="16">
        <v>0.0</v>
      </c>
      <c r="G424" s="7">
        <f>SUMIF(MASUK!$C$2:$C$3000,MASTER!B424,MASUK!$E$2:$E$3000)</f>
        <v>0</v>
      </c>
      <c r="H424" s="7">
        <f>SUMIF(KELUAR!$C$2:$F$2994,MASTER!B424,KELUAR!$E$2:$E$2994)</f>
        <v>0</v>
      </c>
      <c r="I424" s="11">
        <f t="shared" si="2"/>
        <v>0</v>
      </c>
      <c r="J424" s="8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7.25" customHeight="1">
      <c r="A425" s="6">
        <f t="shared" si="3"/>
        <v>424</v>
      </c>
      <c r="B425" s="7">
        <v>1231.0</v>
      </c>
      <c r="C425" s="8" t="s">
        <v>439</v>
      </c>
      <c r="D425" s="7"/>
      <c r="E425" s="7"/>
      <c r="F425" s="14">
        <v>45.0</v>
      </c>
      <c r="G425" s="7">
        <f>SUMIF(MASUK!$C$2:$C$3000,MASTER!B425,MASUK!$E$2:$E$3000)</f>
        <v>0</v>
      </c>
      <c r="H425" s="7">
        <f>SUMIF(KELUAR!$C$2:$F$2994,MASTER!B425,KELUAR!$E$2:$E$2994)</f>
        <v>0</v>
      </c>
      <c r="I425" s="11">
        <f t="shared" si="2"/>
        <v>45</v>
      </c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7.25" customHeight="1">
      <c r="A426" s="6">
        <f t="shared" si="3"/>
        <v>425</v>
      </c>
      <c r="B426" s="7">
        <v>1235.0</v>
      </c>
      <c r="C426" s="8" t="s">
        <v>440</v>
      </c>
      <c r="D426" s="7"/>
      <c r="E426" s="7"/>
      <c r="F426" s="14">
        <v>3.0</v>
      </c>
      <c r="G426" s="7">
        <f>SUMIF(MASUK!$C$2:$C$3000,MASTER!B426,MASUK!$E$2:$E$3000)</f>
        <v>0</v>
      </c>
      <c r="H426" s="7">
        <f>SUMIF(KELUAR!$C$2:$F$2994,MASTER!B426,KELUAR!$E$2:$E$2994)</f>
        <v>0</v>
      </c>
      <c r="I426" s="11">
        <f t="shared" si="2"/>
        <v>3</v>
      </c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7.25" customHeight="1">
      <c r="A427" s="6">
        <f t="shared" si="3"/>
        <v>426</v>
      </c>
      <c r="B427" s="7">
        <v>1236.0</v>
      </c>
      <c r="C427" s="8" t="s">
        <v>441</v>
      </c>
      <c r="D427" s="7"/>
      <c r="E427" s="7"/>
      <c r="F427" s="14">
        <v>38.0</v>
      </c>
      <c r="G427" s="7">
        <f>SUMIF(MASUK!$C$2:$C$3000,MASTER!B427,MASUK!$E$2:$E$3000)</f>
        <v>0</v>
      </c>
      <c r="H427" s="7">
        <f>SUMIF(KELUAR!$C$2:$F$2994,MASTER!B427,KELUAR!$E$2:$E$2994)</f>
        <v>0</v>
      </c>
      <c r="I427" s="11">
        <f t="shared" si="2"/>
        <v>38</v>
      </c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7.25" customHeight="1">
      <c r="A428" s="6">
        <f t="shared" si="3"/>
        <v>427</v>
      </c>
      <c r="B428" s="7">
        <v>1238.0</v>
      </c>
      <c r="C428" s="8" t="s">
        <v>442</v>
      </c>
      <c r="D428" s="7"/>
      <c r="E428" s="7"/>
      <c r="F428" s="14">
        <v>500.0</v>
      </c>
      <c r="G428" s="7">
        <f>SUMIF(MASUK!$C$2:$C$3000,MASTER!B428,MASUK!$E$2:$E$3000)</f>
        <v>0</v>
      </c>
      <c r="H428" s="7">
        <f>SUMIF(KELUAR!$C$2:$F$2994,MASTER!B428,KELUAR!$E$2:$E$2994)</f>
        <v>0</v>
      </c>
      <c r="I428" s="11">
        <f t="shared" si="2"/>
        <v>500</v>
      </c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7.25" customHeight="1">
      <c r="A429" s="6">
        <f t="shared" si="3"/>
        <v>428</v>
      </c>
      <c r="B429" s="15">
        <v>1901.0</v>
      </c>
      <c r="C429" s="19" t="s">
        <v>443</v>
      </c>
      <c r="D429" s="7"/>
      <c r="E429" s="7"/>
      <c r="F429" s="14">
        <v>13.700000000000003</v>
      </c>
      <c r="G429" s="7">
        <f>SUMIF(MASUK!$C$2:$C$3000,MASTER!B429,MASUK!$E$2:$E$3000)</f>
        <v>0</v>
      </c>
      <c r="H429" s="7">
        <f>SUMIF(KELUAR!$C$2:$F$2994,MASTER!B429,KELUAR!$E$2:$E$2994)</f>
        <v>0</v>
      </c>
      <c r="I429" s="11">
        <f t="shared" si="2"/>
        <v>13.7</v>
      </c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7.25" customHeight="1">
      <c r="A430" s="6">
        <f t="shared" si="3"/>
        <v>429</v>
      </c>
      <c r="B430" s="7">
        <v>1226.0</v>
      </c>
      <c r="C430" s="8" t="s">
        <v>444</v>
      </c>
      <c r="D430" s="7"/>
      <c r="E430" s="7"/>
      <c r="F430" s="9">
        <v>0.0</v>
      </c>
      <c r="G430" s="7">
        <f>SUMIF(MASUK!$C$2:$C$3000,MASTER!B430,MASUK!$E$2:$E$3000)</f>
        <v>71</v>
      </c>
      <c r="H430" s="7">
        <f>SUMIF(KELUAR!$C$2:$F$2994,MASTER!B430,KELUAR!$E$2:$E$2994)</f>
        <v>27</v>
      </c>
      <c r="I430" s="11">
        <f t="shared" si="2"/>
        <v>44</v>
      </c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7.25" customHeight="1">
      <c r="A431" s="6">
        <f t="shared" si="3"/>
        <v>430</v>
      </c>
      <c r="B431" s="7">
        <v>1239.0</v>
      </c>
      <c r="C431" s="8" t="s">
        <v>445</v>
      </c>
      <c r="D431" s="7"/>
      <c r="E431" s="7"/>
      <c r="F431" s="9">
        <v>200.0</v>
      </c>
      <c r="G431" s="7">
        <f>SUMIF(MASUK!$C$2:$C$3000,MASTER!B431,MASUK!$E$2:$E$3000)</f>
        <v>200</v>
      </c>
      <c r="H431" s="7">
        <f>SUMIF(KELUAR!$C$2:$F$2994,MASTER!B431,KELUAR!$E$2:$E$2994)</f>
        <v>180</v>
      </c>
      <c r="I431" s="11">
        <f t="shared" si="2"/>
        <v>220</v>
      </c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7.25" customHeight="1">
      <c r="A432" s="6">
        <f t="shared" si="3"/>
        <v>431</v>
      </c>
      <c r="B432" s="7">
        <v>1240.0</v>
      </c>
      <c r="C432" s="8" t="s">
        <v>446</v>
      </c>
      <c r="D432" s="7"/>
      <c r="E432" s="7"/>
      <c r="F432" s="14">
        <v>261.0</v>
      </c>
      <c r="G432" s="7">
        <f>SUMIF(MASUK!$C$2:$C$3000,MASTER!B432,MASUK!$E$2:$E$3000)</f>
        <v>0</v>
      </c>
      <c r="H432" s="7">
        <f>SUMIF(KELUAR!$C$2:$F$2994,MASTER!B432,KELUAR!$E$2:$E$2994)</f>
        <v>0</v>
      </c>
      <c r="I432" s="11">
        <f t="shared" si="2"/>
        <v>261</v>
      </c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7.25" customHeight="1">
      <c r="A433" s="6">
        <f t="shared" si="3"/>
        <v>432</v>
      </c>
      <c r="B433" s="7">
        <v>1697.0</v>
      </c>
      <c r="C433" s="8" t="s">
        <v>447</v>
      </c>
      <c r="D433" s="7"/>
      <c r="E433" s="7"/>
      <c r="F433" s="14">
        <v>0.0</v>
      </c>
      <c r="G433" s="7">
        <f>SUMIF(MASUK!$C$2:$C$3000,MASTER!B433,MASUK!$E$2:$E$3000)</f>
        <v>0</v>
      </c>
      <c r="H433" s="7">
        <f>SUMIF(KELUAR!$C$2:$F$2994,MASTER!B433,KELUAR!$E$2:$E$2994)</f>
        <v>0</v>
      </c>
      <c r="I433" s="11">
        <f t="shared" si="2"/>
        <v>0</v>
      </c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7.25" customHeight="1">
      <c r="A434" s="6">
        <f t="shared" si="3"/>
        <v>433</v>
      </c>
      <c r="B434" s="7">
        <v>1994.0</v>
      </c>
      <c r="C434" s="8" t="s">
        <v>448</v>
      </c>
      <c r="D434" s="7"/>
      <c r="E434" s="7"/>
      <c r="F434" s="14">
        <v>0.0</v>
      </c>
      <c r="G434" s="7">
        <f>SUMIF(MASUK!$C$2:$C$3000,MASTER!B434,MASUK!$E$2:$E$3000)</f>
        <v>0</v>
      </c>
      <c r="H434" s="7">
        <f>SUMIF(KELUAR!$C$2:$F$2994,MASTER!B434,KELUAR!$E$2:$E$2994)</f>
        <v>0</v>
      </c>
      <c r="I434" s="11">
        <f t="shared" si="2"/>
        <v>0</v>
      </c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7.25" customHeight="1">
      <c r="A435" s="6">
        <f t="shared" si="3"/>
        <v>434</v>
      </c>
      <c r="B435" s="7">
        <v>102114.0</v>
      </c>
      <c r="C435" s="8" t="s">
        <v>449</v>
      </c>
      <c r="D435" s="7"/>
      <c r="E435" s="7"/>
      <c r="F435" s="14">
        <v>0.0</v>
      </c>
      <c r="G435" s="7">
        <f>SUMIF(MASUK!$C$2:$C$3000,MASTER!B435,MASUK!$E$2:$E$3000)</f>
        <v>0</v>
      </c>
      <c r="H435" s="7">
        <f>SUMIF(KELUAR!$C$2:$F$2994,MASTER!B435,KELUAR!$E$2:$E$2994)</f>
        <v>0</v>
      </c>
      <c r="I435" s="11">
        <f t="shared" si="2"/>
        <v>0</v>
      </c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7.25" customHeight="1">
      <c r="A436" s="6">
        <f t="shared" si="3"/>
        <v>435</v>
      </c>
      <c r="B436" s="7">
        <v>1241.0</v>
      </c>
      <c r="C436" s="8" t="s">
        <v>450</v>
      </c>
      <c r="D436" s="7"/>
      <c r="E436" s="7"/>
      <c r="F436" s="9">
        <v>50.0</v>
      </c>
      <c r="G436" s="7">
        <f>SUMIF(MASUK!$C$2:$C$3000,MASTER!B436,MASUK!$E$2:$E$3000)</f>
        <v>500</v>
      </c>
      <c r="H436" s="7">
        <f>SUMIF(KELUAR!$C$2:$F$2994,MASTER!B436,KELUAR!$E$2:$E$2994)</f>
        <v>354.5</v>
      </c>
      <c r="I436" s="11">
        <f t="shared" si="2"/>
        <v>195.5</v>
      </c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7.25" customHeight="1">
      <c r="A437" s="6">
        <f t="shared" si="3"/>
        <v>436</v>
      </c>
      <c r="B437" s="7">
        <v>1242.0</v>
      </c>
      <c r="C437" s="8" t="s">
        <v>451</v>
      </c>
      <c r="D437" s="7"/>
      <c r="E437" s="7"/>
      <c r="F437" s="14">
        <v>77.0</v>
      </c>
      <c r="G437" s="7">
        <f>SUMIF(MASUK!$C$2:$C$3000,MASTER!B437,MASUK!$E$2:$E$3000)</f>
        <v>100</v>
      </c>
      <c r="H437" s="7">
        <f>SUMIF(KELUAR!$C$2:$F$2994,MASTER!B437,KELUAR!$E$2:$E$2994)</f>
        <v>103</v>
      </c>
      <c r="I437" s="11">
        <f t="shared" si="2"/>
        <v>74</v>
      </c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7.25" customHeight="1">
      <c r="A438" s="6">
        <f t="shared" si="3"/>
        <v>437</v>
      </c>
      <c r="B438" s="7">
        <v>1243.0</v>
      </c>
      <c r="C438" s="8" t="s">
        <v>452</v>
      </c>
      <c r="D438" s="7"/>
      <c r="E438" s="7"/>
      <c r="F438" s="14">
        <v>0.0</v>
      </c>
      <c r="G438" s="7">
        <f>SUMIF(MASUK!$C$2:$C$3000,MASTER!B438,MASUK!$E$2:$E$3000)</f>
        <v>0</v>
      </c>
      <c r="H438" s="7">
        <f>SUMIF(KELUAR!$C$2:$F$2994,MASTER!B438,KELUAR!$E$2:$E$2994)</f>
        <v>0</v>
      </c>
      <c r="I438" s="11">
        <f t="shared" si="2"/>
        <v>0</v>
      </c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7.25" customHeight="1">
      <c r="A439" s="6">
        <f t="shared" si="3"/>
        <v>438</v>
      </c>
      <c r="B439" s="7" t="s">
        <v>453</v>
      </c>
      <c r="C439" s="8" t="s">
        <v>454</v>
      </c>
      <c r="D439" s="7"/>
      <c r="E439" s="7"/>
      <c r="F439" s="9">
        <v>10.0</v>
      </c>
      <c r="G439" s="7">
        <f>SUMIF(MASUK!$C$2:$C$3000,MASTER!B439,MASUK!$E$2:$E$3000)</f>
        <v>0</v>
      </c>
      <c r="H439" s="7">
        <f>SUMIF(KELUAR!$C$2:$F$2994,MASTER!B439,KELUAR!$E$2:$E$2994)</f>
        <v>10</v>
      </c>
      <c r="I439" s="11">
        <f t="shared" si="2"/>
        <v>0</v>
      </c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7.25" customHeight="1">
      <c r="A440" s="6">
        <f t="shared" si="3"/>
        <v>439</v>
      </c>
      <c r="B440" s="15">
        <v>2058.0</v>
      </c>
      <c r="C440" s="8" t="s">
        <v>455</v>
      </c>
      <c r="D440" s="8"/>
      <c r="E440" s="8"/>
      <c r="F440" s="16">
        <v>0.0</v>
      </c>
      <c r="G440" s="7">
        <f>SUMIF(MASUK!$C$2:$C$3000,MASTER!B440,MASUK!$E$2:$E$3000)</f>
        <v>0</v>
      </c>
      <c r="H440" s="7">
        <f>SUMIF(KELUAR!$C$2:$F$2994,MASTER!B440,KELUAR!$E$2:$E$2994)</f>
        <v>0</v>
      </c>
      <c r="I440" s="11">
        <f t="shared" si="2"/>
        <v>0</v>
      </c>
      <c r="J440" s="8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7.25" customHeight="1">
      <c r="A441" s="6">
        <f t="shared" si="3"/>
        <v>440</v>
      </c>
      <c r="B441" s="7">
        <v>1244.0</v>
      </c>
      <c r="C441" s="8" t="s">
        <v>456</v>
      </c>
      <c r="D441" s="7"/>
      <c r="E441" s="7"/>
      <c r="F441" s="14">
        <v>1028.0</v>
      </c>
      <c r="G441" s="7">
        <f>SUMIF(MASUK!$C$2:$C$3000,MASTER!B441,MASUK!$E$2:$E$3000)</f>
        <v>0</v>
      </c>
      <c r="H441" s="7">
        <f>SUMIF(KELUAR!$C$2:$F$2994,MASTER!B441,KELUAR!$E$2:$E$2994)</f>
        <v>282</v>
      </c>
      <c r="I441" s="11">
        <f t="shared" si="2"/>
        <v>746</v>
      </c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7.25" customHeight="1">
      <c r="A442" s="6">
        <f t="shared" si="3"/>
        <v>441</v>
      </c>
      <c r="B442" s="7">
        <v>1612.0</v>
      </c>
      <c r="C442" s="8" t="s">
        <v>457</v>
      </c>
      <c r="D442" s="7"/>
      <c r="E442" s="7"/>
      <c r="F442" s="14">
        <v>0.0</v>
      </c>
      <c r="G442" s="7">
        <f>SUMIF(MASUK!$C$2:$C$3000,MASTER!B442,MASUK!$E$2:$E$3000)</f>
        <v>0</v>
      </c>
      <c r="H442" s="7">
        <f>SUMIF(KELUAR!$C$2:$F$2994,MASTER!B442,KELUAR!$E$2:$E$2994)</f>
        <v>0</v>
      </c>
      <c r="I442" s="11">
        <f t="shared" si="2"/>
        <v>0</v>
      </c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7.25" customHeight="1">
      <c r="A443" s="6">
        <f t="shared" si="3"/>
        <v>442</v>
      </c>
      <c r="B443" s="7">
        <v>1555.0</v>
      </c>
      <c r="C443" s="8" t="s">
        <v>458</v>
      </c>
      <c r="D443" s="7"/>
      <c r="E443" s="7"/>
      <c r="F443" s="14">
        <v>0.0</v>
      </c>
      <c r="G443" s="7">
        <f>SUMIF(MASUK!$C$2:$C$3000,MASTER!B443,MASUK!$E$2:$E$3000)</f>
        <v>0</v>
      </c>
      <c r="H443" s="7">
        <f>SUMIF(KELUAR!$C$2:$F$2994,MASTER!B443,KELUAR!$E$2:$E$2994)</f>
        <v>0</v>
      </c>
      <c r="I443" s="11">
        <f t="shared" si="2"/>
        <v>0</v>
      </c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7.25" customHeight="1">
      <c r="A444" s="6">
        <f t="shared" si="3"/>
        <v>443</v>
      </c>
      <c r="B444" s="7">
        <v>1995.0</v>
      </c>
      <c r="C444" s="8" t="s">
        <v>459</v>
      </c>
      <c r="D444" s="7"/>
      <c r="E444" s="7"/>
      <c r="F444" s="14">
        <v>5.0</v>
      </c>
      <c r="G444" s="7">
        <f>SUMIF(MASUK!$C$2:$C$3000,MASTER!B444,MASUK!$E$2:$E$3000)</f>
        <v>0</v>
      </c>
      <c r="H444" s="7">
        <f>SUMIF(KELUAR!$C$2:$F$2994,MASTER!B444,KELUAR!$E$2:$E$2994)</f>
        <v>3</v>
      </c>
      <c r="I444" s="11">
        <f t="shared" si="2"/>
        <v>2</v>
      </c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7.25" customHeight="1">
      <c r="A445" s="6">
        <f t="shared" si="3"/>
        <v>444</v>
      </c>
      <c r="B445" s="7">
        <v>1065.0</v>
      </c>
      <c r="C445" s="8" t="s">
        <v>460</v>
      </c>
      <c r="D445" s="7"/>
      <c r="E445" s="7"/>
      <c r="F445" s="14">
        <v>6.0</v>
      </c>
      <c r="G445" s="7">
        <f>SUMIF(MASUK!$C$2:$C$3000,MASTER!B445,MASUK!$E$2:$E$3000)</f>
        <v>0</v>
      </c>
      <c r="H445" s="7">
        <f>SUMIF(KELUAR!$C$2:$F$2994,MASTER!B445,KELUAR!$E$2:$E$2994)</f>
        <v>4</v>
      </c>
      <c r="I445" s="11">
        <f t="shared" si="2"/>
        <v>2</v>
      </c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7.25" customHeight="1">
      <c r="A446" s="6">
        <f t="shared" si="3"/>
        <v>445</v>
      </c>
      <c r="B446" s="7">
        <v>1419.0</v>
      </c>
      <c r="C446" s="8" t="s">
        <v>461</v>
      </c>
      <c r="D446" s="7"/>
      <c r="E446" s="7"/>
      <c r="F446" s="9">
        <v>41.0</v>
      </c>
      <c r="G446" s="7">
        <f>SUMIF(MASUK!$C$2:$C$3000,MASTER!B446,MASUK!$E$2:$E$3000)</f>
        <v>48</v>
      </c>
      <c r="H446" s="7">
        <f>SUMIF(KELUAR!$C$2:$F$2994,MASTER!B446,KELUAR!$E$2:$E$2994)</f>
        <v>70</v>
      </c>
      <c r="I446" s="11">
        <f t="shared" si="2"/>
        <v>19</v>
      </c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7.25" customHeight="1">
      <c r="A447" s="6">
        <f t="shared" si="3"/>
        <v>446</v>
      </c>
      <c r="B447" s="7">
        <v>1204.0</v>
      </c>
      <c r="C447" s="8" t="s">
        <v>462</v>
      </c>
      <c r="D447" s="7"/>
      <c r="E447" s="7"/>
      <c r="F447" s="9">
        <v>30.0</v>
      </c>
      <c r="G447" s="7">
        <f>SUMIF(MASUK!$C$2:$C$3000,MASTER!B447,MASUK!$E$2:$E$3000)</f>
        <v>100</v>
      </c>
      <c r="H447" s="7">
        <f>SUMIF(KELUAR!$C$2:$F$2994,MASTER!B447,KELUAR!$E$2:$E$2994)</f>
        <v>92</v>
      </c>
      <c r="I447" s="11">
        <f t="shared" si="2"/>
        <v>38</v>
      </c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7.25" customHeight="1">
      <c r="A448" s="6">
        <f t="shared" si="3"/>
        <v>447</v>
      </c>
      <c r="B448" s="7">
        <v>1246.0</v>
      </c>
      <c r="C448" s="8" t="s">
        <v>463</v>
      </c>
      <c r="D448" s="7"/>
      <c r="E448" s="7"/>
      <c r="F448" s="14">
        <v>5.0</v>
      </c>
      <c r="G448" s="7">
        <f>SUMIF(MASUK!$C$2:$C$3000,MASTER!B448,MASUK!$E$2:$E$3000)</f>
        <v>0</v>
      </c>
      <c r="H448" s="7">
        <f>SUMIF(KELUAR!$C$2:$F$2994,MASTER!B448,KELUAR!$E$2:$E$2994)</f>
        <v>4</v>
      </c>
      <c r="I448" s="11">
        <f t="shared" si="2"/>
        <v>1</v>
      </c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7.25" customHeight="1">
      <c r="A449" s="6">
        <f t="shared" si="3"/>
        <v>448</v>
      </c>
      <c r="B449" s="7">
        <v>1247.0</v>
      </c>
      <c r="C449" s="8" t="s">
        <v>464</v>
      </c>
      <c r="D449" s="7"/>
      <c r="E449" s="7"/>
      <c r="F449" s="14">
        <v>6.0</v>
      </c>
      <c r="G449" s="7">
        <f>SUMIF(MASUK!$C$2:$C$3000,MASTER!B449,MASUK!$E$2:$E$3000)</f>
        <v>10</v>
      </c>
      <c r="H449" s="7">
        <f>SUMIF(KELUAR!$C$2:$F$2994,MASTER!B449,KELUAR!$E$2:$E$2994)</f>
        <v>3</v>
      </c>
      <c r="I449" s="11">
        <f t="shared" si="2"/>
        <v>13</v>
      </c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7.25" customHeight="1">
      <c r="A450" s="6">
        <f t="shared" si="3"/>
        <v>449</v>
      </c>
      <c r="B450" s="7">
        <v>1248.0</v>
      </c>
      <c r="C450" s="8" t="s">
        <v>465</v>
      </c>
      <c r="D450" s="7"/>
      <c r="E450" s="7"/>
      <c r="F450" s="14">
        <v>11.0</v>
      </c>
      <c r="G450" s="7">
        <f>SUMIF(MASUK!$C$2:$C$3000,MASTER!B450,MASUK!$E$2:$E$3000)</f>
        <v>0</v>
      </c>
      <c r="H450" s="7">
        <f>SUMIF(KELUAR!$C$2:$F$2994,MASTER!B450,KELUAR!$E$2:$E$2994)</f>
        <v>1</v>
      </c>
      <c r="I450" s="11">
        <f t="shared" si="2"/>
        <v>10</v>
      </c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7.25" customHeight="1">
      <c r="A451" s="6">
        <f t="shared" si="3"/>
        <v>450</v>
      </c>
      <c r="B451" s="7">
        <v>1027.0</v>
      </c>
      <c r="C451" s="8" t="s">
        <v>466</v>
      </c>
      <c r="D451" s="7"/>
      <c r="E451" s="7"/>
      <c r="F451" s="9">
        <v>50.0</v>
      </c>
      <c r="G451" s="7">
        <f>SUMIF(MASUK!$C$2:$C$3000,MASTER!B451,MASUK!$E$2:$E$3000)</f>
        <v>0</v>
      </c>
      <c r="H451" s="7">
        <f>SUMIF(KELUAR!$C$2:$F$2994,MASTER!B451,KELUAR!$E$2:$E$2994)</f>
        <v>32</v>
      </c>
      <c r="I451" s="11">
        <f t="shared" si="2"/>
        <v>18</v>
      </c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7.25" customHeight="1">
      <c r="A452" s="6">
        <f t="shared" si="3"/>
        <v>451</v>
      </c>
      <c r="B452" s="7">
        <v>1028.0</v>
      </c>
      <c r="C452" s="8" t="s">
        <v>467</v>
      </c>
      <c r="D452" s="7"/>
      <c r="E452" s="7"/>
      <c r="F452" s="14">
        <v>140.0</v>
      </c>
      <c r="G452" s="7">
        <f>SUMIF(MASUK!$C$2:$C$3000,MASTER!B452,MASUK!$E$2:$E$3000)</f>
        <v>0</v>
      </c>
      <c r="H452" s="7">
        <f>SUMIF(KELUAR!$C$2:$F$2994,MASTER!B452,KELUAR!$E$2:$E$2994)</f>
        <v>0</v>
      </c>
      <c r="I452" s="11">
        <f t="shared" si="2"/>
        <v>140</v>
      </c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7.25" customHeight="1">
      <c r="A453" s="6">
        <f t="shared" si="3"/>
        <v>452</v>
      </c>
      <c r="B453" s="7">
        <v>1498.0</v>
      </c>
      <c r="C453" s="8" t="s">
        <v>468</v>
      </c>
      <c r="D453" s="7"/>
      <c r="E453" s="7"/>
      <c r="F453" s="14">
        <v>0.0</v>
      </c>
      <c r="G453" s="7">
        <f>SUMIF(MASUK!$C$2:$C$3000,MASTER!B453,MASUK!$E$2:$E$3000)</f>
        <v>0</v>
      </c>
      <c r="H453" s="7">
        <f>SUMIF(KELUAR!$C$2:$F$2994,MASTER!B453,KELUAR!$E$2:$E$2994)</f>
        <v>0</v>
      </c>
      <c r="I453" s="11">
        <f t="shared" si="2"/>
        <v>0</v>
      </c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7.25" customHeight="1">
      <c r="A454" s="6">
        <f t="shared" si="3"/>
        <v>453</v>
      </c>
      <c r="B454" s="7">
        <v>1047.0</v>
      </c>
      <c r="C454" s="8" t="s">
        <v>469</v>
      </c>
      <c r="D454" s="7"/>
      <c r="E454" s="7"/>
      <c r="F454" s="14">
        <v>0.0</v>
      </c>
      <c r="G454" s="7">
        <f>SUMIF(MASUK!$C$2:$C$3000,MASTER!B454,MASUK!$E$2:$E$3000)</f>
        <v>0</v>
      </c>
      <c r="H454" s="7">
        <f>SUMIF(KELUAR!$C$2:$F$2994,MASTER!B454,KELUAR!$E$2:$E$2994)</f>
        <v>0</v>
      </c>
      <c r="I454" s="11">
        <f t="shared" si="2"/>
        <v>0</v>
      </c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7.25" customHeight="1">
      <c r="A455" s="6">
        <f t="shared" si="3"/>
        <v>454</v>
      </c>
      <c r="B455" s="15">
        <v>2117.0</v>
      </c>
      <c r="C455" s="8" t="s">
        <v>470</v>
      </c>
      <c r="D455" s="8"/>
      <c r="E455" s="8"/>
      <c r="F455" s="16">
        <v>2.0</v>
      </c>
      <c r="G455" s="7">
        <f>SUMIF(MASUK!$C$2:$C$3000,MASTER!B455,MASUK!$E$2:$E$3000)</f>
        <v>0</v>
      </c>
      <c r="H455" s="7">
        <f>SUMIF(KELUAR!$C$2:$F$2994,MASTER!B455,KELUAR!$E$2:$E$2994)</f>
        <v>0</v>
      </c>
      <c r="I455" s="11">
        <f t="shared" si="2"/>
        <v>2</v>
      </c>
      <c r="J455" s="8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7.25" customHeight="1">
      <c r="A456" s="6">
        <f t="shared" si="3"/>
        <v>455</v>
      </c>
      <c r="B456" s="7">
        <v>1535.0</v>
      </c>
      <c r="C456" s="8" t="s">
        <v>471</v>
      </c>
      <c r="D456" s="7"/>
      <c r="E456" s="7"/>
      <c r="F456" s="14">
        <v>60.0</v>
      </c>
      <c r="G456" s="7">
        <f>SUMIF(MASUK!$C$2:$C$3000,MASTER!B456,MASUK!$E$2:$E$3000)</f>
        <v>0</v>
      </c>
      <c r="H456" s="7">
        <f>SUMIF(KELUAR!$C$2:$F$2994,MASTER!B456,KELUAR!$E$2:$E$2994)</f>
        <v>0</v>
      </c>
      <c r="I456" s="11">
        <f t="shared" si="2"/>
        <v>60</v>
      </c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7.25" customHeight="1">
      <c r="A457" s="6">
        <f t="shared" si="3"/>
        <v>456</v>
      </c>
      <c r="B457" s="7">
        <v>1643.0</v>
      </c>
      <c r="C457" s="8" t="s">
        <v>472</v>
      </c>
      <c r="D457" s="7"/>
      <c r="E457" s="7"/>
      <c r="F457" s="14">
        <v>1.0</v>
      </c>
      <c r="G457" s="7">
        <f>SUMIF(MASUK!$C$2:$C$3000,MASTER!B457,MASUK!$E$2:$E$3000)</f>
        <v>0</v>
      </c>
      <c r="H457" s="7">
        <f>SUMIF(KELUAR!$C$2:$F$2994,MASTER!B457,KELUAR!$E$2:$E$2994)</f>
        <v>0</v>
      </c>
      <c r="I457" s="11">
        <f t="shared" si="2"/>
        <v>1</v>
      </c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7.25" customHeight="1">
      <c r="A458" s="6">
        <f t="shared" si="3"/>
        <v>457</v>
      </c>
      <c r="B458" s="7">
        <v>1250.0</v>
      </c>
      <c r="C458" s="8" t="s">
        <v>473</v>
      </c>
      <c r="D458" s="7"/>
      <c r="E458" s="7"/>
      <c r="F458" s="14">
        <v>43.75</v>
      </c>
      <c r="G458" s="7">
        <f>SUMIF(MASUK!$C$2:$C$3000,MASTER!B458,MASUK!$E$2:$E$3000)</f>
        <v>0</v>
      </c>
      <c r="H458" s="7">
        <f>SUMIF(KELUAR!$C$2:$F$2994,MASTER!B458,KELUAR!$E$2:$E$2994)</f>
        <v>22</v>
      </c>
      <c r="I458" s="11">
        <f t="shared" si="2"/>
        <v>21.75</v>
      </c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7.25" customHeight="1">
      <c r="A459" s="6">
        <f t="shared" si="3"/>
        <v>458</v>
      </c>
      <c r="B459" s="7">
        <v>1915.0</v>
      </c>
      <c r="C459" s="8" t="s">
        <v>474</v>
      </c>
      <c r="D459" s="7"/>
      <c r="E459" s="7"/>
      <c r="F459" s="14">
        <v>16.06</v>
      </c>
      <c r="G459" s="7">
        <f>SUMIF(MASUK!$C$2:$C$3000,MASTER!B459,MASUK!$E$2:$E$3000)</f>
        <v>0</v>
      </c>
      <c r="H459" s="7">
        <f>SUMIF(KELUAR!$C$2:$F$2994,MASTER!B459,KELUAR!$E$2:$E$2994)</f>
        <v>0</v>
      </c>
      <c r="I459" s="11">
        <f t="shared" si="2"/>
        <v>16.06</v>
      </c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7.25" customHeight="1">
      <c r="A460" s="6">
        <f t="shared" si="3"/>
        <v>459</v>
      </c>
      <c r="B460" s="7">
        <v>1251.0</v>
      </c>
      <c r="C460" s="8" t="s">
        <v>475</v>
      </c>
      <c r="D460" s="7"/>
      <c r="E460" s="7"/>
      <c r="F460" s="14">
        <v>28.72</v>
      </c>
      <c r="G460" s="7">
        <f>SUMIF(MASUK!$C$2:$C$3000,MASTER!B460,MASUK!$E$2:$E$3000)</f>
        <v>0</v>
      </c>
      <c r="H460" s="7">
        <f>SUMIF(KELUAR!$C$2:$F$2994,MASTER!B460,KELUAR!$E$2:$E$2994)</f>
        <v>3</v>
      </c>
      <c r="I460" s="11">
        <f t="shared" si="2"/>
        <v>25.72</v>
      </c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7.25" customHeight="1">
      <c r="A461" s="6">
        <f t="shared" si="3"/>
        <v>460</v>
      </c>
      <c r="B461" s="7">
        <v>1936.0</v>
      </c>
      <c r="C461" s="8" t="s">
        <v>476</v>
      </c>
      <c r="D461" s="7"/>
      <c r="E461" s="7"/>
      <c r="F461" s="9">
        <v>70.0</v>
      </c>
      <c r="G461" s="7">
        <f>SUMIF(MASUK!$C$2:$C$3000,MASTER!B461,MASUK!$E$2:$E$3000)</f>
        <v>0</v>
      </c>
      <c r="H461" s="10">
        <v>60.0</v>
      </c>
      <c r="I461" s="11">
        <f t="shared" si="2"/>
        <v>10</v>
      </c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7.25" customHeight="1">
      <c r="A462" s="6">
        <f t="shared" si="3"/>
        <v>461</v>
      </c>
      <c r="B462" s="15">
        <v>2130.0</v>
      </c>
      <c r="C462" s="8" t="s">
        <v>477</v>
      </c>
      <c r="D462" s="8"/>
      <c r="E462" s="8"/>
      <c r="F462" s="16">
        <v>0.0</v>
      </c>
      <c r="G462" s="7">
        <f>SUMIF(MASUK!$C$2:$C$3000,MASTER!B462,MASUK!$E$2:$E$3000)</f>
        <v>0</v>
      </c>
      <c r="H462" s="7">
        <f>SUMIF(KELUAR!$C$2:$F$2994,MASTER!B462,KELUAR!$E$2:$E$2994)</f>
        <v>0</v>
      </c>
      <c r="I462" s="11">
        <f t="shared" si="2"/>
        <v>0</v>
      </c>
      <c r="J462" s="8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7.25" customHeight="1">
      <c r="A463" s="6">
        <f t="shared" si="3"/>
        <v>462</v>
      </c>
      <c r="B463" s="7">
        <v>1253.0</v>
      </c>
      <c r="C463" s="8" t="s">
        <v>478</v>
      </c>
      <c r="D463" s="7"/>
      <c r="E463" s="7"/>
      <c r="F463" s="14">
        <v>4.0</v>
      </c>
      <c r="G463" s="7">
        <f>SUMIF(MASUK!$C$2:$C$3000,MASTER!B463,MASUK!$E$2:$E$3000)</f>
        <v>2</v>
      </c>
      <c r="H463" s="7">
        <f>SUMIF(KELUAR!$C$2:$F$2994,MASTER!B463,KELUAR!$E$2:$E$2994)</f>
        <v>0</v>
      </c>
      <c r="I463" s="11">
        <f t="shared" si="2"/>
        <v>6</v>
      </c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7.25" customHeight="1">
      <c r="A464" s="6">
        <f t="shared" si="3"/>
        <v>463</v>
      </c>
      <c r="B464" s="7">
        <v>1920.0</v>
      </c>
      <c r="C464" s="8" t="s">
        <v>479</v>
      </c>
      <c r="D464" s="7"/>
      <c r="E464" s="7"/>
      <c r="F464" s="14">
        <v>0.0</v>
      </c>
      <c r="G464" s="7">
        <f>SUMIF(MASUK!$C$2:$C$3000,MASTER!B464,MASUK!$E$2:$E$3000)</f>
        <v>0</v>
      </c>
      <c r="H464" s="7">
        <f>SUMIF(KELUAR!$C$2:$F$2994,MASTER!B464,KELUAR!$E$2:$E$2994)</f>
        <v>0</v>
      </c>
      <c r="I464" s="11">
        <f t="shared" si="2"/>
        <v>0</v>
      </c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7.25" customHeight="1">
      <c r="A465" s="6">
        <f t="shared" si="3"/>
        <v>464</v>
      </c>
      <c r="B465" s="7">
        <v>2024.0</v>
      </c>
      <c r="C465" s="8" t="s">
        <v>480</v>
      </c>
      <c r="D465" s="7"/>
      <c r="E465" s="7"/>
      <c r="F465" s="14">
        <v>0.0</v>
      </c>
      <c r="G465" s="7">
        <f>SUMIF(MASUK!$C$2:$C$3000,MASTER!B465,MASUK!$E$2:$E$3000)</f>
        <v>0</v>
      </c>
      <c r="H465" s="7">
        <f>SUMIF(KELUAR!$C$2:$F$2994,MASTER!B465,KELUAR!$E$2:$E$2994)</f>
        <v>0</v>
      </c>
      <c r="I465" s="11">
        <f t="shared" si="2"/>
        <v>0</v>
      </c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7.25" customHeight="1">
      <c r="A466" s="6">
        <f t="shared" si="3"/>
        <v>465</v>
      </c>
      <c r="B466" s="7">
        <v>1972.0</v>
      </c>
      <c r="C466" s="8" t="s">
        <v>481</v>
      </c>
      <c r="D466" s="7"/>
      <c r="E466" s="7"/>
      <c r="F466" s="14">
        <v>0.0</v>
      </c>
      <c r="G466" s="7">
        <f>SUMIF(MASUK!$C$2:$C$3000,MASTER!B466,MASUK!$E$2:$E$3000)</f>
        <v>0</v>
      </c>
      <c r="H466" s="7">
        <f>SUMIF(KELUAR!$C$2:$F$2994,MASTER!B466,KELUAR!$E$2:$E$2994)</f>
        <v>0</v>
      </c>
      <c r="I466" s="11">
        <f t="shared" si="2"/>
        <v>0</v>
      </c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7.25" customHeight="1">
      <c r="A467" s="6">
        <f t="shared" si="3"/>
        <v>466</v>
      </c>
      <c r="B467" s="7">
        <v>1769.0</v>
      </c>
      <c r="C467" s="8" t="s">
        <v>482</v>
      </c>
      <c r="D467" s="7"/>
      <c r="E467" s="7"/>
      <c r="F467" s="14">
        <v>0.0</v>
      </c>
      <c r="G467" s="7">
        <f>SUMIF(MASUK!$C$2:$C$3000,MASTER!B467,MASUK!$E$2:$E$3000)</f>
        <v>0</v>
      </c>
      <c r="H467" s="7">
        <f>SUMIF(KELUAR!$C$2:$F$2994,MASTER!B467,KELUAR!$E$2:$E$2994)</f>
        <v>0</v>
      </c>
      <c r="I467" s="11">
        <f t="shared" si="2"/>
        <v>0</v>
      </c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7.25" customHeight="1">
      <c r="A468" s="6">
        <f t="shared" si="3"/>
        <v>467</v>
      </c>
      <c r="B468" s="7">
        <v>1067.0</v>
      </c>
      <c r="C468" s="8" t="s">
        <v>483</v>
      </c>
      <c r="D468" s="7"/>
      <c r="E468" s="7"/>
      <c r="F468" s="14">
        <v>0.0</v>
      </c>
      <c r="G468" s="7">
        <f>SUMIF(MASUK!$C$2:$C$3000,MASTER!B468,MASUK!$E$2:$E$3000)</f>
        <v>0</v>
      </c>
      <c r="H468" s="7">
        <f>SUMIF(KELUAR!$C$2:$F$2994,MASTER!B468,KELUAR!$E$2:$E$2994)</f>
        <v>0</v>
      </c>
      <c r="I468" s="11">
        <f t="shared" si="2"/>
        <v>0</v>
      </c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7.25" customHeight="1">
      <c r="A469" s="6">
        <f t="shared" si="3"/>
        <v>468</v>
      </c>
      <c r="B469" s="7">
        <v>2064.0</v>
      </c>
      <c r="C469" s="8" t="s">
        <v>484</v>
      </c>
      <c r="D469" s="7"/>
      <c r="E469" s="7"/>
      <c r="F469" s="14">
        <v>240.0</v>
      </c>
      <c r="G469" s="7">
        <f>SUMIF(MASUK!$C$2:$C$3000,MASTER!B469,MASUK!$E$2:$E$3000)</f>
        <v>450</v>
      </c>
      <c r="H469" s="7">
        <f>SUMIF(KELUAR!$C$2:$F$2994,MASTER!B469,KELUAR!$E$2:$E$2994)</f>
        <v>465</v>
      </c>
      <c r="I469" s="11">
        <f t="shared" si="2"/>
        <v>225</v>
      </c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7.25" customHeight="1">
      <c r="A470" s="6">
        <f t="shared" si="3"/>
        <v>469</v>
      </c>
      <c r="B470" s="7">
        <v>1911.0</v>
      </c>
      <c r="C470" s="8" t="s">
        <v>485</v>
      </c>
      <c r="D470" s="7"/>
      <c r="E470" s="7"/>
      <c r="F470" s="14">
        <v>0.0</v>
      </c>
      <c r="G470" s="7">
        <f>SUMIF(MASUK!$C$2:$C$3000,MASTER!B470,MASUK!$E$2:$E$3000)</f>
        <v>0</v>
      </c>
      <c r="H470" s="7">
        <f>SUMIF(KELUAR!$C$2:$F$2994,MASTER!B470,KELUAR!$E$2:$E$2994)</f>
        <v>0</v>
      </c>
      <c r="I470" s="11">
        <f t="shared" si="2"/>
        <v>0</v>
      </c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7.25" customHeight="1">
      <c r="A471" s="6">
        <f t="shared" si="3"/>
        <v>470</v>
      </c>
      <c r="B471" s="7">
        <v>1996.0</v>
      </c>
      <c r="C471" s="8" t="s">
        <v>486</v>
      </c>
      <c r="D471" s="7"/>
      <c r="E471" s="7"/>
      <c r="F471" s="14">
        <v>0.0</v>
      </c>
      <c r="G471" s="7">
        <f>SUMIF(MASUK!$C$2:$C$3000,MASTER!B471,MASUK!$E$2:$E$3000)</f>
        <v>0</v>
      </c>
      <c r="H471" s="7">
        <f>SUMIF(KELUAR!$C$2:$F$2994,MASTER!B471,KELUAR!$E$2:$E$2994)</f>
        <v>0</v>
      </c>
      <c r="I471" s="11">
        <f t="shared" si="2"/>
        <v>0</v>
      </c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7.25" customHeight="1">
      <c r="A472" s="6">
        <f t="shared" si="3"/>
        <v>471</v>
      </c>
      <c r="B472" s="7">
        <v>2081.0</v>
      </c>
      <c r="C472" s="8" t="s">
        <v>487</v>
      </c>
      <c r="D472" s="7"/>
      <c r="E472" s="7"/>
      <c r="F472" s="14">
        <v>0.0</v>
      </c>
      <c r="G472" s="7">
        <f>SUMIF(MASUK!$C$2:$C$3000,MASTER!B472,MASUK!$E$2:$E$3000)</f>
        <v>0</v>
      </c>
      <c r="H472" s="7">
        <f>SUMIF(KELUAR!$C$2:$F$2994,MASTER!B472,KELUAR!$E$2:$E$2994)</f>
        <v>0</v>
      </c>
      <c r="I472" s="11">
        <f t="shared" si="2"/>
        <v>0</v>
      </c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7.25" customHeight="1">
      <c r="A473" s="6">
        <f t="shared" si="3"/>
        <v>472</v>
      </c>
      <c r="B473" s="15">
        <v>2145.0</v>
      </c>
      <c r="C473" s="8" t="s">
        <v>488</v>
      </c>
      <c r="D473" s="8"/>
      <c r="E473" s="8"/>
      <c r="F473" s="16">
        <v>8.0</v>
      </c>
      <c r="G473" s="7">
        <f>SUMIF(MASUK!$C$2:$C$3000,MASTER!B473,MASUK!$E$2:$E$3000)</f>
        <v>0</v>
      </c>
      <c r="H473" s="7">
        <f>SUMIF(KELUAR!$C$2:$F$2994,MASTER!B473,KELUAR!$E$2:$E$2994)</f>
        <v>0</v>
      </c>
      <c r="I473" s="11">
        <f t="shared" si="2"/>
        <v>8</v>
      </c>
      <c r="J473" s="8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7.25" customHeight="1">
      <c r="A474" s="6">
        <f t="shared" si="3"/>
        <v>473</v>
      </c>
      <c r="B474" s="15">
        <v>2144.0</v>
      </c>
      <c r="C474" s="8" t="s">
        <v>489</v>
      </c>
      <c r="D474" s="8"/>
      <c r="E474" s="8"/>
      <c r="F474" s="16">
        <v>0.0</v>
      </c>
      <c r="G474" s="7">
        <f>SUMIF(MASUK!$C$2:$C$3000,MASTER!B474,MASUK!$E$2:$E$3000)</f>
        <v>0</v>
      </c>
      <c r="H474" s="7">
        <f>SUMIF(KELUAR!$C$2:$F$2994,MASTER!B474,KELUAR!$E$2:$E$2994)</f>
        <v>0</v>
      </c>
      <c r="I474" s="11">
        <f t="shared" si="2"/>
        <v>0</v>
      </c>
      <c r="J474" s="8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7.25" customHeight="1">
      <c r="A475" s="6">
        <f t="shared" si="3"/>
        <v>474</v>
      </c>
      <c r="B475" s="7">
        <v>1604.0</v>
      </c>
      <c r="C475" s="8" t="s">
        <v>490</v>
      </c>
      <c r="D475" s="7"/>
      <c r="E475" s="7"/>
      <c r="F475" s="14">
        <v>0.0</v>
      </c>
      <c r="G475" s="7">
        <f>SUMIF(MASUK!$C$2:$C$3000,MASTER!B475,MASUK!$E$2:$E$3000)</f>
        <v>0</v>
      </c>
      <c r="H475" s="7">
        <f>SUMIF(KELUAR!$C$2:$F$2994,MASTER!B475,KELUAR!$E$2:$E$2994)</f>
        <v>0</v>
      </c>
      <c r="I475" s="11">
        <f t="shared" si="2"/>
        <v>0</v>
      </c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7.25" customHeight="1">
      <c r="A476" s="6">
        <f t="shared" si="3"/>
        <v>475</v>
      </c>
      <c r="B476" s="7">
        <v>1937.0</v>
      </c>
      <c r="C476" s="8" t="s">
        <v>491</v>
      </c>
      <c r="D476" s="7"/>
      <c r="E476" s="7"/>
      <c r="F476" s="14">
        <v>0.0</v>
      </c>
      <c r="G476" s="7">
        <f>SUMIF(MASUK!$C$2:$C$3000,MASTER!B476,MASUK!$E$2:$E$3000)</f>
        <v>5</v>
      </c>
      <c r="H476" s="7">
        <f>SUMIF(KELUAR!$C$2:$F$2994,MASTER!B476,KELUAR!$E$2:$E$2994)</f>
        <v>1</v>
      </c>
      <c r="I476" s="11">
        <f t="shared" si="2"/>
        <v>4</v>
      </c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7.25" customHeight="1">
      <c r="A477" s="6">
        <f t="shared" si="3"/>
        <v>476</v>
      </c>
      <c r="B477" s="7">
        <v>1938.0</v>
      </c>
      <c r="C477" s="8" t="s">
        <v>492</v>
      </c>
      <c r="D477" s="7"/>
      <c r="E477" s="7"/>
      <c r="F477" s="14">
        <v>16.0</v>
      </c>
      <c r="G477" s="7">
        <f>SUMIF(MASUK!$C$2:$C$3000,MASTER!B477,MASUK!$E$2:$E$3000)</f>
        <v>0</v>
      </c>
      <c r="H477" s="7">
        <f>SUMIF(KELUAR!$C$2:$F$2994,MASTER!B477,KELUAR!$E$2:$E$2994)</f>
        <v>0</v>
      </c>
      <c r="I477" s="11">
        <f t="shared" si="2"/>
        <v>16</v>
      </c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7.25" customHeight="1">
      <c r="A478" s="6">
        <f t="shared" si="3"/>
        <v>477</v>
      </c>
      <c r="B478" s="7">
        <v>1939.0</v>
      </c>
      <c r="C478" s="8" t="s">
        <v>493</v>
      </c>
      <c r="D478" s="7"/>
      <c r="E478" s="7"/>
      <c r="F478" s="14">
        <v>7.0</v>
      </c>
      <c r="G478" s="7">
        <f>SUMIF(MASUK!$C$2:$C$3000,MASTER!B478,MASUK!$E$2:$E$3000)</f>
        <v>0</v>
      </c>
      <c r="H478" s="7">
        <f>SUMIF(KELUAR!$C$2:$F$2994,MASTER!B478,KELUAR!$E$2:$E$2994)</f>
        <v>0</v>
      </c>
      <c r="I478" s="11">
        <f t="shared" si="2"/>
        <v>7</v>
      </c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7.25" customHeight="1">
      <c r="A479" s="6">
        <f t="shared" si="3"/>
        <v>478</v>
      </c>
      <c r="B479" s="7">
        <v>1774.0</v>
      </c>
      <c r="C479" s="8" t="s">
        <v>494</v>
      </c>
      <c r="D479" s="7"/>
      <c r="E479" s="7"/>
      <c r="F479" s="14">
        <v>0.0</v>
      </c>
      <c r="G479" s="7">
        <f>SUMIF(MASUK!$C$2:$C$3000,MASTER!B479,MASUK!$E$2:$E$3000)</f>
        <v>0</v>
      </c>
      <c r="H479" s="7">
        <f>SUMIF(KELUAR!$C$2:$F$2994,MASTER!B479,KELUAR!$E$2:$E$2994)</f>
        <v>0</v>
      </c>
      <c r="I479" s="11">
        <f t="shared" si="2"/>
        <v>0</v>
      </c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7.25" customHeight="1">
      <c r="A480" s="6">
        <f t="shared" si="3"/>
        <v>479</v>
      </c>
      <c r="B480" s="7">
        <v>1048.0</v>
      </c>
      <c r="C480" s="8" t="s">
        <v>495</v>
      </c>
      <c r="D480" s="7"/>
      <c r="E480" s="7"/>
      <c r="F480" s="9">
        <v>2.0</v>
      </c>
      <c r="G480" s="7">
        <f>SUMIF(MASUK!$C$2:$C$3000,MASTER!B480,MASUK!$E$2:$E$3000)</f>
        <v>50</v>
      </c>
      <c r="H480" s="7">
        <f>SUMIF(KELUAR!$C$2:$F$2994,MASTER!B480,KELUAR!$E$2:$E$2994)</f>
        <v>12</v>
      </c>
      <c r="I480" s="11">
        <f t="shared" si="2"/>
        <v>40</v>
      </c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7.25" customHeight="1">
      <c r="A481" s="6">
        <f t="shared" si="3"/>
        <v>480</v>
      </c>
      <c r="B481" s="7">
        <v>1860.0</v>
      </c>
      <c r="C481" s="8" t="s">
        <v>496</v>
      </c>
      <c r="D481" s="7"/>
      <c r="E481" s="7"/>
      <c r="F481" s="14">
        <v>0.0</v>
      </c>
      <c r="G481" s="7">
        <f>SUMIF(MASUK!$C$2:$C$3000,MASTER!B481,MASUK!$E$2:$E$3000)</f>
        <v>0</v>
      </c>
      <c r="H481" s="7">
        <f>SUMIF(KELUAR!$C$2:$F$2994,MASTER!B481,KELUAR!$E$2:$E$2994)</f>
        <v>0</v>
      </c>
      <c r="I481" s="11">
        <f t="shared" si="2"/>
        <v>0</v>
      </c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7.25" customHeight="1">
      <c r="A482" s="6">
        <f t="shared" si="3"/>
        <v>481</v>
      </c>
      <c r="B482" s="7">
        <v>1059.0</v>
      </c>
      <c r="C482" s="8" t="s">
        <v>497</v>
      </c>
      <c r="D482" s="7"/>
      <c r="E482" s="7"/>
      <c r="F482" s="14">
        <v>0.0</v>
      </c>
      <c r="G482" s="7">
        <f>SUMIF(MASUK!$C$2:$C$3000,MASTER!B482,MASUK!$E$2:$E$3000)</f>
        <v>0</v>
      </c>
      <c r="H482" s="7">
        <f>SUMIF(KELUAR!$C$2:$F$2994,MASTER!B482,KELUAR!$E$2:$E$2994)</f>
        <v>0</v>
      </c>
      <c r="I482" s="11">
        <f t="shared" si="2"/>
        <v>0</v>
      </c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7.25" customHeight="1">
      <c r="A483" s="6">
        <f t="shared" si="3"/>
        <v>482</v>
      </c>
      <c r="B483" s="15" t="s">
        <v>498</v>
      </c>
      <c r="C483" s="19" t="s">
        <v>499</v>
      </c>
      <c r="D483" s="7"/>
      <c r="E483" s="7"/>
      <c r="F483" s="14">
        <v>0.0</v>
      </c>
      <c r="G483" s="7">
        <f>SUMIF(MASUK!$C$2:$C$3000,MASTER!B483,MASUK!$E$2:$E$3000)</f>
        <v>0</v>
      </c>
      <c r="H483" s="7">
        <f>SUMIF(KELUAR!$C$2:$F$2994,MASTER!B483,KELUAR!$E$2:$E$2994)</f>
        <v>0</v>
      </c>
      <c r="I483" s="11">
        <f t="shared" si="2"/>
        <v>0</v>
      </c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7.25" customHeight="1">
      <c r="A484" s="6">
        <f t="shared" si="3"/>
        <v>483</v>
      </c>
      <c r="B484" s="7">
        <v>2087.0</v>
      </c>
      <c r="C484" s="8" t="s">
        <v>500</v>
      </c>
      <c r="D484" s="7"/>
      <c r="E484" s="7"/>
      <c r="F484" s="14">
        <v>0.0</v>
      </c>
      <c r="G484" s="7">
        <f>SUMIF(MASUK!$C$2:$C$3000,MASTER!B484,MASUK!$E$2:$E$3000)</f>
        <v>0</v>
      </c>
      <c r="H484" s="7">
        <f>SUMIF(KELUAR!$C$2:$F$2994,MASTER!B484,KELUAR!$E$2:$E$2994)</f>
        <v>0</v>
      </c>
      <c r="I484" s="11">
        <f t="shared" si="2"/>
        <v>0</v>
      </c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7.25" customHeight="1">
      <c r="A485" s="6">
        <f t="shared" si="3"/>
        <v>484</v>
      </c>
      <c r="B485" s="7">
        <v>1902.0</v>
      </c>
      <c r="C485" s="8" t="s">
        <v>501</v>
      </c>
      <c r="D485" s="7"/>
      <c r="E485" s="7"/>
      <c r="F485" s="14">
        <v>10.0</v>
      </c>
      <c r="G485" s="7">
        <f>SUMIF(MASUK!$C$2:$C$3000,MASTER!B485,MASUK!$E$2:$E$3000)</f>
        <v>0</v>
      </c>
      <c r="H485" s="7">
        <f>SUMIF(KELUAR!$C$2:$F$2994,MASTER!B485,KELUAR!$E$2:$E$2994)</f>
        <v>0</v>
      </c>
      <c r="I485" s="11">
        <f t="shared" si="2"/>
        <v>10</v>
      </c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7.25" customHeight="1">
      <c r="A486" s="6">
        <f t="shared" si="3"/>
        <v>485</v>
      </c>
      <c r="B486" s="7">
        <v>1029.0</v>
      </c>
      <c r="C486" s="8" t="s">
        <v>502</v>
      </c>
      <c r="D486" s="7"/>
      <c r="E486" s="7"/>
      <c r="F486" s="14">
        <v>0.0</v>
      </c>
      <c r="G486" s="7">
        <f>SUMIF(MASUK!$C$2:$C$3000,MASTER!B486,MASUK!$E$2:$E$3000)</f>
        <v>0</v>
      </c>
      <c r="H486" s="7">
        <f>SUMIF(KELUAR!$C$2:$F$2994,MASTER!B486,KELUAR!$E$2:$E$2994)</f>
        <v>0</v>
      </c>
      <c r="I486" s="11">
        <f t="shared" si="2"/>
        <v>0</v>
      </c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7.25" customHeight="1">
      <c r="A487" s="6">
        <f t="shared" si="3"/>
        <v>486</v>
      </c>
      <c r="B487" s="7">
        <v>1030.0</v>
      </c>
      <c r="C487" s="8" t="s">
        <v>503</v>
      </c>
      <c r="D487" s="7"/>
      <c r="E487" s="7"/>
      <c r="F487" s="14">
        <v>0.0</v>
      </c>
      <c r="G487" s="7">
        <f>SUMIF(MASUK!$C$2:$C$3000,MASTER!B487,MASUK!$E$2:$E$3000)</f>
        <v>0</v>
      </c>
      <c r="H487" s="7">
        <f>SUMIF(KELUAR!$C$2:$F$2994,MASTER!B487,KELUAR!$E$2:$E$2994)</f>
        <v>0</v>
      </c>
      <c r="I487" s="11">
        <f t="shared" si="2"/>
        <v>0</v>
      </c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7.25" customHeight="1">
      <c r="A488" s="6">
        <f t="shared" si="3"/>
        <v>487</v>
      </c>
      <c r="B488" s="15">
        <v>1462.0</v>
      </c>
      <c r="C488" s="19" t="s">
        <v>504</v>
      </c>
      <c r="D488" s="7"/>
      <c r="E488" s="7"/>
      <c r="F488" s="14">
        <v>182.0</v>
      </c>
      <c r="G488" s="7">
        <f>SUMIF(MASUK!$C$2:$C$3000,MASTER!B488,MASUK!$E$2:$E$3000)</f>
        <v>80</v>
      </c>
      <c r="H488" s="7">
        <v>11.0</v>
      </c>
      <c r="I488" s="11">
        <f t="shared" si="2"/>
        <v>251</v>
      </c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7.25" customHeight="1">
      <c r="A489" s="6">
        <f t="shared" si="3"/>
        <v>488</v>
      </c>
      <c r="B489" s="15">
        <v>1670.0</v>
      </c>
      <c r="C489" s="19" t="s">
        <v>505</v>
      </c>
      <c r="D489" s="7"/>
      <c r="E489" s="7"/>
      <c r="F489" s="9">
        <v>1.0</v>
      </c>
      <c r="G489" s="7">
        <f>SUMIF(MASUK!$C$2:$C$3000,MASTER!B489,MASUK!$E$2:$E$3000)</f>
        <v>5</v>
      </c>
      <c r="H489" s="7">
        <f>SUMIF(KELUAR!$C$2:$F$2994,MASTER!B489,KELUAR!$E$2:$E$2994)</f>
        <v>3</v>
      </c>
      <c r="I489" s="11">
        <f t="shared" si="2"/>
        <v>3</v>
      </c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7.25" customHeight="1">
      <c r="A490" s="6">
        <f t="shared" si="3"/>
        <v>489</v>
      </c>
      <c r="B490" s="7">
        <v>1049.0</v>
      </c>
      <c r="C490" s="8" t="s">
        <v>506</v>
      </c>
      <c r="D490" s="7"/>
      <c r="E490" s="7"/>
      <c r="F490" s="14">
        <v>2.0</v>
      </c>
      <c r="G490" s="7">
        <f>SUMIF(MASUK!$C$2:$C$3000,MASTER!B490,MASUK!$E$2:$E$3000)</f>
        <v>0</v>
      </c>
      <c r="H490" s="7">
        <f>SUMIF(KELUAR!$C$2:$F$2994,MASTER!B490,KELUAR!$E$2:$E$2994)</f>
        <v>2</v>
      </c>
      <c r="I490" s="11">
        <f t="shared" si="2"/>
        <v>0</v>
      </c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7.25" customHeight="1">
      <c r="A491" s="6">
        <f t="shared" si="3"/>
        <v>490</v>
      </c>
      <c r="B491" s="7">
        <v>1696.0</v>
      </c>
      <c r="C491" s="8" t="s">
        <v>507</v>
      </c>
      <c r="D491" s="7"/>
      <c r="E491" s="7"/>
      <c r="F491" s="14">
        <v>25.0</v>
      </c>
      <c r="G491" s="7">
        <f>SUMIF(MASUK!$C$2:$C$3000,MASTER!B491,MASUK!$E$2:$E$3000)</f>
        <v>0</v>
      </c>
      <c r="H491" s="7">
        <f>SUMIF(KELUAR!$C$2:$F$2994,MASTER!B491,KELUAR!$E$2:$E$2994)</f>
        <v>2</v>
      </c>
      <c r="I491" s="11">
        <f t="shared" si="2"/>
        <v>23</v>
      </c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7.25" customHeight="1">
      <c r="A492" s="6">
        <f t="shared" si="3"/>
        <v>491</v>
      </c>
      <c r="B492" s="7">
        <v>1589.0</v>
      </c>
      <c r="C492" s="8" t="s">
        <v>508</v>
      </c>
      <c r="D492" s="7"/>
      <c r="E492" s="7"/>
      <c r="F492" s="14">
        <v>0.0</v>
      </c>
      <c r="G492" s="7">
        <f>SUMIF(MASUK!$C$2:$C$3000,MASTER!B492,MASUK!$E$2:$E$3000)</f>
        <v>0</v>
      </c>
      <c r="H492" s="7">
        <f>SUMIF(KELUAR!$C$2:$F$2994,MASTER!B492,KELUAR!$E$2:$E$2994)</f>
        <v>0</v>
      </c>
      <c r="I492" s="11">
        <f t="shared" si="2"/>
        <v>0</v>
      </c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7.25" customHeight="1">
      <c r="A493" s="6">
        <f t="shared" si="3"/>
        <v>492</v>
      </c>
      <c r="B493" s="7">
        <v>1796.0</v>
      </c>
      <c r="C493" s="8" t="s">
        <v>509</v>
      </c>
      <c r="D493" s="7"/>
      <c r="E493" s="7"/>
      <c r="F493" s="14">
        <v>1.0</v>
      </c>
      <c r="G493" s="7">
        <f>SUMIF(MASUK!$C$2:$C$3000,MASTER!B493,MASUK!$E$2:$E$3000)</f>
        <v>0</v>
      </c>
      <c r="H493" s="7">
        <f>SUMIF(KELUAR!$C$2:$F$2994,MASTER!B493,KELUAR!$E$2:$E$2994)</f>
        <v>0</v>
      </c>
      <c r="I493" s="11">
        <f t="shared" si="2"/>
        <v>1</v>
      </c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7.25" customHeight="1">
      <c r="A494" s="6">
        <f t="shared" si="3"/>
        <v>493</v>
      </c>
      <c r="B494" s="15">
        <v>2146.0</v>
      </c>
      <c r="C494" s="8" t="s">
        <v>510</v>
      </c>
      <c r="D494" s="8"/>
      <c r="E494" s="8"/>
      <c r="F494" s="16">
        <v>0.0</v>
      </c>
      <c r="G494" s="7">
        <f>SUMIF(MASUK!$C$2:$C$3000,MASTER!B494,MASUK!$E$2:$E$3000)</f>
        <v>0</v>
      </c>
      <c r="H494" s="7">
        <f>SUMIF(KELUAR!$C$2:$F$2994,MASTER!B494,KELUAR!$E$2:$E$2994)</f>
        <v>0</v>
      </c>
      <c r="I494" s="11">
        <f t="shared" si="2"/>
        <v>0</v>
      </c>
      <c r="J494" s="8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7.25" customHeight="1">
      <c r="A495" s="6">
        <f t="shared" si="3"/>
        <v>494</v>
      </c>
      <c r="B495" s="15">
        <v>2140.0</v>
      </c>
      <c r="C495" s="8" t="s">
        <v>511</v>
      </c>
      <c r="D495" s="8"/>
      <c r="E495" s="8"/>
      <c r="F495" s="16">
        <v>26.0</v>
      </c>
      <c r="G495" s="7">
        <f>SUMIF(MASUK!$C$2:$C$3000,MASTER!B495,MASUK!$E$2:$E$3000)</f>
        <v>0</v>
      </c>
      <c r="H495" s="7">
        <f>SUMIF(KELUAR!$C$2:$F$2994,MASTER!B495,KELUAR!$E$2:$E$2994)</f>
        <v>0</v>
      </c>
      <c r="I495" s="11">
        <f t="shared" si="2"/>
        <v>26</v>
      </c>
      <c r="J495" s="8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7.25" customHeight="1">
      <c r="A496" s="6">
        <f t="shared" si="3"/>
        <v>495</v>
      </c>
      <c r="B496" s="7">
        <v>1912.0</v>
      </c>
      <c r="C496" s="8" t="s">
        <v>512</v>
      </c>
      <c r="D496" s="7"/>
      <c r="E496" s="7"/>
      <c r="F496" s="9">
        <v>36.0</v>
      </c>
      <c r="G496" s="7">
        <f>SUMIF(MASUK!$C$2:$C$3000,MASTER!B496,MASUK!$E$2:$E$3000)</f>
        <v>10</v>
      </c>
      <c r="H496" s="7">
        <f>SUMIF(KELUAR!$C$2:$F$2994,MASTER!B496,KELUAR!$E$2:$E$2994)</f>
        <v>46</v>
      </c>
      <c r="I496" s="11">
        <f t="shared" si="2"/>
        <v>0</v>
      </c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7.25" customHeight="1">
      <c r="A497" s="6">
        <f t="shared" si="3"/>
        <v>496</v>
      </c>
      <c r="B497" s="7">
        <v>1257.0</v>
      </c>
      <c r="C497" s="8" t="s">
        <v>513</v>
      </c>
      <c r="D497" s="7"/>
      <c r="E497" s="7"/>
      <c r="F497" s="14">
        <v>2.0</v>
      </c>
      <c r="G497" s="7">
        <f>SUMIF(MASUK!$C$2:$C$3000,MASTER!B497,MASUK!$E$2:$E$3000)</f>
        <v>0</v>
      </c>
      <c r="H497" s="7">
        <f>SUMIF(KELUAR!$C$2:$F$2994,MASTER!B497,KELUAR!$E$2:$E$2994)</f>
        <v>0</v>
      </c>
      <c r="I497" s="11">
        <f t="shared" si="2"/>
        <v>2</v>
      </c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7.25" customHeight="1">
      <c r="A498" s="6">
        <f t="shared" si="3"/>
        <v>497</v>
      </c>
      <c r="B498" s="7">
        <v>1679.0</v>
      </c>
      <c r="C498" s="8" t="s">
        <v>514</v>
      </c>
      <c r="D498" s="7"/>
      <c r="E498" s="7"/>
      <c r="F498" s="14">
        <v>156.0</v>
      </c>
      <c r="G498" s="7">
        <f>SUMIF(MASUK!$C$2:$C$3000,MASTER!B498,MASUK!$E$2:$E$3000)</f>
        <v>0</v>
      </c>
      <c r="H498" s="7">
        <f>SUMIF(KELUAR!$C$2:$F$2994,MASTER!B498,KELUAR!$E$2:$E$2994)</f>
        <v>0</v>
      </c>
      <c r="I498" s="11">
        <f t="shared" si="2"/>
        <v>156</v>
      </c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7.25" customHeight="1">
      <c r="A499" s="6">
        <f t="shared" si="3"/>
        <v>498</v>
      </c>
      <c r="B499" s="7">
        <v>1680.0</v>
      </c>
      <c r="C499" s="8" t="s">
        <v>515</v>
      </c>
      <c r="D499" s="7"/>
      <c r="E499" s="7"/>
      <c r="F499" s="14">
        <v>18.0</v>
      </c>
      <c r="G499" s="7">
        <f>SUMIF(MASUK!$C$2:$C$3000,MASTER!B499,MASUK!$E$2:$E$3000)</f>
        <v>0</v>
      </c>
      <c r="H499" s="7">
        <f>SUMIF(KELUAR!$C$2:$F$2994,MASTER!B499,KELUAR!$E$2:$E$2994)</f>
        <v>0</v>
      </c>
      <c r="I499" s="11">
        <f t="shared" si="2"/>
        <v>18</v>
      </c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7.25" customHeight="1">
      <c r="A500" s="6">
        <f t="shared" si="3"/>
        <v>499</v>
      </c>
      <c r="B500" s="7">
        <v>1260.0</v>
      </c>
      <c r="C500" s="8" t="s">
        <v>516</v>
      </c>
      <c r="D500" s="7"/>
      <c r="E500" s="7"/>
      <c r="F500" s="14">
        <v>38.0</v>
      </c>
      <c r="G500" s="7">
        <f>SUMIF(MASUK!$C$2:$C$3000,MASTER!B500,MASUK!$E$2:$E$3000)</f>
        <v>0</v>
      </c>
      <c r="H500" s="7">
        <f>SUMIF(KELUAR!$C$2:$F$2994,MASTER!B500,KELUAR!$E$2:$E$2994)</f>
        <v>13</v>
      </c>
      <c r="I500" s="11">
        <f t="shared" si="2"/>
        <v>25</v>
      </c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7.25" customHeight="1">
      <c r="A501" s="6">
        <f t="shared" si="3"/>
        <v>500</v>
      </c>
      <c r="B501" s="15">
        <v>1261.0</v>
      </c>
      <c r="C501" s="8" t="s">
        <v>517</v>
      </c>
      <c r="D501" s="7"/>
      <c r="E501" s="7"/>
      <c r="F501" s="14">
        <v>37.0</v>
      </c>
      <c r="G501" s="7">
        <f>SUMIF(MASUK!$C$2:$C$3000,MASTER!B501,MASUK!$E$2:$E$3000)</f>
        <v>0</v>
      </c>
      <c r="H501" s="7">
        <f>SUMIF(KELUAR!$C$2:$F$2994,MASTER!B501,KELUAR!$E$2:$E$2994)</f>
        <v>0</v>
      </c>
      <c r="I501" s="11">
        <f t="shared" si="2"/>
        <v>37</v>
      </c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7.25" customHeight="1">
      <c r="A502" s="6">
        <f t="shared" si="3"/>
        <v>501</v>
      </c>
      <c r="B502" s="7">
        <v>1262.0</v>
      </c>
      <c r="C502" s="8" t="s">
        <v>518</v>
      </c>
      <c r="D502" s="7"/>
      <c r="E502" s="7"/>
      <c r="F502" s="14">
        <v>79.0</v>
      </c>
      <c r="G502" s="7">
        <f>SUMIF(MASUK!$C$2:$C$3000,MASTER!B502,MASUK!$E$2:$E$3000)</f>
        <v>72</v>
      </c>
      <c r="H502" s="7">
        <f>SUMIF(KELUAR!$C$2:$F$2994,MASTER!B502,KELUAR!$E$2:$E$2994)</f>
        <v>16</v>
      </c>
      <c r="I502" s="11">
        <f t="shared" si="2"/>
        <v>135</v>
      </c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7.25" customHeight="1">
      <c r="A503" s="6">
        <f t="shared" si="3"/>
        <v>502</v>
      </c>
      <c r="B503" s="7">
        <v>1980.0</v>
      </c>
      <c r="C503" s="8" t="s">
        <v>519</v>
      </c>
      <c r="D503" s="7"/>
      <c r="E503" s="7"/>
      <c r="F503" s="14">
        <v>0.0</v>
      </c>
      <c r="G503" s="7">
        <f>SUMIF(MASUK!$C$2:$C$3000,MASTER!B503,MASUK!$E$2:$E$3000)</f>
        <v>0</v>
      </c>
      <c r="H503" s="7">
        <f>SUMIF(KELUAR!$C$2:$F$2994,MASTER!B503,KELUAR!$E$2:$E$2994)</f>
        <v>0</v>
      </c>
      <c r="I503" s="11">
        <f t="shared" si="2"/>
        <v>0</v>
      </c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7.25" customHeight="1">
      <c r="A504" s="6">
        <f t="shared" si="3"/>
        <v>503</v>
      </c>
      <c r="B504" s="15">
        <v>1263.0</v>
      </c>
      <c r="C504" s="8" t="s">
        <v>520</v>
      </c>
      <c r="D504" s="7"/>
      <c r="E504" s="7"/>
      <c r="F504" s="9">
        <v>94.0</v>
      </c>
      <c r="G504" s="7">
        <f>SUMIF(MASUK!$C$2:$C$3000,MASTER!B504,MASUK!$E$2:$E$3000)</f>
        <v>156</v>
      </c>
      <c r="H504" s="7">
        <f>SUMIF(KELUAR!$C$2:$F$2994,MASTER!B504,KELUAR!$E$2:$E$2994)</f>
        <v>152</v>
      </c>
      <c r="I504" s="11">
        <f t="shared" si="2"/>
        <v>98</v>
      </c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7.25" customHeight="1">
      <c r="A505" s="6">
        <f t="shared" si="3"/>
        <v>504</v>
      </c>
      <c r="B505" s="7">
        <v>1264.0</v>
      </c>
      <c r="C505" s="8" t="s">
        <v>521</v>
      </c>
      <c r="D505" s="7"/>
      <c r="E505" s="7"/>
      <c r="F505" s="14">
        <v>101.0</v>
      </c>
      <c r="G505" s="7">
        <f>SUMIF(MASUK!$C$2:$C$3000,MASTER!B505,MASUK!$E$2:$E$3000)</f>
        <v>144</v>
      </c>
      <c r="H505" s="7">
        <f>SUMIF(KELUAR!$C$2:$F$2994,MASTER!B505,KELUAR!$E$2:$E$2994)</f>
        <v>84</v>
      </c>
      <c r="I505" s="11">
        <f t="shared" si="2"/>
        <v>161</v>
      </c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7.25" customHeight="1">
      <c r="A506" s="6">
        <f t="shared" si="3"/>
        <v>505</v>
      </c>
      <c r="B506" s="7">
        <v>1267.0</v>
      </c>
      <c r="C506" s="8" t="s">
        <v>522</v>
      </c>
      <c r="D506" s="7"/>
      <c r="E506" s="7"/>
      <c r="F506" s="14">
        <v>0.0</v>
      </c>
      <c r="G506" s="7">
        <f>SUMIF(MASUK!$C$2:$C$3000,MASTER!B506,MASUK!$E$2:$E$3000)</f>
        <v>0</v>
      </c>
      <c r="H506" s="7">
        <f>SUMIF(KELUAR!$C$2:$F$2994,MASTER!B506,KELUAR!$E$2:$E$2994)</f>
        <v>0</v>
      </c>
      <c r="I506" s="11">
        <f t="shared" si="2"/>
        <v>0</v>
      </c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7.25" customHeight="1">
      <c r="A507" s="6">
        <f t="shared" si="3"/>
        <v>506</v>
      </c>
      <c r="B507" s="7">
        <v>1086.0</v>
      </c>
      <c r="C507" s="8" t="s">
        <v>523</v>
      </c>
      <c r="D507" s="7"/>
      <c r="E507" s="7"/>
      <c r="F507" s="14">
        <v>4.0</v>
      </c>
      <c r="G507" s="7">
        <f>SUMIF(MASUK!$C$2:$C$3000,MASTER!B507,MASUK!$E$2:$E$3000)</f>
        <v>10</v>
      </c>
      <c r="H507" s="7">
        <f>SUMIF(KELUAR!$C$2:$F$2994,MASTER!B507,KELUAR!$E$2:$E$2994)</f>
        <v>5</v>
      </c>
      <c r="I507" s="11">
        <f t="shared" si="2"/>
        <v>9</v>
      </c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7.25" customHeight="1">
      <c r="A508" s="6">
        <f t="shared" si="3"/>
        <v>507</v>
      </c>
      <c r="B508" s="7">
        <v>1459.0</v>
      </c>
      <c r="C508" s="8" t="s">
        <v>524</v>
      </c>
      <c r="D508" s="7"/>
      <c r="E508" s="7"/>
      <c r="F508" s="14">
        <v>103.0</v>
      </c>
      <c r="G508" s="7">
        <f>SUMIF(MASUK!$C$2:$C$3000,MASTER!B508,MASUK!$E$2:$E$3000)</f>
        <v>0</v>
      </c>
      <c r="H508" s="7">
        <f>SUMIF(KELUAR!$C$2:$F$2994,MASTER!B508,KELUAR!$E$2:$E$2994)</f>
        <v>4</v>
      </c>
      <c r="I508" s="11">
        <f t="shared" si="2"/>
        <v>99</v>
      </c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7.25" customHeight="1">
      <c r="A509" s="6">
        <f t="shared" si="3"/>
        <v>508</v>
      </c>
      <c r="B509" s="7">
        <v>1268.0</v>
      </c>
      <c r="C509" s="8" t="s">
        <v>525</v>
      </c>
      <c r="D509" s="7"/>
      <c r="E509" s="7"/>
      <c r="F509" s="14">
        <v>1524.0</v>
      </c>
      <c r="G509" s="7">
        <f>SUMIF(MASUK!$C$2:$C$3000,MASTER!B509,MASUK!$E$2:$E$3000)</f>
        <v>0</v>
      </c>
      <c r="H509" s="7">
        <f>SUMIF(KELUAR!$C$2:$F$2994,MASTER!B509,KELUAR!$E$2:$E$2994)</f>
        <v>154</v>
      </c>
      <c r="I509" s="11">
        <f t="shared" si="2"/>
        <v>1370</v>
      </c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7.25" customHeight="1">
      <c r="A510" s="6">
        <f t="shared" si="3"/>
        <v>509</v>
      </c>
      <c r="B510" s="7">
        <v>1486.0</v>
      </c>
      <c r="C510" s="8" t="s">
        <v>526</v>
      </c>
      <c r="D510" s="7"/>
      <c r="E510" s="7"/>
      <c r="F510" s="14">
        <v>50.0</v>
      </c>
      <c r="G510" s="7">
        <f>SUMIF(MASUK!$C$2:$C$3000,MASTER!B510,MASUK!$E$2:$E$3000)</f>
        <v>0</v>
      </c>
      <c r="H510" s="7">
        <f>SUMIF(KELUAR!$C$2:$F$2994,MASTER!B510,KELUAR!$E$2:$E$2994)</f>
        <v>0</v>
      </c>
      <c r="I510" s="11">
        <f t="shared" si="2"/>
        <v>50</v>
      </c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7.25" customHeight="1">
      <c r="A511" s="6">
        <f t="shared" si="3"/>
        <v>510</v>
      </c>
      <c r="B511" s="7">
        <v>1509.0</v>
      </c>
      <c r="C511" s="8" t="s">
        <v>527</v>
      </c>
      <c r="D511" s="7"/>
      <c r="E511" s="7"/>
      <c r="F511" s="14">
        <v>56.0</v>
      </c>
      <c r="G511" s="7">
        <f>SUMIF(MASUK!$C$2:$C$3000,MASTER!B511,MASUK!$E$2:$E$3000)</f>
        <v>200</v>
      </c>
      <c r="H511" s="7">
        <f>SUMIF(KELUAR!$C$2:$F$2994,MASTER!B511,KELUAR!$E$2:$E$2994)</f>
        <v>200</v>
      </c>
      <c r="I511" s="11">
        <f t="shared" si="2"/>
        <v>56</v>
      </c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7.25" customHeight="1">
      <c r="A512" s="6">
        <f t="shared" si="3"/>
        <v>511</v>
      </c>
      <c r="B512" s="7">
        <v>1273.0</v>
      </c>
      <c r="C512" s="8" t="s">
        <v>528</v>
      </c>
      <c r="D512" s="7"/>
      <c r="E512" s="7"/>
      <c r="F512" s="14">
        <v>8544.0</v>
      </c>
      <c r="G512" s="7">
        <f>SUMIF(MASUK!$C$2:$C$3000,MASTER!B512,MASUK!$E$2:$E$3000)</f>
        <v>0</v>
      </c>
      <c r="H512" s="7">
        <f>SUMIF(KELUAR!$C$2:$F$2994,MASTER!B512,KELUAR!$E$2:$E$2994)</f>
        <v>600</v>
      </c>
      <c r="I512" s="11">
        <f t="shared" si="2"/>
        <v>7944</v>
      </c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7.25" customHeight="1">
      <c r="A513" s="6">
        <f t="shared" si="3"/>
        <v>512</v>
      </c>
      <c r="B513" s="15">
        <v>2143.0</v>
      </c>
      <c r="C513" s="8" t="s">
        <v>529</v>
      </c>
      <c r="D513" s="8"/>
      <c r="E513" s="8"/>
      <c r="F513" s="16">
        <v>0.0</v>
      </c>
      <c r="G513" s="7">
        <f>SUMIF(MASUK!$C$2:$C$3000,MASTER!B513,MASUK!$E$2:$E$3000)</f>
        <v>0</v>
      </c>
      <c r="H513" s="7">
        <f>SUMIF(KELUAR!$C$2:$F$2994,MASTER!B513,KELUAR!$E$2:$E$2994)</f>
        <v>0</v>
      </c>
      <c r="I513" s="11">
        <f t="shared" si="2"/>
        <v>0</v>
      </c>
      <c r="J513" s="8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7.25" customHeight="1">
      <c r="A514" s="6">
        <f t="shared" si="3"/>
        <v>513</v>
      </c>
      <c r="B514" s="7">
        <v>1523.0</v>
      </c>
      <c r="C514" s="8" t="s">
        <v>530</v>
      </c>
      <c r="D514" s="7"/>
      <c r="E514" s="7"/>
      <c r="F514" s="14">
        <v>914.0</v>
      </c>
      <c r="G514" s="7">
        <f>SUMIF(MASUK!$C$2:$C$3000,MASTER!B514,MASUK!$E$2:$E$3000)</f>
        <v>0</v>
      </c>
      <c r="H514" s="7">
        <f>SUMIF(KELUAR!$C$2:$F$2994,MASTER!B514,KELUAR!$E$2:$E$2994)</f>
        <v>0</v>
      </c>
      <c r="I514" s="11">
        <f t="shared" si="2"/>
        <v>914</v>
      </c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7.25" customHeight="1">
      <c r="A515" s="6">
        <f t="shared" si="3"/>
        <v>514</v>
      </c>
      <c r="B515" s="7">
        <v>1274.0</v>
      </c>
      <c r="C515" s="8" t="s">
        <v>531</v>
      </c>
      <c r="D515" s="7"/>
      <c r="E515" s="7"/>
      <c r="F515" s="9">
        <v>0.0</v>
      </c>
      <c r="G515" s="7">
        <f>SUMIF(MASUK!$C$2:$C$3000,MASTER!B515,MASUK!$E$2:$E$3000)</f>
        <v>5000</v>
      </c>
      <c r="H515" s="10">
        <v>4400.0</v>
      </c>
      <c r="I515" s="11">
        <f t="shared" si="2"/>
        <v>600</v>
      </c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7.25" customHeight="1">
      <c r="A516" s="6">
        <f t="shared" si="3"/>
        <v>515</v>
      </c>
      <c r="B516" s="7">
        <v>1276.0</v>
      </c>
      <c r="C516" s="8" t="s">
        <v>532</v>
      </c>
      <c r="D516" s="7"/>
      <c r="E516" s="7"/>
      <c r="F516" s="14">
        <v>0.0</v>
      </c>
      <c r="G516" s="10">
        <v>83.0</v>
      </c>
      <c r="H516" s="7">
        <f>SUMIF(KELUAR!$C$2:$F$2994,MASTER!B516,KELUAR!$E$2:$E$2994)</f>
        <v>83</v>
      </c>
      <c r="I516" s="11">
        <f t="shared" si="2"/>
        <v>0</v>
      </c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7.25" customHeight="1">
      <c r="A517" s="6">
        <f t="shared" si="3"/>
        <v>516</v>
      </c>
      <c r="B517" s="7">
        <v>1757.0</v>
      </c>
      <c r="C517" s="8" t="s">
        <v>533</v>
      </c>
      <c r="D517" s="7"/>
      <c r="E517" s="7"/>
      <c r="F517" s="14">
        <v>0.0</v>
      </c>
      <c r="G517" s="7">
        <f>SUMIF(MASUK!$C$2:$C$3000,MASTER!B517,MASUK!$E$2:$E$3000)</f>
        <v>0</v>
      </c>
      <c r="H517" s="7">
        <f>SUMIF(KELUAR!$C$2:$F$2994,MASTER!B517,KELUAR!$E$2:$E$2994)</f>
        <v>0</v>
      </c>
      <c r="I517" s="11">
        <f t="shared" si="2"/>
        <v>0</v>
      </c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7.25" customHeight="1">
      <c r="A518" s="6">
        <f t="shared" si="3"/>
        <v>517</v>
      </c>
      <c r="B518" s="15">
        <v>1756.0</v>
      </c>
      <c r="C518" s="19" t="s">
        <v>534</v>
      </c>
      <c r="D518" s="7"/>
      <c r="E518" s="7"/>
      <c r="F518" s="14">
        <v>3.0</v>
      </c>
      <c r="G518" s="7">
        <f>SUMIF(MASUK!$C$2:$C$3000,MASTER!B518,MASUK!$E$2:$E$3000)</f>
        <v>0</v>
      </c>
      <c r="H518" s="7">
        <f>SUMIF(KELUAR!$C$2:$F$2994,MASTER!B518,KELUAR!$E$2:$E$2994)</f>
        <v>0</v>
      </c>
      <c r="I518" s="11">
        <f t="shared" si="2"/>
        <v>3</v>
      </c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7.25" customHeight="1">
      <c r="A519" s="6">
        <f t="shared" si="3"/>
        <v>518</v>
      </c>
      <c r="B519" s="7">
        <v>1488.0</v>
      </c>
      <c r="C519" s="8" t="s">
        <v>535</v>
      </c>
      <c r="D519" s="7"/>
      <c r="E519" s="7"/>
      <c r="F519" s="14">
        <v>10.0</v>
      </c>
      <c r="G519" s="7">
        <f>SUMIF(MASUK!$C$2:$C$3000,MASTER!B519,MASUK!$E$2:$E$3000)</f>
        <v>0</v>
      </c>
      <c r="H519" s="7">
        <f>SUMIF(KELUAR!$C$2:$F$2994,MASTER!B519,KELUAR!$E$2:$E$2994)</f>
        <v>6</v>
      </c>
      <c r="I519" s="11">
        <f t="shared" si="2"/>
        <v>4</v>
      </c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7.25" customHeight="1">
      <c r="A520" s="6">
        <f t="shared" si="3"/>
        <v>519</v>
      </c>
      <c r="B520" s="7">
        <v>1840.0</v>
      </c>
      <c r="C520" s="8" t="s">
        <v>536</v>
      </c>
      <c r="D520" s="7"/>
      <c r="E520" s="7"/>
      <c r="F520" s="14">
        <v>0.0</v>
      </c>
      <c r="G520" s="7">
        <f>SUMIF(MASUK!$C$2:$C$3000,MASTER!B520,MASUK!$E$2:$E$3000)</f>
        <v>0</v>
      </c>
      <c r="H520" s="7">
        <f>SUMIF(KELUAR!$C$2:$F$2994,MASTER!B520,KELUAR!$E$2:$E$2994)</f>
        <v>0</v>
      </c>
      <c r="I520" s="11">
        <f t="shared" si="2"/>
        <v>0</v>
      </c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7.25" customHeight="1">
      <c r="A521" s="6">
        <f t="shared" si="3"/>
        <v>520</v>
      </c>
      <c r="B521" s="7">
        <v>1839.0</v>
      </c>
      <c r="C521" s="8" t="s">
        <v>537</v>
      </c>
      <c r="D521" s="7"/>
      <c r="E521" s="7"/>
      <c r="F521" s="14">
        <v>0.0</v>
      </c>
      <c r="G521" s="7">
        <f>SUMIF(MASUK!$C$2:$C$3000,MASTER!B521,MASUK!$E$2:$E$3000)</f>
        <v>0</v>
      </c>
      <c r="H521" s="7">
        <f>SUMIF(KELUAR!$C$2:$F$2994,MASTER!B521,KELUAR!$E$2:$E$2994)</f>
        <v>0</v>
      </c>
      <c r="I521" s="11">
        <f t="shared" si="2"/>
        <v>0</v>
      </c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7.25" customHeight="1">
      <c r="A522" s="6">
        <f t="shared" si="3"/>
        <v>521</v>
      </c>
      <c r="B522" s="7">
        <v>1605.0</v>
      </c>
      <c r="C522" s="8" t="s">
        <v>538</v>
      </c>
      <c r="D522" s="7"/>
      <c r="E522" s="7"/>
      <c r="F522" s="9">
        <v>0.0</v>
      </c>
      <c r="G522" s="7">
        <f>SUMIF(MASUK!$C$2:$C$3000,MASTER!B522,MASUK!$E$2:$E$3000)</f>
        <v>2</v>
      </c>
      <c r="H522" s="7">
        <f>SUMIF(KELUAR!$C$2:$F$2994,MASTER!B522,KELUAR!$E$2:$E$2994)</f>
        <v>2</v>
      </c>
      <c r="I522" s="11">
        <f t="shared" si="2"/>
        <v>0</v>
      </c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7.25" customHeight="1">
      <c r="A523" s="6">
        <f t="shared" si="3"/>
        <v>522</v>
      </c>
      <c r="B523" s="7">
        <v>1954.0</v>
      </c>
      <c r="C523" s="8" t="s">
        <v>539</v>
      </c>
      <c r="D523" s="7"/>
      <c r="E523" s="7"/>
      <c r="F523" s="14">
        <v>0.0</v>
      </c>
      <c r="G523" s="7">
        <f>SUMIF(MASUK!$C$2:$C$3000,MASTER!B523,MASUK!$E$2:$E$3000)</f>
        <v>0</v>
      </c>
      <c r="H523" s="7">
        <f>SUMIF(KELUAR!$C$2:$F$2994,MASTER!B523,KELUAR!$E$2:$E$2994)</f>
        <v>0</v>
      </c>
      <c r="I523" s="11">
        <f t="shared" si="2"/>
        <v>0</v>
      </c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7.25" customHeight="1">
      <c r="A524" s="6">
        <f t="shared" si="3"/>
        <v>523</v>
      </c>
      <c r="B524" s="7">
        <v>1677.0</v>
      </c>
      <c r="C524" s="8" t="s">
        <v>540</v>
      </c>
      <c r="D524" s="7"/>
      <c r="E524" s="7"/>
      <c r="F524" s="14">
        <v>0.0</v>
      </c>
      <c r="G524" s="7">
        <f>SUMIF(MASUK!$C$2:$C$3000,MASTER!B524,MASUK!$E$2:$E$3000)</f>
        <v>0</v>
      </c>
      <c r="H524" s="7">
        <f>SUMIF(KELUAR!$C$2:$F$2994,MASTER!B524,KELUAR!$E$2:$E$2994)</f>
        <v>0</v>
      </c>
      <c r="I524" s="11">
        <f t="shared" si="2"/>
        <v>0</v>
      </c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7.25" customHeight="1">
      <c r="A525" s="6">
        <f t="shared" si="3"/>
        <v>524</v>
      </c>
      <c r="B525" s="15">
        <v>2138.0</v>
      </c>
      <c r="C525" s="8" t="s">
        <v>541</v>
      </c>
      <c r="D525" s="8"/>
      <c r="E525" s="8"/>
      <c r="F525" s="16">
        <v>2.0</v>
      </c>
      <c r="G525" s="7">
        <f>SUMIF(MASUK!$C$2:$C$3000,MASTER!B525,MASUK!$E$2:$E$3000)</f>
        <v>0</v>
      </c>
      <c r="H525" s="7">
        <f>SUMIF(KELUAR!$C$2:$F$2994,MASTER!B525,KELUAR!$E$2:$E$2994)</f>
        <v>0</v>
      </c>
      <c r="I525" s="11">
        <f t="shared" si="2"/>
        <v>2</v>
      </c>
      <c r="J525" s="8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7.25" customHeight="1">
      <c r="A526" s="6">
        <f t="shared" si="3"/>
        <v>525</v>
      </c>
      <c r="B526" s="7">
        <v>1280.0</v>
      </c>
      <c r="C526" s="8" t="s">
        <v>542</v>
      </c>
      <c r="D526" s="7"/>
      <c r="E526" s="7"/>
      <c r="F526" s="14">
        <v>3.0</v>
      </c>
      <c r="G526" s="7">
        <f>SUMIF(MASUK!$C$2:$C$3000,MASTER!B526,MASUK!$E$2:$E$3000)</f>
        <v>0</v>
      </c>
      <c r="H526" s="7">
        <f>SUMIF(KELUAR!$C$2:$F$2994,MASTER!B526,KELUAR!$E$2:$E$2994)</f>
        <v>0</v>
      </c>
      <c r="I526" s="11">
        <f t="shared" si="2"/>
        <v>3</v>
      </c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7.25" customHeight="1">
      <c r="A527" s="6">
        <f t="shared" si="3"/>
        <v>526</v>
      </c>
      <c r="B527" s="7">
        <v>2049.0</v>
      </c>
      <c r="C527" s="8" t="s">
        <v>543</v>
      </c>
      <c r="D527" s="7"/>
      <c r="E527" s="7"/>
      <c r="F527" s="14">
        <v>1.0</v>
      </c>
      <c r="G527" s="7">
        <f>SUMIF(MASUK!$C$2:$C$3000,MASTER!B527,MASUK!$E$2:$E$3000)</f>
        <v>0</v>
      </c>
      <c r="H527" s="7">
        <f>SUMIF(KELUAR!$C$2:$F$2994,MASTER!B527,KELUAR!$E$2:$E$2994)</f>
        <v>0</v>
      </c>
      <c r="I527" s="11">
        <f t="shared" si="2"/>
        <v>1</v>
      </c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7.25" customHeight="1">
      <c r="A528" s="6">
        <f t="shared" si="3"/>
        <v>527</v>
      </c>
      <c r="B528" s="7">
        <v>1281.0</v>
      </c>
      <c r="C528" s="8" t="s">
        <v>544</v>
      </c>
      <c r="D528" s="7"/>
      <c r="E528" s="7"/>
      <c r="F528" s="14">
        <v>14.0</v>
      </c>
      <c r="G528" s="7">
        <f>SUMIF(MASUK!$C$2:$C$3000,MASTER!B528,MASUK!$E$2:$E$3000)</f>
        <v>0</v>
      </c>
      <c r="H528" s="7">
        <f>SUMIF(KELUAR!$C$2:$F$2994,MASTER!B528,KELUAR!$E$2:$E$2994)</f>
        <v>1</v>
      </c>
      <c r="I528" s="11">
        <f t="shared" si="2"/>
        <v>13</v>
      </c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7.25" customHeight="1">
      <c r="A529" s="6">
        <f t="shared" si="3"/>
        <v>528</v>
      </c>
      <c r="B529" s="15">
        <v>1921.0</v>
      </c>
      <c r="C529" s="8" t="s">
        <v>545</v>
      </c>
      <c r="D529" s="8"/>
      <c r="E529" s="8"/>
      <c r="F529" s="17">
        <v>692.0</v>
      </c>
      <c r="G529" s="7">
        <f>SUMIF(MASUK!$C$2:$C$3000,MASTER!B529,MASUK!$E$2:$E$3000)</f>
        <v>0</v>
      </c>
      <c r="H529" s="7">
        <f>SUMIF(KELUAR!$C$2:$F$2994,MASTER!B529,KELUAR!$E$2:$E$2994)</f>
        <v>0</v>
      </c>
      <c r="I529" s="11">
        <f t="shared" si="2"/>
        <v>692</v>
      </c>
      <c r="J529" s="8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7.25" customHeight="1">
      <c r="A530" s="6">
        <f t="shared" si="3"/>
        <v>529</v>
      </c>
      <c r="B530" s="7">
        <v>1283.0</v>
      </c>
      <c r="C530" s="8" t="s">
        <v>546</v>
      </c>
      <c r="D530" s="7"/>
      <c r="E530" s="7"/>
      <c r="F530" s="14">
        <v>1.0</v>
      </c>
      <c r="G530" s="7">
        <f>SUMIF(MASUK!$C$2:$C$3000,MASTER!B530,MASUK!$E$2:$E$3000)</f>
        <v>0</v>
      </c>
      <c r="H530" s="7">
        <f>SUMIF(KELUAR!$C$2:$F$2994,MASTER!B530,KELUAR!$E$2:$E$2994)</f>
        <v>0</v>
      </c>
      <c r="I530" s="11">
        <f t="shared" si="2"/>
        <v>1</v>
      </c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7.25" customHeight="1">
      <c r="A531" s="6">
        <f t="shared" si="3"/>
        <v>530</v>
      </c>
      <c r="B531" s="7">
        <v>1904.0</v>
      </c>
      <c r="C531" s="8" t="s">
        <v>547</v>
      </c>
      <c r="D531" s="7"/>
      <c r="E531" s="7"/>
      <c r="F531" s="14">
        <v>2.0</v>
      </c>
      <c r="G531" s="7">
        <f>SUMIF(MASUK!$C$2:$C$3000,MASTER!B531,MASUK!$E$2:$E$3000)</f>
        <v>4</v>
      </c>
      <c r="H531" s="7">
        <f>SUMIF(KELUAR!$C$2:$F$2994,MASTER!B531,KELUAR!$E$2:$E$2994)</f>
        <v>0</v>
      </c>
      <c r="I531" s="11">
        <f t="shared" si="2"/>
        <v>6</v>
      </c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7.25" customHeight="1">
      <c r="A532" s="6">
        <f t="shared" si="3"/>
        <v>531</v>
      </c>
      <c r="B532" s="7">
        <v>2036.0</v>
      </c>
      <c r="C532" s="8" t="s">
        <v>548</v>
      </c>
      <c r="D532" s="7"/>
      <c r="E532" s="7"/>
      <c r="F532" s="14">
        <v>3.0</v>
      </c>
      <c r="G532" s="7">
        <f>SUMIF(MASUK!$C$2:$C$3000,MASTER!B532,MASUK!$E$2:$E$3000)</f>
        <v>0</v>
      </c>
      <c r="H532" s="7">
        <f>SUMIF(KELUAR!$C$2:$F$2994,MASTER!B532,KELUAR!$E$2:$E$2994)</f>
        <v>0</v>
      </c>
      <c r="I532" s="11">
        <f t="shared" si="2"/>
        <v>3</v>
      </c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7.25" customHeight="1">
      <c r="A533" s="6">
        <f t="shared" si="3"/>
        <v>532</v>
      </c>
      <c r="B533" s="15">
        <v>1826.0</v>
      </c>
      <c r="C533" s="8" t="s">
        <v>549</v>
      </c>
      <c r="D533" s="8"/>
      <c r="E533" s="8"/>
      <c r="F533" s="16">
        <v>0.0</v>
      </c>
      <c r="G533" s="7">
        <f>SUMIF(MASUK!$C$2:$C$3000,MASTER!B533,MASUK!$E$2:$E$3000)</f>
        <v>0</v>
      </c>
      <c r="H533" s="7">
        <f>SUMIF(KELUAR!$C$2:$F$2994,MASTER!B533,KELUAR!$E$2:$E$2994)</f>
        <v>0</v>
      </c>
      <c r="I533" s="11">
        <f t="shared" si="2"/>
        <v>0</v>
      </c>
      <c r="J533" s="8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7.25" customHeight="1">
      <c r="A534" s="6">
        <f t="shared" si="3"/>
        <v>533</v>
      </c>
      <c r="B534" s="15">
        <v>2135.0</v>
      </c>
      <c r="C534" s="8" t="s">
        <v>550</v>
      </c>
      <c r="D534" s="8"/>
      <c r="E534" s="8"/>
      <c r="F534" s="16">
        <v>0.0</v>
      </c>
      <c r="G534" s="7">
        <f>SUMIF(MASUK!$C$2:$C$3000,MASTER!B534,MASUK!$E$2:$E$3000)</f>
        <v>0</v>
      </c>
      <c r="H534" s="7">
        <f>SUMIF(KELUAR!$C$2:$F$2994,MASTER!B534,KELUAR!$E$2:$E$2994)</f>
        <v>0</v>
      </c>
      <c r="I534" s="11">
        <f t="shared" si="2"/>
        <v>0</v>
      </c>
      <c r="J534" s="8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7.25" customHeight="1">
      <c r="A535" s="6">
        <f t="shared" si="3"/>
        <v>534</v>
      </c>
      <c r="B535" s="7">
        <v>1856.0</v>
      </c>
      <c r="C535" s="8" t="s">
        <v>551</v>
      </c>
      <c r="D535" s="7"/>
      <c r="E535" s="7"/>
      <c r="F535" s="14">
        <v>0.0</v>
      </c>
      <c r="G535" s="7">
        <f>SUMIF(MASUK!$C$2:$C$3000,MASTER!B535,MASUK!$E$2:$E$3000)</f>
        <v>0</v>
      </c>
      <c r="H535" s="7">
        <f>SUMIF(KELUAR!$C$2:$F$2994,MASTER!B535,KELUAR!$E$2:$E$2994)</f>
        <v>0</v>
      </c>
      <c r="I535" s="11">
        <f t="shared" si="2"/>
        <v>0</v>
      </c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7.25" customHeight="1">
      <c r="A536" s="6">
        <f t="shared" si="3"/>
        <v>535</v>
      </c>
      <c r="B536" s="7">
        <v>2033.0</v>
      </c>
      <c r="C536" s="8" t="s">
        <v>552</v>
      </c>
      <c r="D536" s="7"/>
      <c r="E536" s="7"/>
      <c r="F536" s="14">
        <v>0.0</v>
      </c>
      <c r="G536" s="7">
        <f>SUMIF(MASUK!$C$2:$C$3000,MASTER!B536,MASUK!$E$2:$E$3000)</f>
        <v>0</v>
      </c>
      <c r="H536" s="7">
        <f>SUMIF(KELUAR!$C$2:$F$2994,MASTER!B536,KELUAR!$E$2:$E$2994)</f>
        <v>0</v>
      </c>
      <c r="I536" s="11">
        <f t="shared" si="2"/>
        <v>0</v>
      </c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7.25" customHeight="1">
      <c r="A537" s="6">
        <f t="shared" si="3"/>
        <v>536</v>
      </c>
      <c r="B537" s="7">
        <v>2034.0</v>
      </c>
      <c r="C537" s="8" t="s">
        <v>553</v>
      </c>
      <c r="D537" s="7"/>
      <c r="E537" s="7"/>
      <c r="F537" s="14">
        <v>1.0</v>
      </c>
      <c r="G537" s="7">
        <f>SUMIF(MASUK!$C$2:$C$3000,MASTER!B537,MASUK!$E$2:$E$3000)</f>
        <v>0</v>
      </c>
      <c r="H537" s="7">
        <f>SUMIF(KELUAR!$C$2:$F$2994,MASTER!B537,KELUAR!$E$2:$E$2994)</f>
        <v>0</v>
      </c>
      <c r="I537" s="11">
        <f t="shared" si="2"/>
        <v>1</v>
      </c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7.25" customHeight="1">
      <c r="A538" s="6">
        <f t="shared" si="3"/>
        <v>537</v>
      </c>
      <c r="B538" s="7">
        <v>2031.0</v>
      </c>
      <c r="C538" s="8" t="s">
        <v>554</v>
      </c>
      <c r="D538" s="7"/>
      <c r="E538" s="7"/>
      <c r="F538" s="14">
        <v>2.0</v>
      </c>
      <c r="G538" s="7">
        <f>SUMIF(MASUK!$C$2:$C$3000,MASTER!B538,MASUK!$E$2:$E$3000)</f>
        <v>0</v>
      </c>
      <c r="H538" s="7">
        <f>SUMIF(KELUAR!$C$2:$F$2994,MASTER!B538,KELUAR!$E$2:$E$2994)</f>
        <v>0</v>
      </c>
      <c r="I538" s="11">
        <f t="shared" si="2"/>
        <v>2</v>
      </c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7.25" customHeight="1">
      <c r="A539" s="6">
        <f t="shared" si="3"/>
        <v>538</v>
      </c>
      <c r="B539" s="7">
        <v>2032.0</v>
      </c>
      <c r="C539" s="8" t="s">
        <v>555</v>
      </c>
      <c r="D539" s="7"/>
      <c r="E539" s="7"/>
      <c r="F539" s="9">
        <v>0.0</v>
      </c>
      <c r="G539" s="7">
        <f>SUMIF(MASUK!$C$2:$C$3000,MASTER!B539,MASUK!$E$2:$E$3000)</f>
        <v>2</v>
      </c>
      <c r="H539" s="7">
        <f>SUMIF(KELUAR!$C$2:$F$2994,MASTER!B539,KELUAR!$E$2:$E$2994)</f>
        <v>2</v>
      </c>
      <c r="I539" s="11">
        <f t="shared" si="2"/>
        <v>0</v>
      </c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7.25" customHeight="1">
      <c r="A540" s="6">
        <f t="shared" si="3"/>
        <v>539</v>
      </c>
      <c r="B540" s="7">
        <v>1721.0</v>
      </c>
      <c r="C540" s="8" t="s">
        <v>556</v>
      </c>
      <c r="D540" s="7"/>
      <c r="E540" s="7"/>
      <c r="F540" s="14">
        <v>0.0</v>
      </c>
      <c r="G540" s="7">
        <f>SUMIF(MASUK!$C$2:$C$3000,MASTER!B540,MASUK!$E$2:$E$3000)</f>
        <v>0</v>
      </c>
      <c r="H540" s="7">
        <f>SUMIF(KELUAR!$C$2:$F$2994,MASTER!B540,KELUAR!$E$2:$E$2994)</f>
        <v>0</v>
      </c>
      <c r="I540" s="11">
        <f t="shared" si="2"/>
        <v>0</v>
      </c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7.25" customHeight="1">
      <c r="A541" s="6">
        <f t="shared" si="3"/>
        <v>540</v>
      </c>
      <c r="B541" s="7">
        <v>1291.0</v>
      </c>
      <c r="C541" s="8" t="s">
        <v>557</v>
      </c>
      <c r="D541" s="7"/>
      <c r="E541" s="7"/>
      <c r="F541" s="14">
        <v>15.0</v>
      </c>
      <c r="G541" s="7">
        <f>SUMIF(MASUK!$C$2:$C$3000,MASTER!B541,MASUK!$E$2:$E$3000)</f>
        <v>0</v>
      </c>
      <c r="H541" s="7">
        <f>SUMIF(KELUAR!$C$2:$F$2994,MASTER!B541,KELUAR!$E$2:$E$2994)</f>
        <v>2</v>
      </c>
      <c r="I541" s="11">
        <f t="shared" si="2"/>
        <v>13</v>
      </c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7.25" customHeight="1">
      <c r="A542" s="6">
        <f t="shared" si="3"/>
        <v>541</v>
      </c>
      <c r="B542" s="7">
        <v>1292.0</v>
      </c>
      <c r="C542" s="8" t="s">
        <v>558</v>
      </c>
      <c r="D542" s="7"/>
      <c r="E542" s="7"/>
      <c r="F542" s="14">
        <v>88.0</v>
      </c>
      <c r="G542" s="7">
        <f>SUMIF(MASUK!$C$2:$C$3000,MASTER!B542,MASUK!$E$2:$E$3000)</f>
        <v>52</v>
      </c>
      <c r="H542" s="7">
        <f>SUMIF(KELUAR!$C$2:$F$2994,MASTER!B542,KELUAR!$E$2:$E$2994)</f>
        <v>97</v>
      </c>
      <c r="I542" s="11">
        <f t="shared" si="2"/>
        <v>43</v>
      </c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7.25" customHeight="1">
      <c r="A543" s="6">
        <f t="shared" si="3"/>
        <v>542</v>
      </c>
      <c r="B543" s="15">
        <v>1979.0</v>
      </c>
      <c r="C543" s="8" t="s">
        <v>559</v>
      </c>
      <c r="D543" s="7"/>
      <c r="E543" s="7"/>
      <c r="F543" s="14">
        <v>0.0</v>
      </c>
      <c r="G543" s="7">
        <f>SUMIF(MASUK!$C$2:$C$3000,MASTER!B543,MASUK!$E$2:$E$3000)</f>
        <v>0</v>
      </c>
      <c r="H543" s="7">
        <f>SUMIF(KELUAR!$C$2:$F$2994,MASTER!B543,KELUAR!$E$2:$E$2994)</f>
        <v>0</v>
      </c>
      <c r="I543" s="11">
        <f t="shared" si="2"/>
        <v>0</v>
      </c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7.25" customHeight="1">
      <c r="A544" s="6">
        <f t="shared" si="3"/>
        <v>543</v>
      </c>
      <c r="B544" s="15">
        <v>1619.0</v>
      </c>
      <c r="C544" s="8" t="s">
        <v>560</v>
      </c>
      <c r="D544" s="7"/>
      <c r="E544" s="7"/>
      <c r="F544" s="14">
        <v>0.0</v>
      </c>
      <c r="G544" s="7">
        <f>SUMIF(MASUK!$C$2:$C$3000,MASTER!B544,MASUK!$E$2:$E$3000)</f>
        <v>0</v>
      </c>
      <c r="H544" s="7">
        <f>SUMIF(KELUAR!$C$2:$F$2994,MASTER!B544,KELUAR!$E$2:$E$2994)</f>
        <v>0</v>
      </c>
      <c r="I544" s="11">
        <f t="shared" si="2"/>
        <v>0</v>
      </c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7.25" customHeight="1">
      <c r="A545" s="6">
        <f t="shared" si="3"/>
        <v>544</v>
      </c>
      <c r="B545" s="7">
        <v>1293.0</v>
      </c>
      <c r="C545" s="8" t="s">
        <v>561</v>
      </c>
      <c r="D545" s="7"/>
      <c r="E545" s="7"/>
      <c r="F545" s="14">
        <v>1.0</v>
      </c>
      <c r="G545" s="7">
        <f>SUMIF(MASUK!$C$2:$C$3000,MASTER!B545,MASUK!$E$2:$E$3000)</f>
        <v>0</v>
      </c>
      <c r="H545" s="7">
        <f>SUMIF(KELUAR!$C$2:$F$2994,MASTER!B545,KELUAR!$E$2:$E$2994)</f>
        <v>0</v>
      </c>
      <c r="I545" s="11">
        <f t="shared" si="2"/>
        <v>1</v>
      </c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7.25" customHeight="1">
      <c r="A546" s="6">
        <f t="shared" si="3"/>
        <v>545</v>
      </c>
      <c r="B546" s="15">
        <v>1294.0</v>
      </c>
      <c r="C546" s="8" t="s">
        <v>562</v>
      </c>
      <c r="D546" s="7"/>
      <c r="E546" s="7"/>
      <c r="F546" s="14">
        <v>0.0</v>
      </c>
      <c r="G546" s="7">
        <f>SUMIF(MASUK!$C$2:$C$3000,MASTER!B546,MASUK!$E$2:$E$3000)</f>
        <v>0</v>
      </c>
      <c r="H546" s="7">
        <f>SUMIF(KELUAR!$C$2:$F$2994,MASTER!B546,KELUAR!$E$2:$E$2994)</f>
        <v>0</v>
      </c>
      <c r="I546" s="11">
        <f t="shared" si="2"/>
        <v>0</v>
      </c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7.25" customHeight="1">
      <c r="A547" s="6">
        <f t="shared" si="3"/>
        <v>546</v>
      </c>
      <c r="B547" s="7">
        <v>1295.0</v>
      </c>
      <c r="C547" s="8" t="s">
        <v>563</v>
      </c>
      <c r="D547" s="7"/>
      <c r="E547" s="7"/>
      <c r="F547" s="14">
        <v>1.0</v>
      </c>
      <c r="G547" s="7">
        <f>SUMIF(MASUK!$C$2:$C$3000,MASTER!B547,MASUK!$E$2:$E$3000)</f>
        <v>0</v>
      </c>
      <c r="H547" s="7">
        <f>SUMIF(KELUAR!$C$2:$F$2994,MASTER!B547,KELUAR!$E$2:$E$2994)</f>
        <v>0</v>
      </c>
      <c r="I547" s="11">
        <f t="shared" si="2"/>
        <v>1</v>
      </c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7.25" customHeight="1">
      <c r="A548" s="6">
        <f t="shared" si="3"/>
        <v>547</v>
      </c>
      <c r="B548" s="7">
        <v>1298.0</v>
      </c>
      <c r="C548" s="8" t="s">
        <v>564</v>
      </c>
      <c r="D548" s="7"/>
      <c r="E548" s="7"/>
      <c r="F548" s="14">
        <v>7.0</v>
      </c>
      <c r="G548" s="7">
        <f>SUMIF(MASUK!$C$2:$C$3000,MASTER!B548,MASUK!$E$2:$E$3000)</f>
        <v>0</v>
      </c>
      <c r="H548" s="7">
        <f>SUMIF(KELUAR!$C$2:$F$2994,MASTER!B548,KELUAR!$E$2:$E$2994)</f>
        <v>2</v>
      </c>
      <c r="I548" s="11">
        <f t="shared" si="2"/>
        <v>5</v>
      </c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7.25" customHeight="1">
      <c r="A549" s="6">
        <f t="shared" si="3"/>
        <v>548</v>
      </c>
      <c r="B549" s="7">
        <v>1289.0</v>
      </c>
      <c r="C549" s="8" t="s">
        <v>565</v>
      </c>
      <c r="D549" s="7"/>
      <c r="E549" s="7"/>
      <c r="F549" s="14">
        <v>0.0</v>
      </c>
      <c r="G549" s="7">
        <f>SUMIF(MASUK!$C$2:$C$3000,MASTER!B549,MASUK!$E$2:$E$3000)</f>
        <v>0</v>
      </c>
      <c r="H549" s="7">
        <f>SUMIF(KELUAR!$C$2:$F$2994,MASTER!B549,KELUAR!$E$2:$E$2994)</f>
        <v>0</v>
      </c>
      <c r="I549" s="11">
        <f t="shared" si="2"/>
        <v>0</v>
      </c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7.25" customHeight="1">
      <c r="A550" s="6">
        <f t="shared" si="3"/>
        <v>549</v>
      </c>
      <c r="B550" s="7">
        <v>1034.0</v>
      </c>
      <c r="C550" s="8" t="s">
        <v>566</v>
      </c>
      <c r="D550" s="7"/>
      <c r="E550" s="7"/>
      <c r="F550" s="14">
        <v>3.0</v>
      </c>
      <c r="G550" s="7">
        <f>SUMIF(MASUK!$C$2:$C$3000,MASTER!B550,MASUK!$E$2:$E$3000)</f>
        <v>0</v>
      </c>
      <c r="H550" s="7">
        <f>SUMIF(KELUAR!$C$2:$F$2994,MASTER!B550,KELUAR!$E$2:$E$2994)</f>
        <v>0</v>
      </c>
      <c r="I550" s="11">
        <f t="shared" si="2"/>
        <v>3</v>
      </c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7.25" customHeight="1">
      <c r="A551" s="6">
        <f t="shared" si="3"/>
        <v>550</v>
      </c>
      <c r="B551" s="7">
        <v>1035.0</v>
      </c>
      <c r="C551" s="8" t="s">
        <v>567</v>
      </c>
      <c r="D551" s="7"/>
      <c r="E551" s="7"/>
      <c r="F551" s="14">
        <v>2.0</v>
      </c>
      <c r="G551" s="7">
        <f>SUMIF(MASUK!$C$2:$C$3000,MASTER!B551,MASUK!$E$2:$E$3000)</f>
        <v>0</v>
      </c>
      <c r="H551" s="7">
        <f>SUMIF(KELUAR!$C$2:$F$2994,MASTER!B551,KELUAR!$E$2:$E$2994)</f>
        <v>0</v>
      </c>
      <c r="I551" s="11">
        <f t="shared" si="2"/>
        <v>2</v>
      </c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7.25" customHeight="1">
      <c r="A552" s="6">
        <f t="shared" si="3"/>
        <v>551</v>
      </c>
      <c r="B552" s="7">
        <v>1160.0</v>
      </c>
      <c r="C552" s="8" t="s">
        <v>568</v>
      </c>
      <c r="D552" s="7"/>
      <c r="E552" s="7"/>
      <c r="F552" s="9">
        <v>90.0</v>
      </c>
      <c r="G552" s="7">
        <f>SUMIF(MASUK!$C$2:$C$3000,MASTER!B552,MASUK!$E$2:$E$3000)</f>
        <v>0</v>
      </c>
      <c r="H552" s="7">
        <f>SUMIF(KELUAR!$C$2:$F$2994,MASTER!B552,KELUAR!$E$2:$E$2994)</f>
        <v>88</v>
      </c>
      <c r="I552" s="11">
        <f t="shared" si="2"/>
        <v>2</v>
      </c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7.25" customHeight="1">
      <c r="A553" s="6">
        <f t="shared" si="3"/>
        <v>552</v>
      </c>
      <c r="B553" s="7">
        <v>1302.0</v>
      </c>
      <c r="C553" s="8" t="s">
        <v>569</v>
      </c>
      <c r="D553" s="7"/>
      <c r="E553" s="7"/>
      <c r="F553" s="14">
        <v>5.0</v>
      </c>
      <c r="G553" s="7">
        <f>SUMIF(MASUK!$C$2:$C$3000,MASTER!B553,MASUK!$E$2:$E$3000)</f>
        <v>50</v>
      </c>
      <c r="H553" s="7">
        <f>SUMIF(KELUAR!$C$2:$F$2994,MASTER!B553,KELUAR!$E$2:$E$2994)</f>
        <v>40</v>
      </c>
      <c r="I553" s="11">
        <f t="shared" si="2"/>
        <v>15</v>
      </c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7.25" customHeight="1">
      <c r="A554" s="6">
        <f t="shared" si="3"/>
        <v>553</v>
      </c>
      <c r="B554" s="7">
        <v>1596.0</v>
      </c>
      <c r="C554" s="8" t="s">
        <v>570</v>
      </c>
      <c r="D554" s="7"/>
      <c r="E554" s="7"/>
      <c r="F554" s="14">
        <v>0.0</v>
      </c>
      <c r="G554" s="7">
        <f>SUMIF(MASUK!$C$2:$C$3000,MASTER!B554,MASUK!$E$2:$E$3000)</f>
        <v>0</v>
      </c>
      <c r="H554" s="7">
        <f>SUMIF(KELUAR!$C$2:$F$2994,MASTER!B554,KELUAR!$E$2:$E$2994)</f>
        <v>0</v>
      </c>
      <c r="I554" s="11">
        <f t="shared" si="2"/>
        <v>0</v>
      </c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7.25" customHeight="1">
      <c r="A555" s="6">
        <f t="shared" si="3"/>
        <v>554</v>
      </c>
      <c r="B555" s="7">
        <v>1591.0</v>
      </c>
      <c r="C555" s="8" t="s">
        <v>571</v>
      </c>
      <c r="D555" s="7"/>
      <c r="E555" s="7"/>
      <c r="F555" s="14">
        <v>49.0</v>
      </c>
      <c r="G555" s="7">
        <f>SUMIF(MASUK!$C$2:$C$3000,MASTER!B555,MASUK!$E$2:$E$3000)</f>
        <v>0</v>
      </c>
      <c r="H555" s="7">
        <f>SUMIF(KELUAR!$C$2:$F$2994,MASTER!B555,KELUAR!$E$2:$E$2994)</f>
        <v>0</v>
      </c>
      <c r="I555" s="11">
        <f t="shared" si="2"/>
        <v>49</v>
      </c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7.25" customHeight="1">
      <c r="A556" s="6">
        <f t="shared" si="3"/>
        <v>555</v>
      </c>
      <c r="B556" s="7">
        <v>1685.0</v>
      </c>
      <c r="C556" s="8" t="s">
        <v>572</v>
      </c>
      <c r="D556" s="7"/>
      <c r="E556" s="7"/>
      <c r="F556" s="14">
        <v>12.0</v>
      </c>
      <c r="G556" s="7">
        <f>SUMIF(MASUK!$C$2:$C$3000,MASTER!B556,MASUK!$E$2:$E$3000)</f>
        <v>0</v>
      </c>
      <c r="H556" s="7">
        <f>SUMIF(KELUAR!$C$2:$F$2994,MASTER!B556,KELUAR!$E$2:$E$2994)</f>
        <v>0</v>
      </c>
      <c r="I556" s="11">
        <f t="shared" si="2"/>
        <v>12</v>
      </c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7.25" customHeight="1">
      <c r="A557" s="6">
        <f t="shared" si="3"/>
        <v>556</v>
      </c>
      <c r="B557" s="7">
        <v>1420.0</v>
      </c>
      <c r="C557" s="8" t="s">
        <v>573</v>
      </c>
      <c r="D557" s="7"/>
      <c r="E557" s="7"/>
      <c r="F557" s="14">
        <v>44.0</v>
      </c>
      <c r="G557" s="7">
        <f>SUMIF(MASUK!$C$2:$C$3000,MASTER!B557,MASUK!$E$2:$E$3000)</f>
        <v>50</v>
      </c>
      <c r="H557" s="7">
        <f>SUMIF(KELUAR!$C$2:$F$2994,MASTER!B557,KELUAR!$E$2:$E$2994)</f>
        <v>38</v>
      </c>
      <c r="I557" s="11">
        <f t="shared" si="2"/>
        <v>56</v>
      </c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7.25" customHeight="1">
      <c r="A558" s="6">
        <f t="shared" si="3"/>
        <v>557</v>
      </c>
      <c r="B558" s="7">
        <v>1672.0</v>
      </c>
      <c r="C558" s="8" t="s">
        <v>574</v>
      </c>
      <c r="D558" s="7"/>
      <c r="E558" s="7"/>
      <c r="F558" s="14">
        <v>1.0</v>
      </c>
      <c r="G558" s="7">
        <f>SUMIF(MASUK!$C$2:$C$3000,MASTER!B558,MASUK!$E$2:$E$3000)</f>
        <v>0</v>
      </c>
      <c r="H558" s="7">
        <f>SUMIF(KELUAR!$C$2:$F$2994,MASTER!B558,KELUAR!$E$2:$E$2994)</f>
        <v>0</v>
      </c>
      <c r="I558" s="11">
        <f t="shared" si="2"/>
        <v>1</v>
      </c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7.25" customHeight="1">
      <c r="A559" s="6">
        <f t="shared" si="3"/>
        <v>558</v>
      </c>
      <c r="B559" s="7">
        <v>1601.0</v>
      </c>
      <c r="C559" s="8" t="s">
        <v>575</v>
      </c>
      <c r="D559" s="7"/>
      <c r="E559" s="7"/>
      <c r="F559" s="14">
        <v>0.0</v>
      </c>
      <c r="G559" s="7">
        <f>SUMIF(MASUK!$C$2:$C$3000,MASTER!B559,MASUK!$E$2:$E$3000)</f>
        <v>0</v>
      </c>
      <c r="H559" s="7">
        <f>SUMIF(KELUAR!$C$2:$F$2994,MASTER!B559,KELUAR!$E$2:$E$2994)</f>
        <v>0</v>
      </c>
      <c r="I559" s="11">
        <f t="shared" si="2"/>
        <v>0</v>
      </c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7.25" customHeight="1">
      <c r="A560" s="6">
        <f t="shared" si="3"/>
        <v>559</v>
      </c>
      <c r="B560" s="7">
        <v>1306.0</v>
      </c>
      <c r="C560" s="8" t="s">
        <v>576</v>
      </c>
      <c r="D560" s="7"/>
      <c r="E560" s="7"/>
      <c r="F560" s="14">
        <v>0.0</v>
      </c>
      <c r="G560" s="7">
        <f>SUMIF(MASUK!$C$2:$C$3000,MASTER!B560,MASUK!$E$2:$E$3000)</f>
        <v>0</v>
      </c>
      <c r="H560" s="7">
        <f>SUMIF(KELUAR!$C$2:$F$2994,MASTER!B560,KELUAR!$E$2:$E$2994)</f>
        <v>0</v>
      </c>
      <c r="I560" s="11">
        <f t="shared" si="2"/>
        <v>0</v>
      </c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7.25" customHeight="1">
      <c r="A561" s="6">
        <f t="shared" si="3"/>
        <v>560</v>
      </c>
      <c r="B561" s="15">
        <v>2127.0</v>
      </c>
      <c r="C561" s="8" t="s">
        <v>577</v>
      </c>
      <c r="D561" s="8"/>
      <c r="E561" s="8"/>
      <c r="F561" s="16">
        <v>0.0</v>
      </c>
      <c r="G561" s="7">
        <f>SUMIF(MASUK!$C$2:$C$3000,MASTER!B561,MASUK!$E$2:$E$3000)</f>
        <v>0</v>
      </c>
      <c r="H561" s="7">
        <f>SUMIF(KELUAR!$C$2:$F$2994,MASTER!B561,KELUAR!$E$2:$E$2994)</f>
        <v>0</v>
      </c>
      <c r="I561" s="11">
        <f t="shared" si="2"/>
        <v>0</v>
      </c>
      <c r="J561" s="8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7.25" customHeight="1">
      <c r="A562" s="6">
        <f t="shared" si="3"/>
        <v>561</v>
      </c>
      <c r="B562" s="7">
        <v>1307.0</v>
      </c>
      <c r="C562" s="8" t="s">
        <v>578</v>
      </c>
      <c r="D562" s="7"/>
      <c r="E562" s="7"/>
      <c r="F562" s="14">
        <v>0.0</v>
      </c>
      <c r="G562" s="7">
        <f>SUMIF(MASUK!$C$2:$C$3000,MASTER!B562,MASUK!$E$2:$E$3000)</f>
        <v>0</v>
      </c>
      <c r="H562" s="7">
        <f>SUMIF(KELUAR!$C$2:$F$2994,MASTER!B562,KELUAR!$E$2:$E$2994)</f>
        <v>0</v>
      </c>
      <c r="I562" s="11">
        <f t="shared" si="2"/>
        <v>0</v>
      </c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7.25" customHeight="1">
      <c r="A563" s="6">
        <f t="shared" si="3"/>
        <v>562</v>
      </c>
      <c r="B563" s="7">
        <v>2005.0</v>
      </c>
      <c r="C563" s="19" t="s">
        <v>579</v>
      </c>
      <c r="D563" s="7"/>
      <c r="E563" s="7"/>
      <c r="F563" s="14">
        <v>0.0</v>
      </c>
      <c r="G563" s="7">
        <f>SUMIF(MASUK!$C$2:$C$3000,MASTER!B563,MASUK!$E$2:$E$3000)</f>
        <v>0</v>
      </c>
      <c r="H563" s="7">
        <f>SUMIF(KELUAR!$C$2:$F$2994,MASTER!B563,KELUAR!$E$2:$E$2994)</f>
        <v>0</v>
      </c>
      <c r="I563" s="11">
        <f t="shared" si="2"/>
        <v>0</v>
      </c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7.25" customHeight="1">
      <c r="A564" s="6">
        <f t="shared" si="3"/>
        <v>563</v>
      </c>
      <c r="B564" s="7">
        <v>1941.0</v>
      </c>
      <c r="C564" s="8" t="s">
        <v>580</v>
      </c>
      <c r="D564" s="7"/>
      <c r="E564" s="7"/>
      <c r="F564" s="14">
        <v>0.0</v>
      </c>
      <c r="G564" s="7">
        <f>SUMIF(MASUK!$C$2:$C$3000,MASTER!B564,MASUK!$E$2:$E$3000)</f>
        <v>0</v>
      </c>
      <c r="H564" s="7">
        <f>SUMIF(KELUAR!$C$2:$F$2994,MASTER!B564,KELUAR!$E$2:$E$2994)</f>
        <v>0</v>
      </c>
      <c r="I564" s="11">
        <f t="shared" si="2"/>
        <v>0</v>
      </c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7.25" customHeight="1">
      <c r="A565" s="6">
        <f t="shared" si="3"/>
        <v>564</v>
      </c>
      <c r="B565" s="15">
        <v>2126.0</v>
      </c>
      <c r="C565" s="8" t="s">
        <v>581</v>
      </c>
      <c r="D565" s="8"/>
      <c r="E565" s="8"/>
      <c r="F565" s="16">
        <v>0.0</v>
      </c>
      <c r="G565" s="7">
        <f>SUMIF(MASUK!$C$2:$C$3000,MASTER!B565,MASUK!$E$2:$E$3000)</f>
        <v>0</v>
      </c>
      <c r="H565" s="7">
        <f>SUMIF(KELUAR!$C$2:$F$2994,MASTER!B565,KELUAR!$E$2:$E$2994)</f>
        <v>0</v>
      </c>
      <c r="I565" s="11">
        <f t="shared" si="2"/>
        <v>0</v>
      </c>
      <c r="J565" s="8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7.25" customHeight="1">
      <c r="A566" s="6">
        <f t="shared" si="3"/>
        <v>565</v>
      </c>
      <c r="B566" s="7">
        <v>1934.0</v>
      </c>
      <c r="C566" s="8" t="s">
        <v>582</v>
      </c>
      <c r="D566" s="7"/>
      <c r="E566" s="7"/>
      <c r="F566" s="14">
        <v>7.0</v>
      </c>
      <c r="G566" s="7">
        <f>SUMIF(MASUK!$C$2:$C$3000,MASTER!B566,MASUK!$E$2:$E$3000)</f>
        <v>0</v>
      </c>
      <c r="H566" s="7">
        <f>SUMIF(KELUAR!$C$2:$F$2994,MASTER!B566,KELUAR!$E$2:$E$2994)</f>
        <v>1</v>
      </c>
      <c r="I566" s="11">
        <f t="shared" si="2"/>
        <v>6</v>
      </c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7.25" customHeight="1">
      <c r="A567" s="6">
        <f t="shared" si="3"/>
        <v>566</v>
      </c>
      <c r="B567" s="7">
        <v>1933.0</v>
      </c>
      <c r="C567" s="8" t="s">
        <v>583</v>
      </c>
      <c r="D567" s="7"/>
      <c r="E567" s="7"/>
      <c r="F567" s="14">
        <v>0.0</v>
      </c>
      <c r="G567" s="7">
        <f>SUMIF(MASUK!$C$2:$C$3000,MASTER!B567,MASUK!$E$2:$E$3000)</f>
        <v>0</v>
      </c>
      <c r="H567" s="7">
        <f>SUMIF(KELUAR!$C$2:$F$2994,MASTER!B567,KELUAR!$E$2:$E$2994)</f>
        <v>0</v>
      </c>
      <c r="I567" s="11">
        <f t="shared" si="2"/>
        <v>0</v>
      </c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7.25" customHeight="1">
      <c r="A568" s="6">
        <f t="shared" si="3"/>
        <v>567</v>
      </c>
      <c r="B568" s="7">
        <v>2002.0</v>
      </c>
      <c r="C568" s="8" t="s">
        <v>584</v>
      </c>
      <c r="D568" s="7"/>
      <c r="E568" s="7"/>
      <c r="F568" s="14">
        <v>0.0</v>
      </c>
      <c r="G568" s="7">
        <f>SUMIF(MASUK!$C$2:$C$3000,MASTER!B568,MASUK!$E$2:$E$3000)</f>
        <v>0</v>
      </c>
      <c r="H568" s="7">
        <f>SUMIF(KELUAR!$C$2:$F$2994,MASTER!B568,KELUAR!$E$2:$E$2994)</f>
        <v>0</v>
      </c>
      <c r="I568" s="11">
        <f t="shared" si="2"/>
        <v>0</v>
      </c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7.25" customHeight="1">
      <c r="A569" s="6">
        <f t="shared" si="3"/>
        <v>568</v>
      </c>
      <c r="B569" s="7">
        <v>2003.0</v>
      </c>
      <c r="C569" s="8" t="s">
        <v>585</v>
      </c>
      <c r="D569" s="7"/>
      <c r="E569" s="7"/>
      <c r="F569" s="14">
        <v>0.0</v>
      </c>
      <c r="G569" s="7">
        <f>SUMIF(MASUK!$C$2:$C$3000,MASTER!B569,MASUK!$E$2:$E$3000)</f>
        <v>0</v>
      </c>
      <c r="H569" s="7">
        <f>SUMIF(KELUAR!$C$2:$F$2994,MASTER!B569,KELUAR!$E$2:$E$2994)</f>
        <v>0</v>
      </c>
      <c r="I569" s="11">
        <f t="shared" si="2"/>
        <v>0</v>
      </c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7.25" customHeight="1">
      <c r="A570" s="6">
        <f t="shared" si="3"/>
        <v>569</v>
      </c>
      <c r="B570" s="7">
        <v>2004.0</v>
      </c>
      <c r="C570" s="8" t="s">
        <v>586</v>
      </c>
      <c r="D570" s="7"/>
      <c r="E570" s="7"/>
      <c r="F570" s="14">
        <v>0.0</v>
      </c>
      <c r="G570" s="7">
        <f>SUMIF(MASUK!$C$2:$C$3000,MASTER!B570,MASUK!$E$2:$E$3000)</f>
        <v>0</v>
      </c>
      <c r="H570" s="7">
        <f>SUMIF(KELUAR!$C$2:$F$2994,MASTER!B570,KELUAR!$E$2:$E$2994)</f>
        <v>0</v>
      </c>
      <c r="I570" s="11">
        <f t="shared" si="2"/>
        <v>0</v>
      </c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7.25" customHeight="1">
      <c r="A571" s="6">
        <f t="shared" si="3"/>
        <v>570</v>
      </c>
      <c r="B571" s="15">
        <v>2115.0</v>
      </c>
      <c r="C571" s="8" t="s">
        <v>587</v>
      </c>
      <c r="D571" s="8"/>
      <c r="E571" s="8"/>
      <c r="F571" s="16">
        <v>10.0</v>
      </c>
      <c r="G571" s="7">
        <f>SUMIF(MASUK!$C$2:$C$3000,MASTER!B571,MASUK!$E$2:$E$3000)</f>
        <v>0</v>
      </c>
      <c r="H571" s="7">
        <f>SUMIF(KELUAR!$C$2:$F$2994,MASTER!B571,KELUAR!$E$2:$E$2994)</f>
        <v>0</v>
      </c>
      <c r="I571" s="11">
        <f t="shared" si="2"/>
        <v>10</v>
      </c>
      <c r="J571" s="8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7.25" customHeight="1">
      <c r="A572" s="6">
        <f t="shared" si="3"/>
        <v>571</v>
      </c>
      <c r="B572" s="15">
        <v>2116.0</v>
      </c>
      <c r="C572" s="8" t="s">
        <v>588</v>
      </c>
      <c r="D572" s="8"/>
      <c r="E572" s="8"/>
      <c r="F572" s="16">
        <v>0.0</v>
      </c>
      <c r="G572" s="7">
        <f>SUMIF(MASUK!$C$2:$C$3000,MASTER!B572,MASUK!$E$2:$E$3000)</f>
        <v>0</v>
      </c>
      <c r="H572" s="7">
        <f>SUMIF(KELUAR!$C$2:$F$2994,MASTER!B572,KELUAR!$E$2:$E$2994)</f>
        <v>0</v>
      </c>
      <c r="I572" s="11">
        <f t="shared" si="2"/>
        <v>0</v>
      </c>
      <c r="J572" s="8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7.25" customHeight="1">
      <c r="A573" s="6">
        <f t="shared" si="3"/>
        <v>572</v>
      </c>
      <c r="B573" s="7">
        <v>1309.0</v>
      </c>
      <c r="C573" s="8" t="s">
        <v>589</v>
      </c>
      <c r="D573" s="7"/>
      <c r="E573" s="7"/>
      <c r="F573" s="14">
        <v>4.0</v>
      </c>
      <c r="G573" s="7">
        <f>SUMIF(MASUK!$C$2:$C$3000,MASTER!B573,MASUK!$E$2:$E$3000)</f>
        <v>0</v>
      </c>
      <c r="H573" s="7">
        <f>SUMIF(KELUAR!$C$2:$F$2994,MASTER!B573,KELUAR!$E$2:$E$2994)</f>
        <v>0</v>
      </c>
      <c r="I573" s="11">
        <f t="shared" si="2"/>
        <v>4</v>
      </c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7.25" customHeight="1">
      <c r="A574" s="6">
        <f t="shared" si="3"/>
        <v>573</v>
      </c>
      <c r="B574" s="7">
        <v>1310.0</v>
      </c>
      <c r="C574" s="8" t="s">
        <v>590</v>
      </c>
      <c r="D574" s="7"/>
      <c r="E574" s="7"/>
      <c r="F574" s="14">
        <v>9.0</v>
      </c>
      <c r="G574" s="7">
        <f>SUMIF(MASUK!$C$2:$C$3000,MASTER!B574,MASUK!$E$2:$E$3000)</f>
        <v>0</v>
      </c>
      <c r="H574" s="7">
        <f>SUMIF(KELUAR!$C$2:$F$2994,MASTER!B574,KELUAR!$E$2:$E$2994)</f>
        <v>0</v>
      </c>
      <c r="I574" s="11">
        <f t="shared" si="2"/>
        <v>9</v>
      </c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7.25" customHeight="1">
      <c r="A575" s="6">
        <f t="shared" si="3"/>
        <v>574</v>
      </c>
      <c r="B575" s="7">
        <v>2090.0</v>
      </c>
      <c r="C575" s="8" t="s">
        <v>591</v>
      </c>
      <c r="D575" s="7"/>
      <c r="E575" s="7"/>
      <c r="F575" s="14">
        <v>0.0</v>
      </c>
      <c r="G575" s="7">
        <f>SUMIF(MASUK!$C$2:$C$3000,MASTER!B575,MASUK!$E$2:$E$3000)</f>
        <v>0</v>
      </c>
      <c r="H575" s="7">
        <f>SUMIF(KELUAR!$C$2:$F$2994,MASTER!B575,KELUAR!$E$2:$E$2994)</f>
        <v>0</v>
      </c>
      <c r="I575" s="11">
        <f t="shared" si="2"/>
        <v>0</v>
      </c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7.25" customHeight="1">
      <c r="A576" s="6">
        <f t="shared" si="3"/>
        <v>575</v>
      </c>
      <c r="B576" s="7">
        <v>2025.0</v>
      </c>
      <c r="C576" s="8" t="s">
        <v>592</v>
      </c>
      <c r="D576" s="7"/>
      <c r="E576" s="7"/>
      <c r="F576" s="14">
        <v>4.0</v>
      </c>
      <c r="G576" s="7">
        <f>SUMIF(MASUK!$C$2:$C$3000,MASTER!B576,MASUK!$E$2:$E$3000)</f>
        <v>0</v>
      </c>
      <c r="H576" s="7">
        <f>SUMIF(KELUAR!$C$2:$F$2994,MASTER!B576,KELUAR!$E$2:$E$2994)</f>
        <v>2</v>
      </c>
      <c r="I576" s="11">
        <f t="shared" si="2"/>
        <v>2</v>
      </c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7.25" customHeight="1">
      <c r="A577" s="6">
        <f t="shared" si="3"/>
        <v>576</v>
      </c>
      <c r="B577" s="7">
        <v>2026.0</v>
      </c>
      <c r="C577" s="8" t="s">
        <v>593</v>
      </c>
      <c r="D577" s="7"/>
      <c r="E577" s="7"/>
      <c r="F577" s="14">
        <v>0.0</v>
      </c>
      <c r="G577" s="7">
        <f>SUMIF(MASUK!$C$2:$C$3000,MASTER!B577,MASUK!$E$2:$E$3000)</f>
        <v>1</v>
      </c>
      <c r="H577" s="7">
        <f>SUMIF(KELUAR!$C$2:$F$2994,MASTER!B577,KELUAR!$E$2:$E$2994)</f>
        <v>0</v>
      </c>
      <c r="I577" s="11">
        <f t="shared" si="2"/>
        <v>1</v>
      </c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7.25" customHeight="1">
      <c r="A578" s="6">
        <f t="shared" si="3"/>
        <v>577</v>
      </c>
      <c r="B578" s="7">
        <v>1958.0</v>
      </c>
      <c r="C578" s="8" t="s">
        <v>594</v>
      </c>
      <c r="D578" s="7"/>
      <c r="E578" s="7"/>
      <c r="F578" s="14">
        <v>0.0</v>
      </c>
      <c r="G578" s="7">
        <f>SUMIF(MASUK!$C$2:$C$3000,MASTER!B578,MASUK!$E$2:$E$3000)</f>
        <v>1</v>
      </c>
      <c r="H578" s="7">
        <f>SUMIF(KELUAR!$C$2:$F$2994,MASTER!B578,KELUAR!$E$2:$E$2994)</f>
        <v>0</v>
      </c>
      <c r="I578" s="11">
        <f t="shared" si="2"/>
        <v>1</v>
      </c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7.25" customHeight="1">
      <c r="A579" s="6">
        <f t="shared" si="3"/>
        <v>578</v>
      </c>
      <c r="B579" s="7">
        <v>1575.0</v>
      </c>
      <c r="C579" s="8" t="s">
        <v>595</v>
      </c>
      <c r="D579" s="7"/>
      <c r="E579" s="7"/>
      <c r="F579" s="14">
        <v>0.0</v>
      </c>
      <c r="G579" s="7">
        <f>SUMIF(MASUK!$C$2:$C$3000,MASTER!B579,MASUK!$E$2:$E$3000)</f>
        <v>0</v>
      </c>
      <c r="H579" s="7">
        <f>SUMIF(KELUAR!$C$2:$F$2994,MASTER!B579,KELUAR!$E$2:$E$2994)</f>
        <v>0</v>
      </c>
      <c r="I579" s="11">
        <f t="shared" si="2"/>
        <v>0</v>
      </c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7.25" customHeight="1">
      <c r="A580" s="6">
        <f t="shared" si="3"/>
        <v>579</v>
      </c>
      <c r="B580" s="15">
        <v>2297.0</v>
      </c>
      <c r="C580" s="8" t="s">
        <v>596</v>
      </c>
      <c r="D580" s="8"/>
      <c r="E580" s="8"/>
      <c r="F580" s="16">
        <v>0.0</v>
      </c>
      <c r="G580" s="7">
        <v>0.0</v>
      </c>
      <c r="H580" s="7">
        <v>0.0</v>
      </c>
      <c r="I580" s="11">
        <f t="shared" si="2"/>
        <v>0</v>
      </c>
      <c r="J580" s="8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7.25" customHeight="1">
      <c r="A581" s="6">
        <f t="shared" si="3"/>
        <v>580</v>
      </c>
      <c r="B581" s="7">
        <v>1322.0</v>
      </c>
      <c r="C581" s="8" t="s">
        <v>597</v>
      </c>
      <c r="D581" s="7"/>
      <c r="E581" s="7"/>
      <c r="F581" s="14">
        <v>0.0</v>
      </c>
      <c r="G581" s="7">
        <f>SUMIF(MASUK!$C$2:$C$3000,MASTER!B581,MASUK!$E$2:$E$3000)</f>
        <v>0</v>
      </c>
      <c r="H581" s="7">
        <f>SUMIF(KELUAR!$C$2:$F$2994,MASTER!B581,KELUAR!$E$2:$E$2994)</f>
        <v>0</v>
      </c>
      <c r="I581" s="11">
        <f t="shared" si="2"/>
        <v>0</v>
      </c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7.25" customHeight="1">
      <c r="A582" s="6">
        <f t="shared" si="3"/>
        <v>581</v>
      </c>
      <c r="B582" s="7">
        <v>1324.0</v>
      </c>
      <c r="C582" s="8" t="s">
        <v>598</v>
      </c>
      <c r="D582" s="7"/>
      <c r="E582" s="7"/>
      <c r="F582" s="14">
        <v>0.0</v>
      </c>
      <c r="G582" s="7">
        <f>SUMIF(MASUK!$C$2:$C$3000,MASTER!B582,MASUK!$E$2:$E$3000)</f>
        <v>0</v>
      </c>
      <c r="H582" s="7">
        <f>SUMIF(KELUAR!$C$2:$F$2994,MASTER!B582,KELUAR!$E$2:$E$2994)</f>
        <v>0</v>
      </c>
      <c r="I582" s="11">
        <f t="shared" si="2"/>
        <v>0</v>
      </c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7.25" customHeight="1">
      <c r="A583" s="6">
        <f t="shared" si="3"/>
        <v>582</v>
      </c>
      <c r="B583" s="7">
        <v>1326.0</v>
      </c>
      <c r="C583" s="8" t="s">
        <v>599</v>
      </c>
      <c r="D583" s="7"/>
      <c r="E583" s="7"/>
      <c r="F583" s="14">
        <v>0.0</v>
      </c>
      <c r="G583" s="7">
        <f>SUMIF(MASUK!$C$2:$C$3000,MASTER!B583,MASUK!$E$2:$E$3000)</f>
        <v>0</v>
      </c>
      <c r="H583" s="7">
        <f>SUMIF(KELUAR!$C$2:$F$2994,MASTER!B583,KELUAR!$E$2:$E$2994)</f>
        <v>0</v>
      </c>
      <c r="I583" s="11">
        <f t="shared" si="2"/>
        <v>0</v>
      </c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7.25" customHeight="1">
      <c r="A584" s="6">
        <f t="shared" si="3"/>
        <v>583</v>
      </c>
      <c r="B584" s="7">
        <v>1328.0</v>
      </c>
      <c r="C584" s="8" t="s">
        <v>600</v>
      </c>
      <c r="D584" s="7"/>
      <c r="E584" s="7"/>
      <c r="F584" s="14">
        <v>0.0</v>
      </c>
      <c r="G584" s="7">
        <f>SUMIF(MASUK!$C$2:$C$3000,MASTER!B584,MASUK!$E$2:$E$3000)</f>
        <v>0</v>
      </c>
      <c r="H584" s="7">
        <f>SUMIF(KELUAR!$C$2:$F$2994,MASTER!B584,KELUAR!$E$2:$E$2994)</f>
        <v>0</v>
      </c>
      <c r="I584" s="11">
        <f t="shared" si="2"/>
        <v>0</v>
      </c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7.25" customHeight="1">
      <c r="A585" s="6">
        <f t="shared" si="3"/>
        <v>584</v>
      </c>
      <c r="B585" s="7">
        <v>1329.0</v>
      </c>
      <c r="C585" s="8" t="s">
        <v>601</v>
      </c>
      <c r="D585" s="7"/>
      <c r="E585" s="7"/>
      <c r="F585" s="14">
        <v>0.0</v>
      </c>
      <c r="G585" s="7">
        <f>SUMIF(MASUK!$C$2:$C$3000,MASTER!B585,MASUK!$E$2:$E$3000)</f>
        <v>0</v>
      </c>
      <c r="H585" s="7">
        <f>SUMIF(KELUAR!$C$2:$F$2994,MASTER!B585,KELUAR!$E$2:$E$2994)</f>
        <v>0</v>
      </c>
      <c r="I585" s="11">
        <f t="shared" si="2"/>
        <v>0</v>
      </c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7.25" customHeight="1">
      <c r="A586" s="6">
        <f t="shared" si="3"/>
        <v>585</v>
      </c>
      <c r="B586" s="7">
        <v>1330.0</v>
      </c>
      <c r="C586" s="8" t="s">
        <v>602</v>
      </c>
      <c r="D586" s="7"/>
      <c r="E586" s="7"/>
      <c r="F586" s="14">
        <v>0.0</v>
      </c>
      <c r="G586" s="7">
        <f>SUMIF(MASUK!$C$2:$C$3000,MASTER!B586,MASUK!$E$2:$E$3000)</f>
        <v>0</v>
      </c>
      <c r="H586" s="7">
        <f>SUMIF(KELUAR!$C$2:$F$2994,MASTER!B586,KELUAR!$E$2:$E$2994)</f>
        <v>0</v>
      </c>
      <c r="I586" s="11">
        <f t="shared" si="2"/>
        <v>0</v>
      </c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7.25" customHeight="1">
      <c r="A587" s="6">
        <f t="shared" si="3"/>
        <v>586</v>
      </c>
      <c r="B587" s="7">
        <v>1332.0</v>
      </c>
      <c r="C587" s="8" t="s">
        <v>603</v>
      </c>
      <c r="D587" s="7"/>
      <c r="E587" s="7"/>
      <c r="F587" s="14">
        <v>0.0</v>
      </c>
      <c r="G587" s="7">
        <f>SUMIF(MASUK!$C$2:$C$3000,MASTER!B587,MASUK!$E$2:$E$3000)</f>
        <v>0</v>
      </c>
      <c r="H587" s="7">
        <f>SUMIF(KELUAR!$C$2:$F$2994,MASTER!B587,KELUAR!$E$2:$E$2994)</f>
        <v>0</v>
      </c>
      <c r="I587" s="11">
        <f t="shared" si="2"/>
        <v>0</v>
      </c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7.25" customHeight="1">
      <c r="A588" s="6">
        <f t="shared" si="3"/>
        <v>587</v>
      </c>
      <c r="B588" s="7">
        <v>1333.0</v>
      </c>
      <c r="C588" s="8" t="s">
        <v>604</v>
      </c>
      <c r="D588" s="7"/>
      <c r="E588" s="7"/>
      <c r="F588" s="14">
        <v>0.0</v>
      </c>
      <c r="G588" s="7">
        <f>SUMIF(MASUK!$C$2:$C$3000,MASTER!B588,MASUK!$E$2:$E$3000)</f>
        <v>0</v>
      </c>
      <c r="H588" s="7">
        <f>SUMIF(KELUAR!$C$2:$F$2994,MASTER!B588,KELUAR!$E$2:$E$2994)</f>
        <v>0</v>
      </c>
      <c r="I588" s="11">
        <f t="shared" si="2"/>
        <v>0</v>
      </c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7.25" customHeight="1">
      <c r="A589" s="6">
        <f t="shared" si="3"/>
        <v>588</v>
      </c>
      <c r="B589" s="7">
        <v>1334.0</v>
      </c>
      <c r="C589" s="8" t="s">
        <v>605</v>
      </c>
      <c r="D589" s="7"/>
      <c r="E589" s="7"/>
      <c r="F589" s="14">
        <v>0.0</v>
      </c>
      <c r="G589" s="7">
        <f>SUMIF(MASUK!$C$2:$C$3000,MASTER!B589,MASUK!$E$2:$E$3000)</f>
        <v>0</v>
      </c>
      <c r="H589" s="7">
        <f>SUMIF(KELUAR!$C$2:$F$2994,MASTER!B589,KELUAR!$E$2:$E$2994)</f>
        <v>0</v>
      </c>
      <c r="I589" s="11">
        <f t="shared" si="2"/>
        <v>0</v>
      </c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7.25" customHeight="1">
      <c r="A590" s="6">
        <f t="shared" si="3"/>
        <v>589</v>
      </c>
      <c r="B590" s="7">
        <v>1338.0</v>
      </c>
      <c r="C590" s="8" t="s">
        <v>606</v>
      </c>
      <c r="D590" s="7"/>
      <c r="E590" s="7"/>
      <c r="F590" s="14">
        <v>0.0</v>
      </c>
      <c r="G590" s="7">
        <f>SUMIF(MASUK!$C$2:$C$3000,MASTER!B590,MASUK!$E$2:$E$3000)</f>
        <v>0</v>
      </c>
      <c r="H590" s="7">
        <f>SUMIF(KELUAR!$C$2:$F$2994,MASTER!B590,KELUAR!$E$2:$E$2994)</f>
        <v>0</v>
      </c>
      <c r="I590" s="11">
        <f t="shared" si="2"/>
        <v>0</v>
      </c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7.25" customHeight="1">
      <c r="A591" s="6">
        <f t="shared" si="3"/>
        <v>590</v>
      </c>
      <c r="B591" s="7">
        <v>1339.0</v>
      </c>
      <c r="C591" s="8" t="s">
        <v>607</v>
      </c>
      <c r="D591" s="7"/>
      <c r="E591" s="7"/>
      <c r="F591" s="14">
        <v>0.0</v>
      </c>
      <c r="G591" s="7">
        <f>SUMIF(MASUK!$C$2:$C$3000,MASTER!B591,MASUK!$E$2:$E$3000)</f>
        <v>0</v>
      </c>
      <c r="H591" s="7">
        <f>SUMIF(KELUAR!$C$2:$F$2994,MASTER!B591,KELUAR!$E$2:$E$2994)</f>
        <v>0</v>
      </c>
      <c r="I591" s="11">
        <f t="shared" si="2"/>
        <v>0</v>
      </c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7.25" customHeight="1">
      <c r="A592" s="6">
        <f t="shared" si="3"/>
        <v>591</v>
      </c>
      <c r="B592" s="15">
        <v>1340.0</v>
      </c>
      <c r="C592" s="8" t="s">
        <v>608</v>
      </c>
      <c r="D592" s="7"/>
      <c r="E592" s="7"/>
      <c r="F592" s="14">
        <v>0.0</v>
      </c>
      <c r="G592" s="7">
        <f>SUMIF(MASUK!$C$2:$C$3000,MASTER!B592,MASUK!$E$2:$E$3000)</f>
        <v>0</v>
      </c>
      <c r="H592" s="7">
        <f>SUMIF(KELUAR!$C$2:$F$2994,MASTER!B592,KELUAR!$E$2:$E$2994)</f>
        <v>0</v>
      </c>
      <c r="I592" s="11">
        <f t="shared" si="2"/>
        <v>0</v>
      </c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7.25" customHeight="1">
      <c r="A593" s="6">
        <f t="shared" si="3"/>
        <v>592</v>
      </c>
      <c r="B593" s="7">
        <v>1341.0</v>
      </c>
      <c r="C593" s="8" t="s">
        <v>609</v>
      </c>
      <c r="D593" s="7"/>
      <c r="E593" s="7"/>
      <c r="F593" s="14">
        <v>0.0</v>
      </c>
      <c r="G593" s="7">
        <f>SUMIF(MASUK!$C$2:$C$3000,MASTER!B593,MASUK!$E$2:$E$3000)</f>
        <v>0</v>
      </c>
      <c r="H593" s="7">
        <f>SUMIF(KELUAR!$C$2:$F$2994,MASTER!B593,KELUAR!$E$2:$E$2994)</f>
        <v>0</v>
      </c>
      <c r="I593" s="11">
        <f t="shared" si="2"/>
        <v>0</v>
      </c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7.25" customHeight="1">
      <c r="A594" s="6">
        <f t="shared" si="3"/>
        <v>593</v>
      </c>
      <c r="B594" s="7">
        <v>1342.0</v>
      </c>
      <c r="C594" s="8" t="s">
        <v>610</v>
      </c>
      <c r="D594" s="7"/>
      <c r="E594" s="7"/>
      <c r="F594" s="14">
        <v>0.0</v>
      </c>
      <c r="G594" s="7">
        <f>SUMIF(MASUK!$C$2:$C$3000,MASTER!B594,MASUK!$E$2:$E$3000)</f>
        <v>0</v>
      </c>
      <c r="H594" s="7">
        <f>SUMIF(KELUAR!$C$2:$F$2994,MASTER!B594,KELUAR!$E$2:$E$2994)</f>
        <v>0</v>
      </c>
      <c r="I594" s="11">
        <f t="shared" si="2"/>
        <v>0</v>
      </c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7.25" customHeight="1">
      <c r="A595" s="6">
        <f t="shared" si="3"/>
        <v>594</v>
      </c>
      <c r="B595" s="7">
        <v>1343.0</v>
      </c>
      <c r="C595" s="8" t="s">
        <v>611</v>
      </c>
      <c r="D595" s="7"/>
      <c r="E595" s="7"/>
      <c r="F595" s="14">
        <v>0.0</v>
      </c>
      <c r="G595" s="7">
        <f>SUMIF(MASUK!$C$2:$C$3000,MASTER!B595,MASUK!$E$2:$E$3000)</f>
        <v>5</v>
      </c>
      <c r="H595" s="7">
        <f>SUMIF(KELUAR!$C$2:$F$2994,MASTER!B595,KELUAR!$E$2:$E$2994)</f>
        <v>1</v>
      </c>
      <c r="I595" s="11">
        <f t="shared" si="2"/>
        <v>4</v>
      </c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7.25" customHeight="1">
      <c r="A596" s="6">
        <f t="shared" si="3"/>
        <v>595</v>
      </c>
      <c r="B596" s="7">
        <v>1344.0</v>
      </c>
      <c r="C596" s="8" t="s">
        <v>612</v>
      </c>
      <c r="D596" s="7"/>
      <c r="E596" s="7"/>
      <c r="F596" s="14">
        <v>1.0</v>
      </c>
      <c r="G596" s="7">
        <f>SUMIF(MASUK!$C$2:$C$3000,MASTER!B596,MASUK!$E$2:$E$3000)</f>
        <v>0</v>
      </c>
      <c r="H596" s="7">
        <f>SUMIF(KELUAR!$C$2:$F$2994,MASTER!B596,KELUAR!$E$2:$E$2994)</f>
        <v>0</v>
      </c>
      <c r="I596" s="11">
        <f t="shared" si="2"/>
        <v>1</v>
      </c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7.25" customHeight="1">
      <c r="A597" s="6">
        <f t="shared" si="3"/>
        <v>596</v>
      </c>
      <c r="B597" s="7">
        <v>1345.0</v>
      </c>
      <c r="C597" s="8" t="s">
        <v>613</v>
      </c>
      <c r="D597" s="7"/>
      <c r="E597" s="7"/>
      <c r="F597" s="14">
        <v>0.0</v>
      </c>
      <c r="G597" s="7">
        <f>SUMIF(MASUK!$C$2:$C$3000,MASTER!B597,MASUK!$E$2:$E$3000)</f>
        <v>0</v>
      </c>
      <c r="H597" s="7">
        <f>SUMIF(KELUAR!$C$2:$F$2994,MASTER!B597,KELUAR!$E$2:$E$2994)</f>
        <v>0</v>
      </c>
      <c r="I597" s="11">
        <f t="shared" si="2"/>
        <v>0</v>
      </c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7.25" customHeight="1">
      <c r="A598" s="6">
        <f t="shared" si="3"/>
        <v>597</v>
      </c>
      <c r="B598" s="7">
        <v>1346.0</v>
      </c>
      <c r="C598" s="8" t="s">
        <v>614</v>
      </c>
      <c r="D598" s="7"/>
      <c r="E598" s="7"/>
      <c r="F598" s="14">
        <v>0.0</v>
      </c>
      <c r="G598" s="7">
        <f>SUMIF(MASUK!$C$2:$C$3000,MASTER!B598,MASUK!$E$2:$E$3000)</f>
        <v>0</v>
      </c>
      <c r="H598" s="7">
        <f>SUMIF(KELUAR!$C$2:$F$2994,MASTER!B598,KELUAR!$E$2:$E$2994)</f>
        <v>0</v>
      </c>
      <c r="I598" s="11">
        <f t="shared" si="2"/>
        <v>0</v>
      </c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7.25" customHeight="1">
      <c r="A599" s="6">
        <f t="shared" si="3"/>
        <v>598</v>
      </c>
      <c r="B599" s="7">
        <v>1347.0</v>
      </c>
      <c r="C599" s="8" t="s">
        <v>615</v>
      </c>
      <c r="D599" s="7"/>
      <c r="E599" s="7"/>
      <c r="F599" s="14">
        <v>0.0</v>
      </c>
      <c r="G599" s="7">
        <f>SUMIF(MASUK!$C$2:$C$3000,MASTER!B599,MASUK!$E$2:$E$3000)</f>
        <v>0</v>
      </c>
      <c r="H599" s="7">
        <f>SUMIF(KELUAR!$C$2:$F$2994,MASTER!B599,KELUAR!$E$2:$E$2994)</f>
        <v>0</v>
      </c>
      <c r="I599" s="11">
        <f t="shared" si="2"/>
        <v>0</v>
      </c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7.25" customHeight="1">
      <c r="A600" s="6">
        <f t="shared" si="3"/>
        <v>599</v>
      </c>
      <c r="B600" s="7">
        <v>1348.0</v>
      </c>
      <c r="C600" s="8" t="s">
        <v>616</v>
      </c>
      <c r="D600" s="7"/>
      <c r="E600" s="7"/>
      <c r="F600" s="14">
        <v>0.0</v>
      </c>
      <c r="G600" s="7">
        <f>SUMIF(MASUK!$C$2:$C$3000,MASTER!B600,MASUK!$E$2:$E$3000)</f>
        <v>0</v>
      </c>
      <c r="H600" s="7">
        <f>SUMIF(KELUAR!$C$2:$F$2994,MASTER!B600,KELUAR!$E$2:$E$2994)</f>
        <v>0</v>
      </c>
      <c r="I600" s="11">
        <f t="shared" si="2"/>
        <v>0</v>
      </c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7.25" customHeight="1">
      <c r="A601" s="6">
        <f t="shared" si="3"/>
        <v>600</v>
      </c>
      <c r="B601" s="7">
        <v>1831.0</v>
      </c>
      <c r="C601" s="8" t="s">
        <v>617</v>
      </c>
      <c r="D601" s="7"/>
      <c r="E601" s="7"/>
      <c r="F601" s="9">
        <v>1.0</v>
      </c>
      <c r="G601" s="7">
        <f>SUMIF(MASUK!$C$2:$C$3000,MASTER!B601,MASUK!$E$2:$E$3000)</f>
        <v>0</v>
      </c>
      <c r="H601" s="7">
        <f>SUMIF(KELUAR!$C$2:$F$2994,MASTER!B601,KELUAR!$E$2:$E$2994)</f>
        <v>1</v>
      </c>
      <c r="I601" s="11">
        <f t="shared" si="2"/>
        <v>0</v>
      </c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7.25" customHeight="1">
      <c r="A602" s="6">
        <f t="shared" si="3"/>
        <v>601</v>
      </c>
      <c r="B602" s="7">
        <v>1352.0</v>
      </c>
      <c r="C602" s="8" t="s">
        <v>618</v>
      </c>
      <c r="D602" s="7"/>
      <c r="E602" s="7"/>
      <c r="F602" s="14">
        <v>0.0</v>
      </c>
      <c r="G602" s="7">
        <f>SUMIF(MASUK!$C$2:$C$3000,MASTER!B602,MASUK!$E$2:$E$3000)</f>
        <v>0</v>
      </c>
      <c r="H602" s="7">
        <f>SUMIF(KELUAR!$C$2:$F$2994,MASTER!B602,KELUAR!$E$2:$E$2994)</f>
        <v>0</v>
      </c>
      <c r="I602" s="11">
        <f t="shared" si="2"/>
        <v>0</v>
      </c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7.25" customHeight="1">
      <c r="A603" s="6">
        <f t="shared" si="3"/>
        <v>602</v>
      </c>
      <c r="B603" s="7">
        <v>1050.0</v>
      </c>
      <c r="C603" s="8" t="s">
        <v>619</v>
      </c>
      <c r="D603" s="7"/>
      <c r="E603" s="7"/>
      <c r="F603" s="14">
        <v>0.0</v>
      </c>
      <c r="G603" s="7">
        <f>SUMIF(MASUK!$C$2:$C$3000,MASTER!B603,MASUK!$E$2:$E$3000)</f>
        <v>0</v>
      </c>
      <c r="H603" s="7">
        <f>SUMIF(KELUAR!$C$2:$F$2994,MASTER!B603,KELUAR!$E$2:$E$2994)</f>
        <v>0</v>
      </c>
      <c r="I603" s="11">
        <f t="shared" si="2"/>
        <v>0</v>
      </c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7.25" customHeight="1">
      <c r="A604" s="6">
        <f t="shared" si="3"/>
        <v>603</v>
      </c>
      <c r="B604" s="7">
        <v>1538.0</v>
      </c>
      <c r="C604" s="8" t="s">
        <v>620</v>
      </c>
      <c r="D604" s="7"/>
      <c r="E604" s="7"/>
      <c r="F604" s="14">
        <v>0.0</v>
      </c>
      <c r="G604" s="7">
        <f>SUMIF(MASUK!$C$2:$C$3000,MASTER!B604,MASUK!$E$2:$E$3000)</f>
        <v>0</v>
      </c>
      <c r="H604" s="7">
        <f>SUMIF(KELUAR!$C$2:$F$2994,MASTER!B604,KELUAR!$E$2:$E$2994)</f>
        <v>0</v>
      </c>
      <c r="I604" s="11">
        <f t="shared" si="2"/>
        <v>0</v>
      </c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7.25" customHeight="1">
      <c r="A605" s="6">
        <f t="shared" si="3"/>
        <v>604</v>
      </c>
      <c r="B605" s="7">
        <v>1051.0</v>
      </c>
      <c r="C605" s="8" t="s">
        <v>621</v>
      </c>
      <c r="D605" s="7"/>
      <c r="E605" s="7"/>
      <c r="F605" s="14">
        <v>26.0</v>
      </c>
      <c r="G605" s="7">
        <f>SUMIF(MASUK!$C$2:$C$3000,MASTER!B605,MASUK!$E$2:$E$3000)</f>
        <v>0</v>
      </c>
      <c r="H605" s="7">
        <f>SUMIF(KELUAR!$C$2:$F$2994,MASTER!B605,KELUAR!$E$2:$E$2994)</f>
        <v>0</v>
      </c>
      <c r="I605" s="11">
        <f t="shared" si="2"/>
        <v>26</v>
      </c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7.25" customHeight="1">
      <c r="A606" s="6">
        <f t="shared" si="3"/>
        <v>605</v>
      </c>
      <c r="B606" s="7">
        <v>1552.0</v>
      </c>
      <c r="C606" s="8" t="s">
        <v>622</v>
      </c>
      <c r="D606" s="7"/>
      <c r="E606" s="7"/>
      <c r="F606" s="14">
        <v>0.0</v>
      </c>
      <c r="G606" s="7">
        <f>SUMIF(MASUK!$C$2:$C$3000,MASTER!B606,MASUK!$E$2:$E$3000)</f>
        <v>0</v>
      </c>
      <c r="H606" s="7">
        <f>SUMIF(KELUAR!$C$2:$F$2994,MASTER!B606,KELUAR!$E$2:$E$2994)</f>
        <v>0</v>
      </c>
      <c r="I606" s="11">
        <f t="shared" si="2"/>
        <v>0</v>
      </c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7.25" customHeight="1">
      <c r="A607" s="6">
        <f t="shared" si="3"/>
        <v>606</v>
      </c>
      <c r="B607" s="7">
        <v>2051.0</v>
      </c>
      <c r="C607" s="8" t="s">
        <v>623</v>
      </c>
      <c r="D607" s="7"/>
      <c r="E607" s="7"/>
      <c r="F607" s="14">
        <v>2.0</v>
      </c>
      <c r="G607" s="7">
        <f>SUMIF(MASUK!$C$2:$C$3000,MASTER!B607,MASUK!$E$2:$E$3000)</f>
        <v>0</v>
      </c>
      <c r="H607" s="7">
        <f>SUMIF(KELUAR!$C$2:$F$2994,MASTER!B607,KELUAR!$E$2:$E$2994)</f>
        <v>0</v>
      </c>
      <c r="I607" s="11">
        <f t="shared" si="2"/>
        <v>2</v>
      </c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7.25" customHeight="1">
      <c r="A608" s="6">
        <f t="shared" si="3"/>
        <v>607</v>
      </c>
      <c r="B608" s="7">
        <v>1450.0</v>
      </c>
      <c r="C608" s="8" t="s">
        <v>624</v>
      </c>
      <c r="D608" s="7"/>
      <c r="E608" s="7"/>
      <c r="F608" s="14">
        <v>2.0</v>
      </c>
      <c r="G608" s="7">
        <f>SUMIF(MASUK!$C$2:$C$3000,MASTER!B608,MASUK!$E$2:$E$3000)</f>
        <v>0</v>
      </c>
      <c r="H608" s="7">
        <f>SUMIF(KELUAR!$C$2:$F$2994,MASTER!B608,KELUAR!$E$2:$E$2994)</f>
        <v>0</v>
      </c>
      <c r="I608" s="11">
        <f t="shared" si="2"/>
        <v>2</v>
      </c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7.25" customHeight="1">
      <c r="A609" s="6">
        <f t="shared" si="3"/>
        <v>608</v>
      </c>
      <c r="B609" s="7">
        <v>1864.0</v>
      </c>
      <c r="C609" s="8" t="s">
        <v>625</v>
      </c>
      <c r="D609" s="7"/>
      <c r="E609" s="7"/>
      <c r="F609" s="14">
        <v>0.0</v>
      </c>
      <c r="G609" s="7">
        <f>SUMIF(MASUK!$C$2:$C$3000,MASTER!B609,MASUK!$E$2:$E$3000)</f>
        <v>0</v>
      </c>
      <c r="H609" s="7">
        <f>SUMIF(KELUAR!$C$2:$F$2994,MASTER!B609,KELUAR!$E$2:$E$2994)</f>
        <v>0</v>
      </c>
      <c r="I609" s="11">
        <f t="shared" si="2"/>
        <v>0</v>
      </c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7.25" customHeight="1">
      <c r="A610" s="6">
        <f t="shared" si="3"/>
        <v>609</v>
      </c>
      <c r="B610" s="7">
        <v>1610.0</v>
      </c>
      <c r="C610" s="8" t="s">
        <v>626</v>
      </c>
      <c r="D610" s="7"/>
      <c r="E610" s="7"/>
      <c r="F610" s="14">
        <v>2.0</v>
      </c>
      <c r="G610" s="7">
        <f>SUMIF(MASUK!$C$2:$C$3000,MASTER!B610,MASUK!$E$2:$E$3000)</f>
        <v>18</v>
      </c>
      <c r="H610" s="7">
        <f>SUMIF(KELUAR!$C$2:$F$2994,MASTER!B610,KELUAR!$E$2:$E$2994)</f>
        <v>16</v>
      </c>
      <c r="I610" s="11">
        <f t="shared" si="2"/>
        <v>4</v>
      </c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7.25" customHeight="1">
      <c r="A611" s="6">
        <f t="shared" si="3"/>
        <v>610</v>
      </c>
      <c r="B611" s="7">
        <v>102696.0</v>
      </c>
      <c r="C611" s="8" t="s">
        <v>627</v>
      </c>
      <c r="D611" s="7"/>
      <c r="E611" s="7"/>
      <c r="F611" s="14">
        <v>0.0</v>
      </c>
      <c r="G611" s="7">
        <f>SUMIF(MASUK!$C$2:$C$3000,MASTER!B611,MASUK!$E$2:$E$3000)</f>
        <v>0</v>
      </c>
      <c r="H611" s="7">
        <f>SUMIF(KELUAR!$C$2:$F$2994,MASTER!B611,KELUAR!$E$2:$E$2994)</f>
        <v>0</v>
      </c>
      <c r="I611" s="11">
        <f t="shared" si="2"/>
        <v>0</v>
      </c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7.25" customHeight="1">
      <c r="A612" s="6">
        <f t="shared" si="3"/>
        <v>611</v>
      </c>
      <c r="B612" s="7">
        <v>1061.0</v>
      </c>
      <c r="C612" s="8" t="s">
        <v>628</v>
      </c>
      <c r="D612" s="7"/>
      <c r="E612" s="7"/>
      <c r="F612" s="14">
        <v>1.0</v>
      </c>
      <c r="G612" s="7">
        <f>SUMIF(MASUK!$C$2:$C$3000,MASTER!B612,MASUK!$E$2:$E$3000)</f>
        <v>0</v>
      </c>
      <c r="H612" s="7">
        <f>SUMIF(KELUAR!$C$2:$F$2994,MASTER!B612,KELUAR!$E$2:$E$2994)</f>
        <v>1</v>
      </c>
      <c r="I612" s="11">
        <f t="shared" si="2"/>
        <v>0</v>
      </c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7.25" customHeight="1">
      <c r="A613" s="6">
        <f t="shared" si="3"/>
        <v>612</v>
      </c>
      <c r="B613" s="7">
        <v>1798.0</v>
      </c>
      <c r="C613" s="8" t="s">
        <v>629</v>
      </c>
      <c r="D613" s="7"/>
      <c r="E613" s="7"/>
      <c r="F613" s="14">
        <v>0.0</v>
      </c>
      <c r="G613" s="7">
        <f>SUMIF(MASUK!$C$2:$C$3000,MASTER!B613,MASUK!$E$2:$E$3000)</f>
        <v>0</v>
      </c>
      <c r="H613" s="7">
        <f>SUMIF(KELUAR!$C$2:$F$2994,MASTER!B613,KELUAR!$E$2:$E$2994)</f>
        <v>0</v>
      </c>
      <c r="I613" s="11">
        <f t="shared" si="2"/>
        <v>0</v>
      </c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7.25" customHeight="1">
      <c r="A614" s="6">
        <f t="shared" si="3"/>
        <v>613</v>
      </c>
      <c r="B614" s="7">
        <v>1762.0</v>
      </c>
      <c r="C614" s="8" t="s">
        <v>630</v>
      </c>
      <c r="D614" s="7"/>
      <c r="E614" s="7"/>
      <c r="F614" s="14">
        <v>0.0</v>
      </c>
      <c r="G614" s="7">
        <f>SUMIF(MASUK!$C$2:$C$3000,MASTER!B614,MASUK!$E$2:$E$3000)</f>
        <v>0</v>
      </c>
      <c r="H614" s="7">
        <f>SUMIF(KELUAR!$C$2:$F$2994,MASTER!B614,KELUAR!$E$2:$E$2994)</f>
        <v>0</v>
      </c>
      <c r="I614" s="11">
        <f t="shared" si="2"/>
        <v>0</v>
      </c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7.25" customHeight="1">
      <c r="A615" s="6">
        <f t="shared" si="3"/>
        <v>614</v>
      </c>
      <c r="B615" s="15">
        <v>2165.0</v>
      </c>
      <c r="C615" s="8" t="s">
        <v>631</v>
      </c>
      <c r="D615" s="8"/>
      <c r="E615" s="8"/>
      <c r="F615" s="16">
        <v>0.0</v>
      </c>
      <c r="G615" s="7">
        <f>SUMIF(MASUK!$C$2:$C$3000,MASTER!B615,MASUK!$E$2:$E$3000)</f>
        <v>0</v>
      </c>
      <c r="H615" s="7">
        <f>SUMIF(KELUAR!$C$2:$F$2994,MASTER!B615,KELUAR!$E$2:$E$2994)</f>
        <v>0</v>
      </c>
      <c r="I615" s="11">
        <f t="shared" si="2"/>
        <v>0</v>
      </c>
      <c r="J615" s="8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7.25" customHeight="1">
      <c r="A616" s="6">
        <f t="shared" si="3"/>
        <v>615</v>
      </c>
      <c r="B616" s="7">
        <v>1355.0</v>
      </c>
      <c r="C616" s="8" t="s">
        <v>632</v>
      </c>
      <c r="D616" s="7"/>
      <c r="E616" s="7"/>
      <c r="F616" s="14">
        <v>284.0</v>
      </c>
      <c r="G616" s="7">
        <f>SUMIF(MASUK!$C$2:$C$3000,MASTER!B616,MASUK!$E$2:$E$3000)</f>
        <v>0</v>
      </c>
      <c r="H616" s="7">
        <f>SUMIF(KELUAR!$C$2:$F$2994,MASTER!B616,KELUAR!$E$2:$E$2994)</f>
        <v>0</v>
      </c>
      <c r="I616" s="11">
        <f t="shared" si="2"/>
        <v>284</v>
      </c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7.25" customHeight="1">
      <c r="A617" s="6">
        <f t="shared" si="3"/>
        <v>616</v>
      </c>
      <c r="B617" s="7">
        <v>1356.0</v>
      </c>
      <c r="C617" s="8" t="s">
        <v>633</v>
      </c>
      <c r="D617" s="7"/>
      <c r="E617" s="7"/>
      <c r="F617" s="14">
        <v>196.0</v>
      </c>
      <c r="G617" s="7">
        <f>SUMIF(MASUK!$C$2:$C$3000,MASTER!B617,MASUK!$E$2:$E$3000)</f>
        <v>0</v>
      </c>
      <c r="H617" s="7">
        <f>SUMIF(KELUAR!$C$2:$F$2994,MASTER!B617,KELUAR!$E$2:$E$2994)</f>
        <v>0</v>
      </c>
      <c r="I617" s="11">
        <f t="shared" si="2"/>
        <v>196</v>
      </c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7.25" customHeight="1">
      <c r="A618" s="6">
        <f t="shared" si="3"/>
        <v>617</v>
      </c>
      <c r="B618" s="7">
        <v>1357.0</v>
      </c>
      <c r="C618" s="8" t="s">
        <v>634</v>
      </c>
      <c r="D618" s="7"/>
      <c r="E618" s="7"/>
      <c r="F618" s="14">
        <v>534.0</v>
      </c>
      <c r="G618" s="7">
        <f>SUMIF(MASUK!$C$2:$C$3000,MASTER!B618,MASUK!$E$2:$E$3000)</f>
        <v>0</v>
      </c>
      <c r="H618" s="7">
        <f>SUMIF(KELUAR!$C$2:$F$2994,MASTER!B618,KELUAR!$E$2:$E$2994)</f>
        <v>256</v>
      </c>
      <c r="I618" s="11">
        <f t="shared" si="2"/>
        <v>278</v>
      </c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7.25" customHeight="1">
      <c r="A619" s="6">
        <f t="shared" si="3"/>
        <v>618</v>
      </c>
      <c r="B619" s="7">
        <v>1358.0</v>
      </c>
      <c r="C619" s="8" t="s">
        <v>635</v>
      </c>
      <c r="D619" s="7"/>
      <c r="E619" s="7"/>
      <c r="F619" s="14">
        <v>303.0</v>
      </c>
      <c r="G619" s="7">
        <f>SUMIF(MASUK!$C$2:$C$3000,MASTER!B619,MASUK!$E$2:$E$3000)</f>
        <v>1000</v>
      </c>
      <c r="H619" s="7">
        <f>SUMIF(KELUAR!$C$2:$F$2994,MASTER!B619,KELUAR!$E$2:$E$2994)</f>
        <v>720</v>
      </c>
      <c r="I619" s="11">
        <f t="shared" si="2"/>
        <v>583</v>
      </c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7.25" customHeight="1">
      <c r="A620" s="6">
        <f t="shared" si="3"/>
        <v>619</v>
      </c>
      <c r="B620" s="7">
        <v>1359.0</v>
      </c>
      <c r="C620" s="8" t="s">
        <v>636</v>
      </c>
      <c r="D620" s="7"/>
      <c r="E620" s="7"/>
      <c r="F620" s="14">
        <v>319.0</v>
      </c>
      <c r="G620" s="7">
        <f>SUMIF(MASUK!$C$2:$C$3000,MASTER!B620,MASUK!$E$2:$E$3000)</f>
        <v>0</v>
      </c>
      <c r="H620" s="7">
        <f>SUMIF(KELUAR!$C$2:$F$2994,MASTER!B620,KELUAR!$E$2:$E$2994)</f>
        <v>38</v>
      </c>
      <c r="I620" s="11">
        <f t="shared" si="2"/>
        <v>281</v>
      </c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7.25" customHeight="1">
      <c r="A621" s="6">
        <f t="shared" si="3"/>
        <v>620</v>
      </c>
      <c r="B621" s="7">
        <v>1360.0</v>
      </c>
      <c r="C621" s="8" t="s">
        <v>637</v>
      </c>
      <c r="D621" s="7"/>
      <c r="E621" s="7"/>
      <c r="F621" s="14">
        <v>553.0</v>
      </c>
      <c r="G621" s="7">
        <f>SUMIF(MASUK!$C$2:$C$3000,MASTER!B621,MASUK!$E$2:$E$3000)</f>
        <v>0</v>
      </c>
      <c r="H621" s="7">
        <f>SUMIF(KELUAR!$C$2:$F$2994,MASTER!B621,KELUAR!$E$2:$E$2994)</f>
        <v>82</v>
      </c>
      <c r="I621" s="11">
        <f t="shared" si="2"/>
        <v>471</v>
      </c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7.25" customHeight="1">
      <c r="A622" s="6">
        <f t="shared" si="3"/>
        <v>621</v>
      </c>
      <c r="B622" s="7">
        <v>1361.0</v>
      </c>
      <c r="C622" s="8" t="s">
        <v>638</v>
      </c>
      <c r="D622" s="7"/>
      <c r="E622" s="7"/>
      <c r="F622" s="14">
        <v>1947.0</v>
      </c>
      <c r="G622" s="7">
        <f>SUMIF(MASUK!$C$2:$C$3000,MASTER!B622,MASUK!$E$2:$E$3000)</f>
        <v>0</v>
      </c>
      <c r="H622" s="7">
        <f>SUMIF(KELUAR!$C$2:$F$2994,MASTER!B622,KELUAR!$E$2:$E$2994)</f>
        <v>166</v>
      </c>
      <c r="I622" s="11">
        <f t="shared" si="2"/>
        <v>1781</v>
      </c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7.25" customHeight="1">
      <c r="A623" s="6">
        <f t="shared" si="3"/>
        <v>622</v>
      </c>
      <c r="B623" s="7">
        <v>1513.0</v>
      </c>
      <c r="C623" s="8" t="s">
        <v>639</v>
      </c>
      <c r="D623" s="7"/>
      <c r="E623" s="7"/>
      <c r="F623" s="14">
        <v>0.0</v>
      </c>
      <c r="G623" s="7">
        <f>SUMIF(MASUK!$C$2:$C$3000,MASTER!B623,MASUK!$E$2:$E$3000)</f>
        <v>0</v>
      </c>
      <c r="H623" s="7">
        <f>SUMIF(KELUAR!$C$2:$F$2994,MASTER!B623,KELUAR!$E$2:$E$2994)</f>
        <v>0</v>
      </c>
      <c r="I623" s="11">
        <f t="shared" si="2"/>
        <v>0</v>
      </c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7.25" customHeight="1">
      <c r="A624" s="6">
        <f t="shared" si="3"/>
        <v>623</v>
      </c>
      <c r="B624" s="15">
        <v>2122.0</v>
      </c>
      <c r="C624" s="8" t="s">
        <v>640</v>
      </c>
      <c r="D624" s="8"/>
      <c r="E624" s="8"/>
      <c r="F624" s="16">
        <v>53.0</v>
      </c>
      <c r="G624" s="7">
        <f>SUMIF(MASUK!$C$2:$C$3000,MASTER!B624,MASUK!$E$2:$E$3000)</f>
        <v>0</v>
      </c>
      <c r="H624" s="7">
        <f>SUMIF(KELUAR!$C$2:$F$2994,MASTER!B624,KELUAR!$E$2:$E$2994)</f>
        <v>0</v>
      </c>
      <c r="I624" s="11">
        <f t="shared" si="2"/>
        <v>53</v>
      </c>
      <c r="J624" s="8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7.25" customHeight="1">
      <c r="A625" s="6">
        <f t="shared" si="3"/>
        <v>624</v>
      </c>
      <c r="B625" s="7">
        <v>1900.0</v>
      </c>
      <c r="C625" s="8" t="s">
        <v>641</v>
      </c>
      <c r="D625" s="7"/>
      <c r="E625" s="7"/>
      <c r="F625" s="14">
        <v>101.0</v>
      </c>
      <c r="G625" s="7">
        <f>SUMIF(MASUK!$C$2:$C$3000,MASTER!B625,MASUK!$E$2:$E$3000)</f>
        <v>0</v>
      </c>
      <c r="H625" s="7">
        <f>SUMIF(KELUAR!$C$2:$F$2994,MASTER!B625,KELUAR!$E$2:$E$2994)</f>
        <v>0</v>
      </c>
      <c r="I625" s="11">
        <f t="shared" si="2"/>
        <v>101</v>
      </c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7.25" customHeight="1">
      <c r="A626" s="6">
        <f t="shared" si="3"/>
        <v>625</v>
      </c>
      <c r="B626" s="7">
        <v>1842.0</v>
      </c>
      <c r="C626" s="8" t="s">
        <v>642</v>
      </c>
      <c r="D626" s="7"/>
      <c r="E626" s="7"/>
      <c r="F626" s="14">
        <v>0.0</v>
      </c>
      <c r="G626" s="7">
        <f>SUMIF(MASUK!$C$2:$C$3000,MASTER!B626,MASUK!$E$2:$E$3000)</f>
        <v>0</v>
      </c>
      <c r="H626" s="7">
        <f>SUMIF(KELUAR!$C$2:$F$2994,MASTER!B626,KELUAR!$E$2:$E$2994)</f>
        <v>0</v>
      </c>
      <c r="I626" s="11">
        <f t="shared" si="2"/>
        <v>0</v>
      </c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7.25" customHeight="1">
      <c r="A627" s="6">
        <f t="shared" si="3"/>
        <v>626</v>
      </c>
      <c r="B627" s="7">
        <v>1063.0</v>
      </c>
      <c r="C627" s="8" t="s">
        <v>643</v>
      </c>
      <c r="D627" s="7"/>
      <c r="E627" s="7"/>
      <c r="F627" s="14">
        <v>18.0</v>
      </c>
      <c r="G627" s="7">
        <f>SUMIF(MASUK!$C$2:$C$3000,MASTER!B627,MASUK!$E$2:$E$3000)</f>
        <v>0</v>
      </c>
      <c r="H627" s="7">
        <f>SUMIF(KELUAR!$C$2:$F$2994,MASTER!B627,KELUAR!$E$2:$E$2994)</f>
        <v>0</v>
      </c>
      <c r="I627" s="11">
        <f t="shared" si="2"/>
        <v>18</v>
      </c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7.25" customHeight="1">
      <c r="A628" s="6">
        <f t="shared" si="3"/>
        <v>627</v>
      </c>
      <c r="B628" s="7">
        <v>1759.0</v>
      </c>
      <c r="C628" s="8" t="s">
        <v>644</v>
      </c>
      <c r="D628" s="7"/>
      <c r="E628" s="7"/>
      <c r="F628" s="14">
        <v>68.0</v>
      </c>
      <c r="G628" s="7">
        <f>SUMIF(MASUK!$C$2:$C$3000,MASTER!B628,MASUK!$E$2:$E$3000)</f>
        <v>0</v>
      </c>
      <c r="H628" s="7">
        <f>SUMIF(KELUAR!$C$2:$F$2994,MASTER!B628,KELUAR!$E$2:$E$2994)</f>
        <v>0</v>
      </c>
      <c r="I628" s="11">
        <f t="shared" si="2"/>
        <v>68</v>
      </c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7.25" customHeight="1">
      <c r="A629" s="6">
        <f t="shared" si="3"/>
        <v>628</v>
      </c>
      <c r="B629" s="7">
        <v>1362.0</v>
      </c>
      <c r="C629" s="8" t="s">
        <v>645</v>
      </c>
      <c r="D629" s="7"/>
      <c r="E629" s="7"/>
      <c r="F629" s="14">
        <v>657.0</v>
      </c>
      <c r="G629" s="7">
        <f>SUMIF(MASUK!$C$2:$C$3000,MASTER!B629,MASUK!$E$2:$E$3000)</f>
        <v>1000</v>
      </c>
      <c r="H629" s="7">
        <f>SUMIF(KELUAR!$C$2:$F$2994,MASTER!B629,KELUAR!$E$2:$E$2994)</f>
        <v>637</v>
      </c>
      <c r="I629" s="11">
        <f t="shared" si="2"/>
        <v>1020</v>
      </c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7.25" customHeight="1">
      <c r="A630" s="6">
        <f t="shared" si="3"/>
        <v>629</v>
      </c>
      <c r="B630" s="7">
        <v>1363.0</v>
      </c>
      <c r="C630" s="8" t="s">
        <v>646</v>
      </c>
      <c r="D630" s="7"/>
      <c r="E630" s="7"/>
      <c r="F630" s="9">
        <v>156.0</v>
      </c>
      <c r="G630" s="7">
        <f>SUMIF(MASUK!$C$2:$C$3000,MASTER!B630,MASUK!$E$2:$E$3000)</f>
        <v>0</v>
      </c>
      <c r="H630" s="7">
        <f>SUMIF(KELUAR!$C$2:$F$2994,MASTER!B630,KELUAR!$E$2:$E$2994)</f>
        <v>156</v>
      </c>
      <c r="I630" s="11">
        <f t="shared" si="2"/>
        <v>0</v>
      </c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7.25" customHeight="1">
      <c r="A631" s="6">
        <f t="shared" si="3"/>
        <v>630</v>
      </c>
      <c r="B631" s="7">
        <v>1496.0</v>
      </c>
      <c r="C631" s="8" t="s">
        <v>647</v>
      </c>
      <c r="D631" s="7"/>
      <c r="E631" s="7"/>
      <c r="F631" s="14">
        <v>1004.0</v>
      </c>
      <c r="G631" s="7">
        <f>SUMIF(MASUK!$C$2:$C$3000,MASTER!B631,MASUK!$E$2:$E$3000)</f>
        <v>100</v>
      </c>
      <c r="H631" s="7">
        <f>SUMIF(KELUAR!$C$2:$F$2994,MASTER!B631,KELUAR!$E$2:$E$2994)</f>
        <v>136</v>
      </c>
      <c r="I631" s="11">
        <f t="shared" si="2"/>
        <v>968</v>
      </c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7.25" customHeight="1">
      <c r="A632" s="6">
        <f t="shared" si="3"/>
        <v>631</v>
      </c>
      <c r="B632" s="7">
        <v>1570.0</v>
      </c>
      <c r="C632" s="8" t="s">
        <v>648</v>
      </c>
      <c r="D632" s="7"/>
      <c r="E632" s="7"/>
      <c r="F632" s="14">
        <v>128.0</v>
      </c>
      <c r="G632" s="7">
        <f>SUMIF(MASUK!$C$2:$C$3000,MASTER!B632,MASUK!$E$2:$E$3000)</f>
        <v>100</v>
      </c>
      <c r="H632" s="7">
        <f>SUMIF(KELUAR!$C$2:$F$2994,MASTER!B632,KELUAR!$E$2:$E$2994)</f>
        <v>162</v>
      </c>
      <c r="I632" s="11">
        <f t="shared" si="2"/>
        <v>66</v>
      </c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7.25" customHeight="1">
      <c r="A633" s="6">
        <f t="shared" si="3"/>
        <v>632</v>
      </c>
      <c r="B633" s="7">
        <v>1548.0</v>
      </c>
      <c r="C633" s="8" t="s">
        <v>649</v>
      </c>
      <c r="D633" s="7"/>
      <c r="E633" s="7"/>
      <c r="F633" s="14">
        <v>176.0</v>
      </c>
      <c r="G633" s="7">
        <f>SUMIF(MASUK!$C$2:$C$3000,MASTER!B633,MASUK!$E$2:$E$3000)</f>
        <v>0</v>
      </c>
      <c r="H633" s="7">
        <f>SUMIF(KELUAR!$C$2:$F$2994,MASTER!B633,KELUAR!$E$2:$E$2994)</f>
        <v>0</v>
      </c>
      <c r="I633" s="11">
        <f t="shared" si="2"/>
        <v>176</v>
      </c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7.25" customHeight="1">
      <c r="A634" s="6">
        <f t="shared" si="3"/>
        <v>633</v>
      </c>
      <c r="B634" s="15">
        <v>2106.0</v>
      </c>
      <c r="C634" s="8" t="s">
        <v>650</v>
      </c>
      <c r="D634" s="8"/>
      <c r="E634" s="8"/>
      <c r="F634" s="16">
        <v>72.0</v>
      </c>
      <c r="G634" s="7">
        <f>SUMIF(MASUK!$C$2:$C$3000,MASTER!B634,MASUK!$E$2:$E$3000)</f>
        <v>0</v>
      </c>
      <c r="H634" s="7">
        <f>SUMIF(KELUAR!$C$2:$F$2994,MASTER!B634,KELUAR!$E$2:$E$2994)</f>
        <v>0</v>
      </c>
      <c r="I634" s="11">
        <f t="shared" si="2"/>
        <v>72</v>
      </c>
      <c r="J634" s="8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7.25" customHeight="1">
      <c r="A635" s="6">
        <f t="shared" si="3"/>
        <v>634</v>
      </c>
      <c r="B635" s="7">
        <v>1956.0</v>
      </c>
      <c r="C635" s="8" t="s">
        <v>651</v>
      </c>
      <c r="D635" s="7"/>
      <c r="E635" s="7"/>
      <c r="F635" s="14">
        <v>1.0</v>
      </c>
      <c r="G635" s="7">
        <f>SUMIF(MASUK!$C$2:$C$3000,MASTER!B635,MASUK!$E$2:$E$3000)</f>
        <v>0</v>
      </c>
      <c r="H635" s="7">
        <f>SUMIF(KELUAR!$C$2:$F$2994,MASTER!B635,KELUAR!$E$2:$E$2994)</f>
        <v>0</v>
      </c>
      <c r="I635" s="11">
        <f t="shared" si="2"/>
        <v>1</v>
      </c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7.25" customHeight="1">
      <c r="A636" s="6">
        <f t="shared" si="3"/>
        <v>635</v>
      </c>
      <c r="B636" s="7">
        <v>1955.0</v>
      </c>
      <c r="C636" s="21" t="s">
        <v>652</v>
      </c>
      <c r="D636" s="7"/>
      <c r="E636" s="7"/>
      <c r="F636" s="14">
        <v>1.0</v>
      </c>
      <c r="G636" s="7">
        <f>SUMIF(MASUK!$C$2:$C$3000,MASTER!B636,MASUK!$E$2:$E$3000)</f>
        <v>0</v>
      </c>
      <c r="H636" s="7">
        <f>SUMIF(KELUAR!$C$2:$F$2994,MASTER!B636,KELUAR!$E$2:$E$2994)</f>
        <v>0</v>
      </c>
      <c r="I636" s="11">
        <f t="shared" si="2"/>
        <v>1</v>
      </c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7.25" customHeight="1">
      <c r="A637" s="6">
        <f t="shared" si="3"/>
        <v>636</v>
      </c>
      <c r="B637" s="7">
        <v>1983.0</v>
      </c>
      <c r="C637" s="8" t="s">
        <v>653</v>
      </c>
      <c r="D637" s="7"/>
      <c r="E637" s="7"/>
      <c r="F637" s="14">
        <v>0.0</v>
      </c>
      <c r="G637" s="7">
        <f>SUMIF(MASUK!$C$2:$C$3000,MASTER!B637,MASUK!$E$2:$E$3000)</f>
        <v>0</v>
      </c>
      <c r="H637" s="7">
        <f>SUMIF(KELUAR!$C$2:$F$2994,MASTER!B637,KELUAR!$E$2:$E$2994)</f>
        <v>0</v>
      </c>
      <c r="I637" s="11">
        <f t="shared" si="2"/>
        <v>0</v>
      </c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7.25" customHeight="1">
      <c r="A638" s="6">
        <f t="shared" si="3"/>
        <v>637</v>
      </c>
      <c r="B638" s="7">
        <v>1871.0</v>
      </c>
      <c r="C638" s="8" t="s">
        <v>654</v>
      </c>
      <c r="D638" s="7"/>
      <c r="E638" s="7"/>
      <c r="F638" s="14">
        <v>0.0</v>
      </c>
      <c r="G638" s="7">
        <f>SUMIF(MASUK!$C$2:$C$3000,MASTER!B638,MASUK!$E$2:$E$3000)</f>
        <v>0</v>
      </c>
      <c r="H638" s="7">
        <f>SUMIF(KELUAR!$C$2:$F$2994,MASTER!B638,KELUAR!$E$2:$E$2994)</f>
        <v>0</v>
      </c>
      <c r="I638" s="11">
        <f t="shared" si="2"/>
        <v>0</v>
      </c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7.25" customHeight="1">
      <c r="A639" s="6">
        <f t="shared" si="3"/>
        <v>638</v>
      </c>
      <c r="B639" s="7">
        <v>1646.0</v>
      </c>
      <c r="C639" s="8" t="s">
        <v>655</v>
      </c>
      <c r="D639" s="7"/>
      <c r="E639" s="7"/>
      <c r="F639" s="14">
        <v>0.0</v>
      </c>
      <c r="G639" s="7">
        <f>SUMIF(MASUK!$C$2:$C$3000,MASTER!B639,MASUK!$E$2:$E$3000)</f>
        <v>0</v>
      </c>
      <c r="H639" s="7">
        <f>SUMIF(KELUAR!$C$2:$F$2994,MASTER!B639,KELUAR!$E$2:$E$2994)</f>
        <v>0</v>
      </c>
      <c r="I639" s="11">
        <f t="shared" si="2"/>
        <v>0</v>
      </c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7.25" customHeight="1">
      <c r="A640" s="6">
        <f t="shared" si="3"/>
        <v>639</v>
      </c>
      <c r="B640" s="7">
        <v>2052.0</v>
      </c>
      <c r="C640" s="8" t="s">
        <v>656</v>
      </c>
      <c r="D640" s="7"/>
      <c r="E640" s="7"/>
      <c r="F640" s="14">
        <v>0.0</v>
      </c>
      <c r="G640" s="7">
        <f>SUMIF(MASUK!$C$2:$C$3000,MASTER!B640,MASUK!$E$2:$E$3000)</f>
        <v>0</v>
      </c>
      <c r="H640" s="7">
        <f>SUMIF(KELUAR!$C$2:$F$2994,MASTER!B640,KELUAR!$E$2:$E$2994)</f>
        <v>0</v>
      </c>
      <c r="I640" s="11">
        <f t="shared" si="2"/>
        <v>0</v>
      </c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7.25" customHeight="1">
      <c r="A641" s="6">
        <f t="shared" si="3"/>
        <v>640</v>
      </c>
      <c r="B641" s="15">
        <v>1931.0</v>
      </c>
      <c r="C641" s="8" t="s">
        <v>657</v>
      </c>
      <c r="D641" s="8"/>
      <c r="E641" s="8"/>
      <c r="F641" s="16">
        <v>0.0</v>
      </c>
      <c r="G641" s="7">
        <f>SUMIF(MASUK!$C$2:$C$3000,MASTER!B641,MASUK!$E$2:$E$3000)</f>
        <v>0</v>
      </c>
      <c r="H641" s="7">
        <f>SUMIF(KELUAR!$C$2:$F$2994,MASTER!B641,KELUAR!$E$2:$E$2994)</f>
        <v>0</v>
      </c>
      <c r="I641" s="11">
        <f t="shared" si="2"/>
        <v>0</v>
      </c>
      <c r="J641" s="8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7.25" customHeight="1">
      <c r="A642" s="6">
        <f t="shared" si="3"/>
        <v>641</v>
      </c>
      <c r="B642" s="15">
        <v>1659.0</v>
      </c>
      <c r="C642" s="8" t="s">
        <v>658</v>
      </c>
      <c r="D642" s="8"/>
      <c r="E642" s="8"/>
      <c r="F642" s="16">
        <v>0.0</v>
      </c>
      <c r="G642" s="7">
        <f>SUMIF(MASUK!$C$2:$C$3000,MASTER!B642,MASUK!$E$2:$E$3000)</f>
        <v>0</v>
      </c>
      <c r="H642" s="7">
        <f>SUMIF(KELUAR!$C$2:$F$2994,MASTER!B642,KELUAR!$E$2:$E$2994)</f>
        <v>0</v>
      </c>
      <c r="I642" s="11">
        <f t="shared" si="2"/>
        <v>0</v>
      </c>
      <c r="J642" s="8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7.25" customHeight="1">
      <c r="A643" s="6">
        <f t="shared" si="3"/>
        <v>642</v>
      </c>
      <c r="B643" s="7">
        <v>1184.0</v>
      </c>
      <c r="C643" s="8" t="s">
        <v>659</v>
      </c>
      <c r="D643" s="7"/>
      <c r="E643" s="7"/>
      <c r="F643" s="14">
        <v>1.0</v>
      </c>
      <c r="G643" s="7">
        <f>SUMIF(MASUK!$C$2:$C$3000,MASTER!B643,MASUK!$E$2:$E$3000)</f>
        <v>0</v>
      </c>
      <c r="H643" s="7">
        <f>SUMIF(KELUAR!$C$2:$F$2994,MASTER!B643,KELUAR!$E$2:$E$2994)</f>
        <v>0</v>
      </c>
      <c r="I643" s="11">
        <f t="shared" si="2"/>
        <v>1</v>
      </c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7.25" customHeight="1">
      <c r="A644" s="6">
        <f t="shared" si="3"/>
        <v>643</v>
      </c>
      <c r="B644" s="7">
        <v>1707.0</v>
      </c>
      <c r="C644" s="8" t="s">
        <v>660</v>
      </c>
      <c r="D644" s="7"/>
      <c r="E644" s="7"/>
      <c r="F644" s="14">
        <v>0.0</v>
      </c>
      <c r="G644" s="7">
        <f>SUMIF(MASUK!$C$2:$C$3000,MASTER!B644,MASUK!$E$2:$E$3000)</f>
        <v>0</v>
      </c>
      <c r="H644" s="7">
        <f>SUMIF(KELUAR!$C$2:$F$2994,MASTER!B644,KELUAR!$E$2:$E$2994)</f>
        <v>0</v>
      </c>
      <c r="I644" s="11">
        <f t="shared" si="2"/>
        <v>0</v>
      </c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7.25" customHeight="1">
      <c r="A645" s="6">
        <f t="shared" si="3"/>
        <v>644</v>
      </c>
      <c r="B645" s="7">
        <v>1057.0</v>
      </c>
      <c r="C645" s="8" t="s">
        <v>661</v>
      </c>
      <c r="D645" s="7"/>
      <c r="E645" s="7"/>
      <c r="F645" s="14">
        <v>0.0</v>
      </c>
      <c r="G645" s="7">
        <f>SUMIF(MASUK!$C$2:$C$3000,MASTER!B645,MASUK!$E$2:$E$3000)</f>
        <v>0</v>
      </c>
      <c r="H645" s="7">
        <f>SUMIF(KELUAR!$C$2:$F$2994,MASTER!B645,KELUAR!$E$2:$E$2994)</f>
        <v>0</v>
      </c>
      <c r="I645" s="11">
        <f t="shared" si="2"/>
        <v>0</v>
      </c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7.25" customHeight="1">
      <c r="A646" s="6">
        <f t="shared" si="3"/>
        <v>645</v>
      </c>
      <c r="B646" s="7">
        <v>102586.0</v>
      </c>
      <c r="C646" s="8" t="s">
        <v>662</v>
      </c>
      <c r="D646" s="7"/>
      <c r="E646" s="7"/>
      <c r="F646" s="9">
        <v>0.0</v>
      </c>
      <c r="G646" s="7">
        <f>SUMIF(MASUK!$C$2:$C$3000,MASTER!B646,MASUK!$E$2:$E$3000)</f>
        <v>0</v>
      </c>
      <c r="H646" s="7">
        <f>SUMIF(KELUAR!$C$2:$F$2994,MASTER!B646,KELUAR!$E$2:$E$2994)</f>
        <v>0</v>
      </c>
      <c r="I646" s="11">
        <f t="shared" si="2"/>
        <v>0</v>
      </c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7.25" customHeight="1">
      <c r="A647" s="6">
        <f t="shared" si="3"/>
        <v>646</v>
      </c>
      <c r="B647" s="7">
        <v>1365.0</v>
      </c>
      <c r="C647" s="8" t="s">
        <v>663</v>
      </c>
      <c r="D647" s="7"/>
      <c r="E647" s="7"/>
      <c r="F647" s="14">
        <v>45.0</v>
      </c>
      <c r="G647" s="7">
        <f>SUMIF(MASUK!$C$2:$C$3000,MASTER!B647,MASUK!$E$2:$E$3000)</f>
        <v>300</v>
      </c>
      <c r="H647" s="7">
        <f>SUMIF(KELUAR!$C$2:$F$2994,MASTER!B647,KELUAR!$E$2:$E$2994)</f>
        <v>213</v>
      </c>
      <c r="I647" s="11">
        <f t="shared" si="2"/>
        <v>132</v>
      </c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7.25" customHeight="1">
      <c r="A648" s="6">
        <f t="shared" si="3"/>
        <v>647</v>
      </c>
      <c r="B648" s="7">
        <v>1366.0</v>
      </c>
      <c r="C648" s="8" t="s">
        <v>664</v>
      </c>
      <c r="D648" s="7"/>
      <c r="E648" s="7"/>
      <c r="F648" s="14">
        <v>283.0</v>
      </c>
      <c r="G648" s="7">
        <f>SUMIF(MASUK!$C$2:$C$3000,MASTER!B648,MASUK!$E$2:$E$3000)</f>
        <v>0</v>
      </c>
      <c r="H648" s="7">
        <f>SUMIF(KELUAR!$C$2:$F$2994,MASTER!B648,KELUAR!$E$2:$E$2994)</f>
        <v>0</v>
      </c>
      <c r="I648" s="11">
        <f t="shared" si="2"/>
        <v>283</v>
      </c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7.25" customHeight="1">
      <c r="A649" s="6">
        <f t="shared" si="3"/>
        <v>648</v>
      </c>
      <c r="B649" s="15">
        <v>2137.0</v>
      </c>
      <c r="C649" s="8" t="s">
        <v>665</v>
      </c>
      <c r="D649" s="8"/>
      <c r="E649" s="8"/>
      <c r="F649" s="16">
        <v>53.0</v>
      </c>
      <c r="G649" s="7">
        <f>SUMIF(MASUK!$C$2:$C$3000,MASTER!B649,MASUK!$E$2:$E$3000)</f>
        <v>0</v>
      </c>
      <c r="H649" s="7">
        <f>SUMIF(KELUAR!$C$2:$F$2994,MASTER!B649,KELUAR!$E$2:$E$2994)</f>
        <v>0</v>
      </c>
      <c r="I649" s="11">
        <f t="shared" si="2"/>
        <v>53</v>
      </c>
      <c r="J649" s="8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7.25" customHeight="1">
      <c r="A650" s="6">
        <f t="shared" si="3"/>
        <v>649</v>
      </c>
      <c r="B650" s="7">
        <v>1367.0</v>
      </c>
      <c r="C650" s="8" t="s">
        <v>666</v>
      </c>
      <c r="D650" s="7"/>
      <c r="E650" s="7"/>
      <c r="F650" s="14">
        <v>1000.0</v>
      </c>
      <c r="G650" s="7">
        <f>SUMIF(MASUK!$C$2:$C$3000,MASTER!B650,MASUK!$E$2:$E$3000)</f>
        <v>0</v>
      </c>
      <c r="H650" s="7">
        <f>SUMIF(KELUAR!$C$2:$F$2994,MASTER!B650,KELUAR!$E$2:$E$2994)</f>
        <v>0</v>
      </c>
      <c r="I650" s="11">
        <f t="shared" si="2"/>
        <v>1000</v>
      </c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7.25" customHeight="1">
      <c r="A651" s="6">
        <f t="shared" si="3"/>
        <v>650</v>
      </c>
      <c r="B651" s="7">
        <v>1795.0</v>
      </c>
      <c r="C651" s="8" t="s">
        <v>667</v>
      </c>
      <c r="D651" s="7"/>
      <c r="E651" s="7"/>
      <c r="F651" s="14">
        <v>0.0</v>
      </c>
      <c r="G651" s="7">
        <f>SUMIF(MASUK!$C$2:$C$3000,MASTER!B651,MASUK!$E$2:$E$3000)</f>
        <v>0</v>
      </c>
      <c r="H651" s="7">
        <f>SUMIF(KELUAR!$C$2:$F$2994,MASTER!B651,KELUAR!$E$2:$E$2994)</f>
        <v>0</v>
      </c>
      <c r="I651" s="11">
        <f t="shared" si="2"/>
        <v>0</v>
      </c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7.25" customHeight="1">
      <c r="A652" s="6">
        <f t="shared" si="3"/>
        <v>651</v>
      </c>
      <c r="B652" s="7">
        <v>1961.0</v>
      </c>
      <c r="C652" s="8" t="s">
        <v>668</v>
      </c>
      <c r="D652" s="7"/>
      <c r="E652" s="7"/>
      <c r="F652" s="14">
        <v>0.0</v>
      </c>
      <c r="G652" s="7">
        <f>SUMIF(MASUK!$C$2:$C$3000,MASTER!B652,MASUK!$E$2:$E$3000)</f>
        <v>0</v>
      </c>
      <c r="H652" s="7">
        <f>SUMIF(KELUAR!$C$2:$F$2994,MASTER!B652,KELUAR!$E$2:$E$2994)</f>
        <v>0</v>
      </c>
      <c r="I652" s="11">
        <f t="shared" si="2"/>
        <v>0</v>
      </c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7.25" customHeight="1">
      <c r="A653" s="6">
        <f t="shared" si="3"/>
        <v>652</v>
      </c>
      <c r="B653" s="7">
        <v>1960.0</v>
      </c>
      <c r="C653" s="8" t="s">
        <v>669</v>
      </c>
      <c r="D653" s="7"/>
      <c r="E653" s="7"/>
      <c r="F653" s="14">
        <v>0.0</v>
      </c>
      <c r="G653" s="7">
        <f>SUMIF(MASUK!$C$2:$C$3000,MASTER!B653,MASUK!$E$2:$E$3000)</f>
        <v>0</v>
      </c>
      <c r="H653" s="7">
        <f>SUMIF(KELUAR!$C$2:$F$2994,MASTER!B653,KELUAR!$E$2:$E$2994)</f>
        <v>0</v>
      </c>
      <c r="I653" s="11">
        <f t="shared" si="2"/>
        <v>0</v>
      </c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7.25" customHeight="1">
      <c r="A654" s="6">
        <f t="shared" si="3"/>
        <v>653</v>
      </c>
      <c r="B654" s="7">
        <v>1371.0</v>
      </c>
      <c r="C654" s="8" t="s">
        <v>670</v>
      </c>
      <c r="D654" s="7"/>
      <c r="E654" s="7"/>
      <c r="F654" s="14">
        <v>0.0</v>
      </c>
      <c r="G654" s="7">
        <f>SUMIF(MASUK!$C$2:$C$3000,MASTER!B654,MASUK!$E$2:$E$3000)</f>
        <v>0</v>
      </c>
      <c r="H654" s="7">
        <f>SUMIF(KELUAR!$C$2:$F$2994,MASTER!B654,KELUAR!$E$2:$E$2994)</f>
        <v>0</v>
      </c>
      <c r="I654" s="11">
        <f t="shared" si="2"/>
        <v>0</v>
      </c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7.25" customHeight="1">
      <c r="A655" s="6">
        <f t="shared" si="3"/>
        <v>654</v>
      </c>
      <c r="B655" s="7">
        <v>1710.0</v>
      </c>
      <c r="C655" s="8" t="s">
        <v>671</v>
      </c>
      <c r="D655" s="7"/>
      <c r="E655" s="7"/>
      <c r="F655" s="14">
        <v>5.0</v>
      </c>
      <c r="G655" s="7">
        <f>SUMIF(MASUK!$C$2:$C$3000,MASTER!B655,MASUK!$E$2:$E$3000)</f>
        <v>0</v>
      </c>
      <c r="H655" s="7">
        <f>SUMIF(KELUAR!$C$2:$F$2994,MASTER!B655,KELUAR!$E$2:$E$2994)</f>
        <v>0</v>
      </c>
      <c r="I655" s="11">
        <f t="shared" si="2"/>
        <v>5</v>
      </c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7.25" customHeight="1">
      <c r="A656" s="6">
        <f t="shared" si="3"/>
        <v>655</v>
      </c>
      <c r="B656" s="7">
        <v>1600.0</v>
      </c>
      <c r="C656" s="8" t="s">
        <v>672</v>
      </c>
      <c r="D656" s="7"/>
      <c r="E656" s="7"/>
      <c r="F656" s="14">
        <v>15.0</v>
      </c>
      <c r="G656" s="7">
        <f>SUMIF(MASUK!$C$2:$C$3000,MASTER!B656,MASUK!$E$2:$E$3000)</f>
        <v>0</v>
      </c>
      <c r="H656" s="7">
        <f>SUMIF(KELUAR!$C$2:$F$2994,MASTER!B656,KELUAR!$E$2:$E$2994)</f>
        <v>0</v>
      </c>
      <c r="I656" s="11">
        <f t="shared" si="2"/>
        <v>15</v>
      </c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7.25" customHeight="1">
      <c r="A657" s="6">
        <f t="shared" si="3"/>
        <v>656</v>
      </c>
      <c r="B657" s="15">
        <v>2132.0</v>
      </c>
      <c r="C657" s="8" t="s">
        <v>673</v>
      </c>
      <c r="D657" s="8"/>
      <c r="E657" s="8"/>
      <c r="F657" s="16">
        <v>0.0</v>
      </c>
      <c r="G657" s="7">
        <f>SUMIF(MASUK!$C$2:$C$3000,MASTER!B657,MASUK!$E$2:$E$3000)</f>
        <v>0</v>
      </c>
      <c r="H657" s="7">
        <f>SUMIF(KELUAR!$C$2:$F$2994,MASTER!B657,KELUAR!$E$2:$E$2994)</f>
        <v>0</v>
      </c>
      <c r="I657" s="11">
        <f t="shared" si="2"/>
        <v>0</v>
      </c>
      <c r="J657" s="8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7.25" customHeight="1">
      <c r="A658" s="6">
        <f t="shared" si="3"/>
        <v>657</v>
      </c>
      <c r="B658" s="7">
        <v>1372.0</v>
      </c>
      <c r="C658" s="8" t="s">
        <v>674</v>
      </c>
      <c r="D658" s="7"/>
      <c r="E658" s="7"/>
      <c r="F658" s="14">
        <v>970.0</v>
      </c>
      <c r="G658" s="7">
        <f>SUMIF(MASUK!$C$2:$C$3000,MASTER!B658,MASUK!$E$2:$E$3000)</f>
        <v>0</v>
      </c>
      <c r="H658" s="7">
        <f>SUMIF(KELUAR!$C$2:$F$2994,MASTER!B658,KELUAR!$E$2:$E$2994)</f>
        <v>0</v>
      </c>
      <c r="I658" s="11">
        <f t="shared" si="2"/>
        <v>970</v>
      </c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7.25" customHeight="1">
      <c r="A659" s="6">
        <f t="shared" si="3"/>
        <v>658</v>
      </c>
      <c r="B659" s="7">
        <v>1373.0</v>
      </c>
      <c r="C659" s="8" t="s">
        <v>675</v>
      </c>
      <c r="D659" s="7"/>
      <c r="E659" s="7"/>
      <c r="F659" s="14">
        <v>1199.0</v>
      </c>
      <c r="G659" s="7">
        <f>SUMIF(MASUK!$C$2:$C$3000,MASTER!B659,MASUK!$E$2:$E$3000)</f>
        <v>0</v>
      </c>
      <c r="H659" s="7">
        <f>SUMIF(KELUAR!$C$2:$F$2994,MASTER!B659,KELUAR!$E$2:$E$2994)</f>
        <v>0</v>
      </c>
      <c r="I659" s="11">
        <f t="shared" si="2"/>
        <v>1199</v>
      </c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7.25" customHeight="1">
      <c r="A660" s="6">
        <f t="shared" si="3"/>
        <v>659</v>
      </c>
      <c r="B660" s="7">
        <v>1196.0</v>
      </c>
      <c r="C660" s="8" t="s">
        <v>676</v>
      </c>
      <c r="D660" s="7"/>
      <c r="E660" s="7"/>
      <c r="F660" s="9">
        <v>500.0</v>
      </c>
      <c r="G660" s="7">
        <f>SUMIF(MASUK!$C$2:$C$3000,MASTER!B660,MASUK!$E$2:$E$3000)</f>
        <v>25000</v>
      </c>
      <c r="H660" s="7">
        <f>SUMIF(KELUAR!$C$2:$F$2994,MASTER!B660,KELUAR!$E$2:$E$2994)</f>
        <v>0</v>
      </c>
      <c r="I660" s="11">
        <f t="shared" si="2"/>
        <v>25500</v>
      </c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7.25" customHeight="1">
      <c r="A661" s="6">
        <f t="shared" si="3"/>
        <v>660</v>
      </c>
      <c r="B661" s="7">
        <v>1615.0</v>
      </c>
      <c r="C661" s="8" t="s">
        <v>677</v>
      </c>
      <c r="D661" s="7"/>
      <c r="E661" s="7"/>
      <c r="F661" s="14">
        <v>1800.0</v>
      </c>
      <c r="G661" s="7">
        <f>SUMIF(MASUK!$C$2:$C$3000,MASTER!B661,MASUK!$E$2:$E$3000)</f>
        <v>25000</v>
      </c>
      <c r="H661" s="7">
        <f>SUMIF(KELUAR!$C$2:$F$2994,MASTER!B661,KELUAR!$E$2:$E$2994)</f>
        <v>5000</v>
      </c>
      <c r="I661" s="11">
        <f t="shared" si="2"/>
        <v>21800</v>
      </c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7.25" customHeight="1">
      <c r="A662" s="6">
        <f t="shared" si="3"/>
        <v>661</v>
      </c>
      <c r="B662" s="7">
        <v>1621.0</v>
      </c>
      <c r="C662" s="8" t="s">
        <v>678</v>
      </c>
      <c r="D662" s="7"/>
      <c r="E662" s="7"/>
      <c r="F662" s="14">
        <v>0.0</v>
      </c>
      <c r="G662" s="7">
        <f>SUMIF(MASUK!$C$2:$C$3000,MASTER!B662,MASUK!$E$2:$E$3000)</f>
        <v>25000</v>
      </c>
      <c r="H662" s="7">
        <f>SUMIF(KELUAR!$C$2:$F$2994,MASTER!B662,KELUAR!$E$2:$E$2994)</f>
        <v>0</v>
      </c>
      <c r="I662" s="11">
        <f t="shared" si="2"/>
        <v>25000</v>
      </c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7.25" customHeight="1">
      <c r="A663" s="6">
        <f t="shared" si="3"/>
        <v>662</v>
      </c>
      <c r="B663" s="7">
        <v>1984.0</v>
      </c>
      <c r="C663" s="8" t="s">
        <v>679</v>
      </c>
      <c r="D663" s="7"/>
      <c r="E663" s="7"/>
      <c r="F663" s="14">
        <v>3500.0</v>
      </c>
      <c r="G663" s="7">
        <f>SUMIF(MASUK!$C$2:$C$3000,MASTER!B663,MASUK!$E$2:$E$3000)</f>
        <v>0</v>
      </c>
      <c r="H663" s="7">
        <f>SUMIF(KELUAR!$C$2:$F$2994,MASTER!B663,KELUAR!$E$2:$E$2994)</f>
        <v>0</v>
      </c>
      <c r="I663" s="11">
        <f t="shared" si="2"/>
        <v>3500</v>
      </c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7.25" customHeight="1">
      <c r="A664" s="6">
        <f t="shared" si="3"/>
        <v>663</v>
      </c>
      <c r="B664" s="7">
        <v>100116.0</v>
      </c>
      <c r="C664" s="8" t="s">
        <v>680</v>
      </c>
      <c r="D664" s="7"/>
      <c r="E664" s="7"/>
      <c r="F664" s="14">
        <v>0.0</v>
      </c>
      <c r="G664" s="7">
        <f>SUMIF(MASUK!$C$2:$C$3000,MASTER!B664,MASUK!$E$2:$E$3000)</f>
        <v>0</v>
      </c>
      <c r="H664" s="7">
        <f>SUMIF(KELUAR!$C$2:$F$2994,MASTER!B664,KELUAR!$E$2:$E$2994)</f>
        <v>0</v>
      </c>
      <c r="I664" s="11">
        <f t="shared" si="2"/>
        <v>0</v>
      </c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7.25" customHeight="1">
      <c r="A665" s="6">
        <f t="shared" si="3"/>
        <v>664</v>
      </c>
      <c r="B665" s="7">
        <v>100117.0</v>
      </c>
      <c r="C665" s="8" t="s">
        <v>681</v>
      </c>
      <c r="D665" s="7"/>
      <c r="E665" s="7"/>
      <c r="F665" s="14">
        <v>0.0</v>
      </c>
      <c r="G665" s="7">
        <f>SUMIF(MASUK!$C$2:$C$3000,MASTER!B665,MASUK!$E$2:$E$3000)</f>
        <v>0</v>
      </c>
      <c r="H665" s="7">
        <f>SUMIF(KELUAR!$C$2:$F$2994,MASTER!B665,KELUAR!$E$2:$E$2994)</f>
        <v>0</v>
      </c>
      <c r="I665" s="11">
        <f t="shared" si="2"/>
        <v>0</v>
      </c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7.25" customHeight="1">
      <c r="A666" s="6">
        <f t="shared" si="3"/>
        <v>665</v>
      </c>
      <c r="B666" s="7">
        <v>2088.0</v>
      </c>
      <c r="C666" s="8" t="s">
        <v>682</v>
      </c>
      <c r="D666" s="7"/>
      <c r="E666" s="7"/>
      <c r="F666" s="14">
        <v>0.0</v>
      </c>
      <c r="G666" s="7">
        <f>SUMIF(MASUK!$C$2:$C$3000,MASTER!B666,MASUK!$E$2:$E$3000)</f>
        <v>0</v>
      </c>
      <c r="H666" s="7">
        <f>SUMIF(KELUAR!$C$2:$F$2994,MASTER!B666,KELUAR!$E$2:$E$2994)</f>
        <v>0</v>
      </c>
      <c r="I666" s="11">
        <f t="shared" si="2"/>
        <v>0</v>
      </c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7.25" customHeight="1">
      <c r="A667" s="6">
        <f t="shared" si="3"/>
        <v>666</v>
      </c>
      <c r="B667" s="7">
        <v>2089.0</v>
      </c>
      <c r="C667" s="8" t="s">
        <v>683</v>
      </c>
      <c r="D667" s="7"/>
      <c r="E667" s="7"/>
      <c r="F667" s="14">
        <v>0.0</v>
      </c>
      <c r="G667" s="7">
        <f>SUMIF(MASUK!$C$2:$C$3000,MASTER!B667,MASUK!$E$2:$E$3000)</f>
        <v>0</v>
      </c>
      <c r="H667" s="7">
        <f>SUMIF(KELUAR!$C$2:$F$2994,MASTER!B667,KELUAR!$E$2:$E$2994)</f>
        <v>0</v>
      </c>
      <c r="I667" s="11">
        <f t="shared" si="2"/>
        <v>0</v>
      </c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7.25" customHeight="1">
      <c r="A668" s="6">
        <f t="shared" si="3"/>
        <v>667</v>
      </c>
      <c r="B668" s="7">
        <v>1599.0</v>
      </c>
      <c r="C668" s="8" t="s">
        <v>684</v>
      </c>
      <c r="D668" s="7"/>
      <c r="E668" s="7"/>
      <c r="F668" s="14">
        <v>1.0</v>
      </c>
      <c r="G668" s="7">
        <f>SUMIF(MASUK!$C$2:$C$3000,MASTER!B668,MASUK!$E$2:$E$3000)</f>
        <v>0</v>
      </c>
      <c r="H668" s="7">
        <f>SUMIF(KELUAR!$C$2:$F$2994,MASTER!B668,KELUAR!$E$2:$E$2994)</f>
        <v>0</v>
      </c>
      <c r="I668" s="11">
        <f t="shared" si="2"/>
        <v>1</v>
      </c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7.25" customHeight="1">
      <c r="A669" s="6">
        <f t="shared" si="3"/>
        <v>668</v>
      </c>
      <c r="B669" s="7">
        <v>2066.0</v>
      </c>
      <c r="C669" s="8" t="s">
        <v>685</v>
      </c>
      <c r="D669" s="7"/>
      <c r="E669" s="7"/>
      <c r="F669" s="14">
        <v>0.0</v>
      </c>
      <c r="G669" s="7">
        <f>SUMIF(MASUK!$C$2:$C$3000,MASTER!B669,MASUK!$E$2:$E$3000)</f>
        <v>0</v>
      </c>
      <c r="H669" s="7">
        <f>SUMIF(KELUAR!$C$2:$F$2994,MASTER!B669,KELUAR!$E$2:$E$2994)</f>
        <v>0</v>
      </c>
      <c r="I669" s="11">
        <f t="shared" si="2"/>
        <v>0</v>
      </c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7.25" customHeight="1">
      <c r="A670" s="6">
        <f t="shared" si="3"/>
        <v>669</v>
      </c>
      <c r="B670" s="7">
        <v>1036.0</v>
      </c>
      <c r="C670" s="8" t="s">
        <v>686</v>
      </c>
      <c r="D670" s="7"/>
      <c r="E670" s="7"/>
      <c r="F670" s="14">
        <v>0.0</v>
      </c>
      <c r="G670" s="7">
        <f>SUMIF(MASUK!$C$2:$C$3000,MASTER!B670,MASUK!$E$2:$E$3000)</f>
        <v>0</v>
      </c>
      <c r="H670" s="7">
        <f>SUMIF(KELUAR!$C$2:$F$2994,MASTER!B670,KELUAR!$E$2:$E$2994)</f>
        <v>0</v>
      </c>
      <c r="I670" s="11">
        <f t="shared" si="2"/>
        <v>0</v>
      </c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7.25" customHeight="1">
      <c r="A671" s="6">
        <f t="shared" si="3"/>
        <v>670</v>
      </c>
      <c r="B671" s="7">
        <v>1494.0</v>
      </c>
      <c r="C671" s="8" t="s">
        <v>687</v>
      </c>
      <c r="D671" s="7"/>
      <c r="E671" s="7"/>
      <c r="F671" s="14">
        <v>0.0</v>
      </c>
      <c r="G671" s="7">
        <f>SUMIF(MASUK!$C$2:$C$3000,MASTER!B671,MASUK!$E$2:$E$3000)</f>
        <v>0</v>
      </c>
      <c r="H671" s="7">
        <f>SUMIF(KELUAR!$C$2:$F$2994,MASTER!B671,KELUAR!$E$2:$E$2994)</f>
        <v>0</v>
      </c>
      <c r="I671" s="11">
        <f t="shared" si="2"/>
        <v>0</v>
      </c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7.25" customHeight="1">
      <c r="A672" s="6">
        <f t="shared" si="3"/>
        <v>671</v>
      </c>
      <c r="B672" s="7">
        <v>1068.0</v>
      </c>
      <c r="C672" s="8" t="s">
        <v>688</v>
      </c>
      <c r="D672" s="7"/>
      <c r="E672" s="7"/>
      <c r="F672" s="14">
        <v>0.0</v>
      </c>
      <c r="G672" s="7">
        <f>SUMIF(MASUK!$C$2:$C$3000,MASTER!B672,MASUK!$E$2:$E$3000)</f>
        <v>0</v>
      </c>
      <c r="H672" s="7">
        <f>SUMIF(KELUAR!$C$2:$F$2994,MASTER!B672,KELUAR!$E$2:$E$2994)</f>
        <v>0</v>
      </c>
      <c r="I672" s="11">
        <f t="shared" si="2"/>
        <v>0</v>
      </c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7.25" customHeight="1">
      <c r="A673" s="6">
        <f t="shared" si="3"/>
        <v>672</v>
      </c>
      <c r="B673" s="7">
        <v>1845.0</v>
      </c>
      <c r="C673" s="8" t="s">
        <v>689</v>
      </c>
      <c r="D673" s="7"/>
      <c r="E673" s="7"/>
      <c r="F673" s="14">
        <v>2.0</v>
      </c>
      <c r="G673" s="7">
        <f>SUMIF(MASUK!$C$2:$C$3000,MASTER!B673,MASUK!$E$2:$E$3000)</f>
        <v>0</v>
      </c>
      <c r="H673" s="7">
        <f>SUMIF(KELUAR!$C$2:$F$2994,MASTER!B673,KELUAR!$E$2:$E$2994)</f>
        <v>0</v>
      </c>
      <c r="I673" s="11">
        <f t="shared" si="2"/>
        <v>2</v>
      </c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7.25" customHeight="1">
      <c r="A674" s="6">
        <f t="shared" si="3"/>
        <v>673</v>
      </c>
      <c r="B674" s="7">
        <v>1037.0</v>
      </c>
      <c r="C674" s="8" t="s">
        <v>690</v>
      </c>
      <c r="D674" s="7"/>
      <c r="E674" s="7"/>
      <c r="F674" s="14">
        <v>1466.0</v>
      </c>
      <c r="G674" s="7">
        <f>SUMIF(MASUK!$C$2:$C$3000,MASTER!B674,MASUK!$E$2:$E$3000)</f>
        <v>0</v>
      </c>
      <c r="H674" s="7">
        <f>SUMIF(KELUAR!$C$2:$F$2994,MASTER!B674,KELUAR!$E$2:$E$2994)</f>
        <v>0</v>
      </c>
      <c r="I674" s="11">
        <f t="shared" si="2"/>
        <v>1466</v>
      </c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7.25" customHeight="1">
      <c r="A675" s="6">
        <f t="shared" si="3"/>
        <v>674</v>
      </c>
      <c r="B675" s="15">
        <v>2118.0</v>
      </c>
      <c r="C675" s="8" t="s">
        <v>691</v>
      </c>
      <c r="D675" s="8"/>
      <c r="E675" s="8"/>
      <c r="F675" s="16">
        <v>0.0</v>
      </c>
      <c r="G675" s="7">
        <f>SUMIF(MASUK!$C$2:$C$3000,MASTER!B675,MASUK!$E$2:$E$3000)</f>
        <v>0</v>
      </c>
      <c r="H675" s="7">
        <f>SUMIF(KELUAR!$C$2:$F$2994,MASTER!B675,KELUAR!$E$2:$E$2994)</f>
        <v>0</v>
      </c>
      <c r="I675" s="11">
        <f t="shared" si="2"/>
        <v>0</v>
      </c>
      <c r="J675" s="8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7.25" customHeight="1">
      <c r="A676" s="6">
        <f t="shared" si="3"/>
        <v>675</v>
      </c>
      <c r="B676" s="7">
        <v>1374.0</v>
      </c>
      <c r="C676" s="19" t="s">
        <v>692</v>
      </c>
      <c r="D676" s="7"/>
      <c r="E676" s="7"/>
      <c r="F676" s="14">
        <v>0.0</v>
      </c>
      <c r="G676" s="7">
        <f>SUMIF(MASUK!$C$2:$C$3000,MASTER!B676,MASUK!$E$2:$E$3000)</f>
        <v>0</v>
      </c>
      <c r="H676" s="7">
        <f>SUMIF(KELUAR!$C$2:$F$2994,MASTER!B676,KELUAR!$E$2:$E$2994)</f>
        <v>0</v>
      </c>
      <c r="I676" s="11">
        <f t="shared" si="2"/>
        <v>0</v>
      </c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7.25" customHeight="1">
      <c r="A677" s="6">
        <f t="shared" si="3"/>
        <v>676</v>
      </c>
      <c r="B677" s="15">
        <v>2147.0</v>
      </c>
      <c r="C677" s="8" t="s">
        <v>693</v>
      </c>
      <c r="D677" s="8"/>
      <c r="E677" s="8"/>
      <c r="F677" s="16">
        <v>9.0</v>
      </c>
      <c r="G677" s="7">
        <f>SUMIF(MASUK!$C$2:$C$3000,MASTER!B677,MASUK!$E$2:$E$3000)</f>
        <v>2</v>
      </c>
      <c r="H677" s="7">
        <f>SUMIF(KELUAR!$C$2:$F$2994,MASTER!B677,KELUAR!$E$2:$E$2994)</f>
        <v>0</v>
      </c>
      <c r="I677" s="11">
        <f t="shared" si="2"/>
        <v>11</v>
      </c>
      <c r="J677" s="8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7.25" customHeight="1">
      <c r="A678" s="6">
        <f t="shared" si="3"/>
        <v>677</v>
      </c>
      <c r="B678" s="7">
        <v>1867.0</v>
      </c>
      <c r="C678" s="8" t="s">
        <v>694</v>
      </c>
      <c r="D678" s="7"/>
      <c r="E678" s="7"/>
      <c r="F678" s="14">
        <v>0.0</v>
      </c>
      <c r="G678" s="7">
        <f>SUMIF(MASUK!$C$2:$C$3000,MASTER!B678,MASUK!$E$2:$E$3000)</f>
        <v>0</v>
      </c>
      <c r="H678" s="7">
        <f>SUMIF(KELUAR!$C$2:$F$2994,MASTER!B678,KELUAR!$E$2:$E$2994)</f>
        <v>0</v>
      </c>
      <c r="I678" s="11">
        <f t="shared" si="2"/>
        <v>0</v>
      </c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7.25" customHeight="1">
      <c r="A679" s="6">
        <f t="shared" si="3"/>
        <v>678</v>
      </c>
      <c r="B679" s="7">
        <v>1828.0</v>
      </c>
      <c r="C679" s="8" t="s">
        <v>695</v>
      </c>
      <c r="D679" s="7"/>
      <c r="E679" s="7"/>
      <c r="F679" s="14">
        <v>0.0</v>
      </c>
      <c r="G679" s="7">
        <f>SUMIF(MASUK!$C$2:$C$3000,MASTER!B679,MASUK!$E$2:$E$3000)</f>
        <v>1</v>
      </c>
      <c r="H679" s="7">
        <f>SUMIF(KELUAR!$C$2:$F$2994,MASTER!B679,KELUAR!$E$2:$E$2994)</f>
        <v>0</v>
      </c>
      <c r="I679" s="11">
        <f t="shared" si="2"/>
        <v>1</v>
      </c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7.25" customHeight="1">
      <c r="A680" s="6">
        <f t="shared" si="3"/>
        <v>679</v>
      </c>
      <c r="B680" s="7">
        <v>1894.0</v>
      </c>
      <c r="C680" s="8" t="s">
        <v>696</v>
      </c>
      <c r="D680" s="7"/>
      <c r="E680" s="7"/>
      <c r="F680" s="14">
        <v>0.0</v>
      </c>
      <c r="G680" s="7">
        <f>SUMIF(MASUK!$C$2:$C$3000,MASTER!B680,MASUK!$E$2:$E$3000)</f>
        <v>0</v>
      </c>
      <c r="H680" s="7">
        <f>SUMIF(KELUAR!$C$2:$F$2994,MASTER!B680,KELUAR!$E$2:$E$2994)</f>
        <v>0</v>
      </c>
      <c r="I680" s="11">
        <f t="shared" si="2"/>
        <v>0</v>
      </c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7.25" customHeight="1">
      <c r="A681" s="6">
        <f t="shared" si="3"/>
        <v>680</v>
      </c>
      <c r="B681" s="15">
        <v>2097.0</v>
      </c>
      <c r="C681" s="8" t="s">
        <v>697</v>
      </c>
      <c r="D681" s="8"/>
      <c r="E681" s="8"/>
      <c r="F681" s="16">
        <v>0.0</v>
      </c>
      <c r="G681" s="7">
        <f>SUMIF(MASUK!$C$2:$C$3000,MASTER!B681,MASUK!$E$2:$E$3000)</f>
        <v>0</v>
      </c>
      <c r="H681" s="7">
        <f>SUMIF(KELUAR!$C$2:$F$2994,MASTER!B681,KELUAR!$E$2:$E$2994)</f>
        <v>0</v>
      </c>
      <c r="I681" s="11">
        <f t="shared" si="2"/>
        <v>0</v>
      </c>
      <c r="J681" s="8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7.25" customHeight="1">
      <c r="A682" s="6">
        <f t="shared" si="3"/>
        <v>681</v>
      </c>
      <c r="B682" s="7">
        <v>1827.0</v>
      </c>
      <c r="C682" s="8" t="s">
        <v>698</v>
      </c>
      <c r="D682" s="7"/>
      <c r="E682" s="7"/>
      <c r="F682" s="14">
        <v>0.0</v>
      </c>
      <c r="G682" s="7">
        <f>SUMIF(MASUK!$C$2:$C$3000,MASTER!B682,MASUK!$E$2:$E$3000)</f>
        <v>0</v>
      </c>
      <c r="H682" s="7">
        <f>SUMIF(KELUAR!$C$2:$F$2994,MASTER!B682,KELUAR!$E$2:$E$2994)</f>
        <v>0</v>
      </c>
      <c r="I682" s="11">
        <f t="shared" si="2"/>
        <v>0</v>
      </c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7.25" customHeight="1">
      <c r="A683" s="6">
        <f t="shared" si="3"/>
        <v>682</v>
      </c>
      <c r="B683" s="15">
        <v>2067.0</v>
      </c>
      <c r="C683" s="8" t="s">
        <v>699</v>
      </c>
      <c r="D683" s="7"/>
      <c r="E683" s="7"/>
      <c r="F683" s="14">
        <v>4.0</v>
      </c>
      <c r="G683" s="7">
        <f>SUMIF(MASUK!$C$2:$C$3000,MASTER!B683,MASUK!$E$2:$E$3000)</f>
        <v>0</v>
      </c>
      <c r="H683" s="7">
        <f>SUMIF(KELUAR!$C$2:$F$2994,MASTER!B683,KELUAR!$E$2:$E$2994)</f>
        <v>0</v>
      </c>
      <c r="I683" s="11">
        <f t="shared" si="2"/>
        <v>4</v>
      </c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7.25" customHeight="1">
      <c r="A684" s="6">
        <f t="shared" si="3"/>
        <v>683</v>
      </c>
      <c r="B684" s="15">
        <v>2113.0</v>
      </c>
      <c r="C684" s="8" t="s">
        <v>700</v>
      </c>
      <c r="D684" s="8"/>
      <c r="E684" s="8"/>
      <c r="F684" s="16">
        <v>0.0</v>
      </c>
      <c r="G684" s="7">
        <f>SUMIF(MASUK!$C$2:$C$3000,MASTER!B684,MASUK!$E$2:$E$3000)</f>
        <v>0</v>
      </c>
      <c r="H684" s="7">
        <f>SUMIF(KELUAR!$C$2:$F$2994,MASTER!B684,KELUAR!$E$2:$E$2994)</f>
        <v>0</v>
      </c>
      <c r="I684" s="11">
        <f t="shared" si="2"/>
        <v>0</v>
      </c>
      <c r="J684" s="8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7.25" customHeight="1">
      <c r="A685" s="6">
        <f t="shared" si="3"/>
        <v>684</v>
      </c>
      <c r="B685" s="15">
        <v>2114.0</v>
      </c>
      <c r="C685" s="8" t="s">
        <v>701</v>
      </c>
      <c r="D685" s="8"/>
      <c r="E685" s="8"/>
      <c r="F685" s="16">
        <v>0.0</v>
      </c>
      <c r="G685" s="7">
        <f>SUMIF(MASUK!$C$2:$C$3000,MASTER!B685,MASUK!$E$2:$E$3000)</f>
        <v>0</v>
      </c>
      <c r="H685" s="7">
        <f>SUMIF(KELUAR!$C$2:$F$2994,MASTER!B685,KELUAR!$E$2:$E$2994)</f>
        <v>0</v>
      </c>
      <c r="I685" s="11">
        <f t="shared" si="2"/>
        <v>0</v>
      </c>
      <c r="J685" s="8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7.25" customHeight="1">
      <c r="A686" s="6">
        <f t="shared" si="3"/>
        <v>685</v>
      </c>
      <c r="B686" s="7">
        <v>1687.0</v>
      </c>
      <c r="C686" s="8" t="s">
        <v>702</v>
      </c>
      <c r="D686" s="7"/>
      <c r="E686" s="7"/>
      <c r="F686" s="14">
        <v>0.0</v>
      </c>
      <c r="G686" s="7">
        <f>SUMIF(MASUK!$C$2:$C$3000,MASTER!B686,MASUK!$E$2:$E$3000)</f>
        <v>0</v>
      </c>
      <c r="H686" s="7">
        <f>SUMIF(KELUAR!$C$2:$F$2994,MASTER!B686,KELUAR!$E$2:$E$2994)</f>
        <v>0</v>
      </c>
      <c r="I686" s="11">
        <f t="shared" si="2"/>
        <v>0</v>
      </c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7.25" customHeight="1">
      <c r="A687" s="6">
        <f t="shared" si="3"/>
        <v>686</v>
      </c>
      <c r="B687" s="7">
        <v>1694.0</v>
      </c>
      <c r="C687" s="8" t="s">
        <v>703</v>
      </c>
      <c r="D687" s="7"/>
      <c r="E687" s="7"/>
      <c r="F687" s="14">
        <v>0.0</v>
      </c>
      <c r="G687" s="7">
        <f>SUMIF(MASUK!$C$2:$C$3000,MASTER!B687,MASUK!$E$2:$E$3000)</f>
        <v>0</v>
      </c>
      <c r="H687" s="7">
        <f>SUMIF(KELUAR!$C$2:$F$2994,MASTER!B687,KELUAR!$E$2:$E$2994)</f>
        <v>0</v>
      </c>
      <c r="I687" s="11">
        <f t="shared" si="2"/>
        <v>0</v>
      </c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7.25" customHeight="1">
      <c r="A688" s="6">
        <f t="shared" si="3"/>
        <v>687</v>
      </c>
      <c r="B688" s="7">
        <v>1882.0</v>
      </c>
      <c r="C688" s="8" t="s">
        <v>704</v>
      </c>
      <c r="D688" s="7"/>
      <c r="E688" s="7"/>
      <c r="F688" s="14">
        <v>0.0</v>
      </c>
      <c r="G688" s="7">
        <f>SUMIF(MASUK!$C$2:$C$3000,MASTER!B688,MASUK!$E$2:$E$3000)</f>
        <v>0</v>
      </c>
      <c r="H688" s="7">
        <f>SUMIF(KELUAR!$C$2:$F$2994,MASTER!B688,KELUAR!$E$2:$E$2994)</f>
        <v>0</v>
      </c>
      <c r="I688" s="11">
        <f t="shared" si="2"/>
        <v>0</v>
      </c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7.25" customHeight="1">
      <c r="A689" s="6">
        <f t="shared" si="3"/>
        <v>688</v>
      </c>
      <c r="B689" s="7">
        <v>2007.0</v>
      </c>
      <c r="C689" s="8" t="s">
        <v>705</v>
      </c>
      <c r="D689" s="7"/>
      <c r="E689" s="7"/>
      <c r="F689" s="14">
        <v>0.0</v>
      </c>
      <c r="G689" s="7">
        <f>SUMIF(MASUK!$C$2:$C$3000,MASTER!B689,MASUK!$E$2:$E$3000)</f>
        <v>0</v>
      </c>
      <c r="H689" s="7">
        <f>SUMIF(KELUAR!$C$2:$F$2994,MASTER!B689,KELUAR!$E$2:$E$2994)</f>
        <v>0</v>
      </c>
      <c r="I689" s="11">
        <f t="shared" si="2"/>
        <v>0</v>
      </c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7.25" customHeight="1">
      <c r="A690" s="6">
        <f t="shared" si="3"/>
        <v>689</v>
      </c>
      <c r="B690" s="7">
        <v>1884.0</v>
      </c>
      <c r="C690" s="8" t="s">
        <v>706</v>
      </c>
      <c r="D690" s="7"/>
      <c r="E690" s="7"/>
      <c r="F690" s="14">
        <v>0.0</v>
      </c>
      <c r="G690" s="7">
        <f>SUMIF(MASUK!$C$2:$C$3000,MASTER!B690,MASUK!$E$2:$E$3000)</f>
        <v>0</v>
      </c>
      <c r="H690" s="7">
        <f>SUMIF(KELUAR!$C$2:$F$2994,MASTER!B690,KELUAR!$E$2:$E$2994)</f>
        <v>0</v>
      </c>
      <c r="I690" s="11">
        <f t="shared" si="2"/>
        <v>0</v>
      </c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7.25" customHeight="1">
      <c r="A691" s="6">
        <f t="shared" si="3"/>
        <v>690</v>
      </c>
      <c r="B691" s="7">
        <v>1885.0</v>
      </c>
      <c r="C691" s="21" t="s">
        <v>707</v>
      </c>
      <c r="D691" s="7"/>
      <c r="E691" s="7"/>
      <c r="F691" s="14">
        <v>0.0</v>
      </c>
      <c r="G691" s="7">
        <f>SUMIF(MASUK!$C$2:$C$3000,MASTER!B691,MASUK!$E$2:$E$3000)</f>
        <v>0</v>
      </c>
      <c r="H691" s="7">
        <f>SUMIF(KELUAR!$C$2:$F$2994,MASTER!B691,KELUAR!$E$2:$E$2994)</f>
        <v>0</v>
      </c>
      <c r="I691" s="11">
        <f t="shared" si="2"/>
        <v>0</v>
      </c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7.25" customHeight="1">
      <c r="A692" s="6">
        <f t="shared" si="3"/>
        <v>691</v>
      </c>
      <c r="B692" s="7">
        <v>2008.0</v>
      </c>
      <c r="C692" s="8" t="s">
        <v>708</v>
      </c>
      <c r="D692" s="7"/>
      <c r="E692" s="7"/>
      <c r="F692" s="14">
        <v>0.0</v>
      </c>
      <c r="G692" s="7">
        <f>SUMIF(MASUK!$C$2:$C$3000,MASTER!B692,MASUK!$E$2:$E$3000)</f>
        <v>0</v>
      </c>
      <c r="H692" s="7">
        <f>SUMIF(KELUAR!$C$2:$F$2994,MASTER!B692,KELUAR!$E$2:$E$2994)</f>
        <v>0</v>
      </c>
      <c r="I692" s="11">
        <f t="shared" si="2"/>
        <v>0</v>
      </c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7.25" customHeight="1">
      <c r="A693" s="6">
        <f t="shared" si="3"/>
        <v>692</v>
      </c>
      <c r="B693" s="7">
        <v>1916.0</v>
      </c>
      <c r="C693" s="8" t="s">
        <v>709</v>
      </c>
      <c r="D693" s="7"/>
      <c r="E693" s="7"/>
      <c r="F693" s="14">
        <v>0.0</v>
      </c>
      <c r="G693" s="7">
        <f>SUMIF(MASUK!$C$2:$C$3000,MASTER!B693,MASUK!$E$2:$E$3000)</f>
        <v>0</v>
      </c>
      <c r="H693" s="7">
        <f>SUMIF(KELUAR!$C$2:$F$2994,MASTER!B693,KELUAR!$E$2:$E$2994)</f>
        <v>0</v>
      </c>
      <c r="I693" s="11">
        <f t="shared" si="2"/>
        <v>0</v>
      </c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7.25" customHeight="1">
      <c r="A694" s="6">
        <f t="shared" si="3"/>
        <v>693</v>
      </c>
      <c r="B694" s="7">
        <v>1881.0</v>
      </c>
      <c r="C694" s="8" t="s">
        <v>710</v>
      </c>
      <c r="D694" s="7"/>
      <c r="E694" s="7"/>
      <c r="F694" s="14">
        <v>0.0</v>
      </c>
      <c r="G694" s="7">
        <f>SUMIF(MASUK!$C$2:$C$3000,MASTER!B694,MASUK!$E$2:$E$3000)</f>
        <v>0</v>
      </c>
      <c r="H694" s="7">
        <f>SUMIF(KELUAR!$C$2:$F$2994,MASTER!B694,KELUAR!$E$2:$E$2994)</f>
        <v>0</v>
      </c>
      <c r="I694" s="11">
        <f t="shared" si="2"/>
        <v>0</v>
      </c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7.25" customHeight="1">
      <c r="A695" s="6">
        <f t="shared" si="3"/>
        <v>694</v>
      </c>
      <c r="B695" s="7">
        <v>1889.0</v>
      </c>
      <c r="C695" s="8" t="s">
        <v>711</v>
      </c>
      <c r="D695" s="7"/>
      <c r="E695" s="7"/>
      <c r="F695" s="14">
        <v>0.0</v>
      </c>
      <c r="G695" s="7">
        <f>SUMIF(MASUK!$C$2:$C$3000,MASTER!B695,MASUK!$E$2:$E$3000)</f>
        <v>0</v>
      </c>
      <c r="H695" s="7">
        <f>SUMIF(KELUAR!$C$2:$F$2994,MASTER!B695,KELUAR!$E$2:$E$2994)</f>
        <v>0</v>
      </c>
      <c r="I695" s="11">
        <f t="shared" si="2"/>
        <v>0</v>
      </c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7.25" customHeight="1">
      <c r="A696" s="6">
        <f t="shared" si="3"/>
        <v>695</v>
      </c>
      <c r="B696" s="15">
        <v>1427.0</v>
      </c>
      <c r="C696" s="8" t="s">
        <v>712</v>
      </c>
      <c r="D696" s="8"/>
      <c r="E696" s="8"/>
      <c r="F696" s="16">
        <v>0.0</v>
      </c>
      <c r="G696" s="7">
        <f>SUMIF(MASUK!$C$2:$C$3000,MASTER!B696,MASUK!$E$2:$E$3000)</f>
        <v>0</v>
      </c>
      <c r="H696" s="7">
        <f>SUMIF(KELUAR!$C$2:$F$2994,MASTER!B696,KELUAR!$E$2:$E$2994)</f>
        <v>0</v>
      </c>
      <c r="I696" s="11">
        <f t="shared" si="2"/>
        <v>0</v>
      </c>
      <c r="J696" s="8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7.25" customHeight="1">
      <c r="A697" s="6">
        <f t="shared" si="3"/>
        <v>696</v>
      </c>
      <c r="B697" s="15">
        <v>2123.0</v>
      </c>
      <c r="C697" s="8" t="s">
        <v>713</v>
      </c>
      <c r="D697" s="8"/>
      <c r="E697" s="8"/>
      <c r="F697" s="16">
        <v>48.0</v>
      </c>
      <c r="G697" s="7">
        <f>SUMIF(MASUK!$C$2:$C$3000,MASTER!B697,MASUK!$E$2:$E$3000)</f>
        <v>0</v>
      </c>
      <c r="H697" s="7">
        <f>SUMIF(KELUAR!$C$2:$F$2994,MASTER!B697,KELUAR!$E$2:$E$2994)</f>
        <v>0</v>
      </c>
      <c r="I697" s="11">
        <f t="shared" si="2"/>
        <v>48</v>
      </c>
      <c r="J697" s="8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7.25" customHeight="1">
      <c r="A698" s="6">
        <f t="shared" si="3"/>
        <v>697</v>
      </c>
      <c r="B698" s="7">
        <v>1428.0</v>
      </c>
      <c r="C698" s="8" t="s">
        <v>714</v>
      </c>
      <c r="D698" s="7"/>
      <c r="E698" s="7"/>
      <c r="F698" s="9">
        <v>100.0</v>
      </c>
      <c r="G698" s="7">
        <f>SUMIF(MASUK!$C$2:$C$3000,MASTER!B698,MASUK!$E$2:$E$3000)</f>
        <v>0</v>
      </c>
      <c r="H698" s="7">
        <f>SUMIF(KELUAR!$C$2:$F$2994,MASTER!B698,KELUAR!$E$2:$E$2994)</f>
        <v>100</v>
      </c>
      <c r="I698" s="11">
        <f t="shared" si="2"/>
        <v>0</v>
      </c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7.25" customHeight="1">
      <c r="A699" s="6">
        <f t="shared" si="3"/>
        <v>698</v>
      </c>
      <c r="B699" s="7">
        <v>1429.0</v>
      </c>
      <c r="C699" s="8" t="s">
        <v>715</v>
      </c>
      <c r="D699" s="7"/>
      <c r="E699" s="7"/>
      <c r="F699" s="14">
        <v>17.0</v>
      </c>
      <c r="G699" s="7">
        <f>SUMIF(MASUK!$C$2:$C$3000,MASTER!B699,MASUK!$E$2:$E$3000)</f>
        <v>0</v>
      </c>
      <c r="H699" s="7">
        <f>SUMIF(KELUAR!$C$2:$F$2994,MASTER!B699,KELUAR!$E$2:$E$2994)</f>
        <v>0</v>
      </c>
      <c r="I699" s="11">
        <f t="shared" si="2"/>
        <v>17</v>
      </c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7.25" customHeight="1">
      <c r="A700" s="6">
        <f t="shared" si="3"/>
        <v>699</v>
      </c>
      <c r="B700" s="7">
        <v>1453.0</v>
      </c>
      <c r="C700" s="8" t="s">
        <v>716</v>
      </c>
      <c r="D700" s="7"/>
      <c r="E700" s="7"/>
      <c r="F700" s="14">
        <v>23.0</v>
      </c>
      <c r="G700" s="7">
        <f>SUMIF(MASUK!$C$2:$C$3000,MASTER!B700,MASUK!$E$2:$E$3000)</f>
        <v>18</v>
      </c>
      <c r="H700" s="7">
        <f>SUMIF(KELUAR!$C$2:$F$2994,MASTER!B700,KELUAR!$E$2:$E$2994)</f>
        <v>23</v>
      </c>
      <c r="I700" s="11">
        <f t="shared" si="2"/>
        <v>18</v>
      </c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7.25" customHeight="1">
      <c r="A701" s="6">
        <f t="shared" si="3"/>
        <v>700</v>
      </c>
      <c r="B701" s="7">
        <v>1772.0</v>
      </c>
      <c r="C701" s="8" t="s">
        <v>717</v>
      </c>
      <c r="D701" s="7"/>
      <c r="E701" s="7"/>
      <c r="F701" s="14">
        <v>0.0</v>
      </c>
      <c r="G701" s="7">
        <f>SUMIF(MASUK!$C$2:$C$3000,MASTER!B701,MASUK!$E$2:$E$3000)</f>
        <v>0</v>
      </c>
      <c r="H701" s="7">
        <f>SUMIF(KELUAR!$C$2:$F$2994,MASTER!B701,KELUAR!$E$2:$E$2994)</f>
        <v>0</v>
      </c>
      <c r="I701" s="11">
        <f t="shared" si="2"/>
        <v>0</v>
      </c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7.25" customHeight="1">
      <c r="A702" s="6">
        <f t="shared" si="3"/>
        <v>701</v>
      </c>
      <c r="B702" s="15">
        <v>1476.0</v>
      </c>
      <c r="C702" s="8" t="s">
        <v>718</v>
      </c>
      <c r="D702" s="7"/>
      <c r="E702" s="7"/>
      <c r="F702" s="14">
        <v>0.0</v>
      </c>
      <c r="G702" s="7">
        <f>SUMIF(MASUK!$C$2:$C$3000,MASTER!B702,MASUK!$E$2:$E$3000)</f>
        <v>0</v>
      </c>
      <c r="H702" s="7">
        <f>SUMIF(KELUAR!$C$2:$F$2994,MASTER!B702,KELUAR!$E$2:$E$2994)</f>
        <v>0</v>
      </c>
      <c r="I702" s="11">
        <f t="shared" si="2"/>
        <v>0</v>
      </c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7.25" customHeight="1">
      <c r="A703" s="6">
        <f t="shared" si="3"/>
        <v>702</v>
      </c>
      <c r="B703" s="7">
        <v>1873.0</v>
      </c>
      <c r="C703" s="8" t="s">
        <v>719</v>
      </c>
      <c r="D703" s="7"/>
      <c r="E703" s="7"/>
      <c r="F703" s="14">
        <v>0.0</v>
      </c>
      <c r="G703" s="7">
        <f>SUMIF(MASUK!$C$2:$C$3000,MASTER!B703,MASUK!$E$2:$E$3000)</f>
        <v>0</v>
      </c>
      <c r="H703" s="7">
        <f>SUMIF(KELUAR!$C$2:$F$2994,MASTER!B703,KELUAR!$E$2:$E$2994)</f>
        <v>0</v>
      </c>
      <c r="I703" s="11">
        <f t="shared" si="2"/>
        <v>0</v>
      </c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7.25" customHeight="1">
      <c r="A704" s="6">
        <f t="shared" si="3"/>
        <v>703</v>
      </c>
      <c r="B704" s="7">
        <v>1377.0</v>
      </c>
      <c r="C704" s="8" t="s">
        <v>720</v>
      </c>
      <c r="D704" s="7"/>
      <c r="E704" s="7"/>
      <c r="F704" s="14">
        <v>0.0</v>
      </c>
      <c r="G704" s="7">
        <f>SUMIF(MASUK!$C$2:$C$3000,MASTER!B704,MASUK!$E$2:$E$3000)</f>
        <v>0</v>
      </c>
      <c r="H704" s="7">
        <f>SUMIF(KELUAR!$C$2:$F$2994,MASTER!B704,KELUAR!$E$2:$E$2994)</f>
        <v>0</v>
      </c>
      <c r="I704" s="11">
        <f t="shared" si="2"/>
        <v>0</v>
      </c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7.25" customHeight="1">
      <c r="A705" s="6">
        <f t="shared" si="3"/>
        <v>704</v>
      </c>
      <c r="B705" s="7">
        <v>1378.0</v>
      </c>
      <c r="C705" s="8" t="s">
        <v>721</v>
      </c>
      <c r="D705" s="7"/>
      <c r="E705" s="7"/>
      <c r="F705" s="14">
        <v>2.0</v>
      </c>
      <c r="G705" s="7">
        <f>SUMIF(MASUK!$C$2:$C$3000,MASTER!B705,MASUK!$E$2:$E$3000)</f>
        <v>4</v>
      </c>
      <c r="H705" s="7">
        <f>SUMIF(KELUAR!$C$2:$F$2994,MASTER!B705,KELUAR!$E$2:$E$2994)</f>
        <v>2</v>
      </c>
      <c r="I705" s="11">
        <f t="shared" si="2"/>
        <v>4</v>
      </c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7.25" customHeight="1">
      <c r="A706" s="6">
        <f t="shared" si="3"/>
        <v>705</v>
      </c>
      <c r="B706" s="7">
        <v>1379.0</v>
      </c>
      <c r="C706" s="8" t="s">
        <v>722</v>
      </c>
      <c r="D706" s="7"/>
      <c r="E706" s="7"/>
      <c r="F706" s="14">
        <v>3.0</v>
      </c>
      <c r="G706" s="7">
        <f>SUMIF(MASUK!$C$2:$C$3000,MASTER!B706,MASUK!$E$2:$E$3000)</f>
        <v>17</v>
      </c>
      <c r="H706" s="7">
        <f>SUMIF(KELUAR!$C$2:$F$2994,MASTER!B706,KELUAR!$E$2:$E$2994)</f>
        <v>7</v>
      </c>
      <c r="I706" s="11">
        <f t="shared" si="2"/>
        <v>13</v>
      </c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7.25" customHeight="1">
      <c r="A707" s="6">
        <f t="shared" si="3"/>
        <v>706</v>
      </c>
      <c r="B707" s="7">
        <v>1380.0</v>
      </c>
      <c r="C707" s="8" t="s">
        <v>723</v>
      </c>
      <c r="D707" s="7"/>
      <c r="E707" s="7"/>
      <c r="F707" s="9">
        <v>0.0</v>
      </c>
      <c r="G707" s="7">
        <f>SUMIF(MASUK!$C$2:$C$3000,MASTER!B707,MASUK!$E$2:$E$3000)</f>
        <v>9</v>
      </c>
      <c r="H707" s="7">
        <f>SUMIF(KELUAR!$C$2:$F$2994,MASTER!B707,KELUAR!$E$2:$E$2994)</f>
        <v>7</v>
      </c>
      <c r="I707" s="11">
        <f t="shared" si="2"/>
        <v>2</v>
      </c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7.25" customHeight="1">
      <c r="A708" s="6">
        <f t="shared" si="3"/>
        <v>707</v>
      </c>
      <c r="B708" s="7">
        <v>1381.0</v>
      </c>
      <c r="C708" s="8" t="s">
        <v>724</v>
      </c>
      <c r="D708" s="7"/>
      <c r="E708" s="7"/>
      <c r="F708" s="9">
        <v>3.0</v>
      </c>
      <c r="G708" s="7">
        <f>SUMIF(MASUK!$C$2:$C$3000,MASTER!B708,MASUK!$E$2:$E$3000)</f>
        <v>13</v>
      </c>
      <c r="H708" s="7">
        <f>SUMIF(KELUAR!$C$2:$F$2994,MASTER!B708,KELUAR!$E$2:$E$2994)</f>
        <v>5</v>
      </c>
      <c r="I708" s="11">
        <f t="shared" si="2"/>
        <v>11</v>
      </c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7.25" customHeight="1">
      <c r="A709" s="6">
        <f t="shared" si="3"/>
        <v>708</v>
      </c>
      <c r="B709" s="7">
        <v>1382.0</v>
      </c>
      <c r="C709" s="8" t="s">
        <v>725</v>
      </c>
      <c r="D709" s="7"/>
      <c r="E709" s="7"/>
      <c r="F709" s="14">
        <v>3.0</v>
      </c>
      <c r="G709" s="7">
        <f>SUMIF(MASUK!$C$2:$C$3000,MASTER!B709,MASUK!$E$2:$E$3000)</f>
        <v>2</v>
      </c>
      <c r="H709" s="7">
        <f>SUMIF(KELUAR!$C$2:$F$2994,MASTER!B709,KELUAR!$E$2:$E$2994)</f>
        <v>0</v>
      </c>
      <c r="I709" s="11">
        <f t="shared" si="2"/>
        <v>5</v>
      </c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7.25" customHeight="1">
      <c r="A710" s="6">
        <f t="shared" si="3"/>
        <v>709</v>
      </c>
      <c r="B710" s="7">
        <v>1383.0</v>
      </c>
      <c r="C710" s="8" t="s">
        <v>726</v>
      </c>
      <c r="D710" s="7"/>
      <c r="E710" s="7"/>
      <c r="F710" s="14">
        <v>0.0</v>
      </c>
      <c r="G710" s="7">
        <f>SUMIF(MASUK!$C$2:$C$3000,MASTER!B710,MASUK!$E$2:$E$3000)</f>
        <v>2</v>
      </c>
      <c r="H710" s="7">
        <f>SUMIF(KELUAR!$C$2:$F$2994,MASTER!B710,KELUAR!$E$2:$E$2994)</f>
        <v>1</v>
      </c>
      <c r="I710" s="11">
        <f t="shared" si="2"/>
        <v>1</v>
      </c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7.25" customHeight="1">
      <c r="A711" s="6">
        <f t="shared" si="3"/>
        <v>710</v>
      </c>
      <c r="B711" s="7">
        <v>1706.0</v>
      </c>
      <c r="C711" s="8" t="s">
        <v>727</v>
      </c>
      <c r="D711" s="7"/>
      <c r="E711" s="7"/>
      <c r="F711" s="14">
        <v>1.0</v>
      </c>
      <c r="G711" s="7">
        <f>SUMIF(MASUK!$C$2:$C$3000,MASTER!B711,MASUK!$E$2:$E$3000)</f>
        <v>0</v>
      </c>
      <c r="H711" s="7">
        <f>SUMIF(KELUAR!$C$2:$F$2994,MASTER!B711,KELUAR!$E$2:$E$2994)</f>
        <v>0</v>
      </c>
      <c r="I711" s="11">
        <f t="shared" si="2"/>
        <v>1</v>
      </c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7.25" customHeight="1">
      <c r="A712" s="6">
        <f t="shared" si="3"/>
        <v>711</v>
      </c>
      <c r="B712" s="7">
        <v>1810.0</v>
      </c>
      <c r="C712" s="8" t="s">
        <v>728</v>
      </c>
      <c r="D712" s="7"/>
      <c r="E712" s="7"/>
      <c r="F712" s="14">
        <v>0.0</v>
      </c>
      <c r="G712" s="7">
        <f>SUMIF(MASUK!$C$2:$C$3000,MASTER!B712,MASUK!$E$2:$E$3000)</f>
        <v>0</v>
      </c>
      <c r="H712" s="7">
        <f>SUMIF(KELUAR!$C$2:$F$2994,MASTER!B712,KELUAR!$E$2:$E$2994)</f>
        <v>0</v>
      </c>
      <c r="I712" s="11">
        <f t="shared" si="2"/>
        <v>0</v>
      </c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7.25" customHeight="1">
      <c r="A713" s="6">
        <f t="shared" si="3"/>
        <v>712</v>
      </c>
      <c r="B713" s="15">
        <v>1812.0</v>
      </c>
      <c r="C713" s="8" t="s">
        <v>729</v>
      </c>
      <c r="D713" s="7"/>
      <c r="E713" s="7"/>
      <c r="F713" s="14">
        <v>0.0</v>
      </c>
      <c r="G713" s="7">
        <f>SUMIF(MASUK!$C$2:$C$3000,MASTER!B713,MASUK!$E$2:$E$3000)</f>
        <v>0</v>
      </c>
      <c r="H713" s="7">
        <f>SUMIF(KELUAR!$C$2:$F$2994,MASTER!B713,KELUAR!$E$2:$E$2994)</f>
        <v>0</v>
      </c>
      <c r="I713" s="11">
        <f t="shared" si="2"/>
        <v>0</v>
      </c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7.25" customHeight="1">
      <c r="A714" s="6">
        <f t="shared" si="3"/>
        <v>713</v>
      </c>
      <c r="B714" s="7">
        <v>1811.0</v>
      </c>
      <c r="C714" s="8" t="s">
        <v>730</v>
      </c>
      <c r="D714" s="7"/>
      <c r="E714" s="7"/>
      <c r="F714" s="14">
        <v>0.0</v>
      </c>
      <c r="G714" s="7">
        <f>SUMIF(MASUK!$C$2:$C$3000,MASTER!B714,MASUK!$E$2:$E$3000)</f>
        <v>0</v>
      </c>
      <c r="H714" s="7">
        <f>SUMIF(KELUAR!$C$2:$F$2994,MASTER!B714,KELUAR!$E$2:$E$2994)</f>
        <v>0</v>
      </c>
      <c r="I714" s="11">
        <f t="shared" si="2"/>
        <v>0</v>
      </c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7.25" customHeight="1">
      <c r="A715" s="6">
        <f t="shared" si="3"/>
        <v>714</v>
      </c>
      <c r="B715" s="7">
        <v>1985.0</v>
      </c>
      <c r="C715" s="8" t="s">
        <v>731</v>
      </c>
      <c r="D715" s="7"/>
      <c r="E715" s="7"/>
      <c r="F715" s="14">
        <v>0.0</v>
      </c>
      <c r="G715" s="7">
        <f>SUMIF(MASUK!$C$2:$C$3000,MASTER!B715,MASUK!$E$2:$E$3000)</f>
        <v>0</v>
      </c>
      <c r="H715" s="7">
        <f>SUMIF(KELUAR!$C$2:$F$2994,MASTER!B715,KELUAR!$E$2:$E$2994)</f>
        <v>0</v>
      </c>
      <c r="I715" s="11">
        <f t="shared" si="2"/>
        <v>0</v>
      </c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7.25" customHeight="1">
      <c r="A716" s="6">
        <f t="shared" si="3"/>
        <v>715</v>
      </c>
      <c r="B716" s="7">
        <v>1813.0</v>
      </c>
      <c r="C716" s="8" t="s">
        <v>732</v>
      </c>
      <c r="D716" s="7"/>
      <c r="E716" s="7"/>
      <c r="F716" s="14">
        <v>0.0</v>
      </c>
      <c r="G716" s="7">
        <f>SUMIF(MASUK!$C$2:$C$3000,MASTER!B716,MASUK!$E$2:$E$3000)</f>
        <v>0</v>
      </c>
      <c r="H716" s="7">
        <f>SUMIF(KELUAR!$C$2:$F$2994,MASTER!B716,KELUAR!$E$2:$E$2994)</f>
        <v>0</v>
      </c>
      <c r="I716" s="11">
        <f t="shared" si="2"/>
        <v>0</v>
      </c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7.25" customHeight="1">
      <c r="A717" s="6">
        <f t="shared" si="3"/>
        <v>716</v>
      </c>
      <c r="B717" s="7">
        <v>1385.0</v>
      </c>
      <c r="C717" s="8" t="s">
        <v>733</v>
      </c>
      <c r="D717" s="7"/>
      <c r="E717" s="7"/>
      <c r="F717" s="14">
        <v>1.0</v>
      </c>
      <c r="G717" s="7">
        <f>SUMIF(MASUK!$C$2:$C$3000,MASTER!B717,MASUK!$E$2:$E$3000)</f>
        <v>0</v>
      </c>
      <c r="H717" s="7">
        <f>SUMIF(KELUAR!$C$2:$F$2994,MASTER!B717,KELUAR!$E$2:$E$2994)</f>
        <v>0</v>
      </c>
      <c r="I717" s="11">
        <f t="shared" si="2"/>
        <v>1</v>
      </c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7.25" customHeight="1">
      <c r="A718" s="6">
        <f t="shared" si="3"/>
        <v>717</v>
      </c>
      <c r="B718" s="15">
        <v>2152.0</v>
      </c>
      <c r="C718" s="8" t="s">
        <v>734</v>
      </c>
      <c r="D718" s="8"/>
      <c r="E718" s="8"/>
      <c r="F718" s="16">
        <v>0.0</v>
      </c>
      <c r="G718" s="7">
        <f>SUMIF(MASUK!$C$2:$C$3000,MASTER!B718,MASUK!$E$2:$E$3000)</f>
        <v>0</v>
      </c>
      <c r="H718" s="7">
        <f>SUMIF(KELUAR!$C$2:$F$2994,MASTER!B718,KELUAR!$E$2:$E$2994)</f>
        <v>0</v>
      </c>
      <c r="I718" s="11">
        <f t="shared" si="2"/>
        <v>0</v>
      </c>
      <c r="J718" s="8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7.25" customHeight="1">
      <c r="A719" s="6">
        <f t="shared" si="3"/>
        <v>718</v>
      </c>
      <c r="B719" s="7">
        <v>1386.0</v>
      </c>
      <c r="C719" s="8" t="s">
        <v>735</v>
      </c>
      <c r="D719" s="7"/>
      <c r="E719" s="7"/>
      <c r="F719" s="14">
        <v>3.0</v>
      </c>
      <c r="G719" s="7">
        <f>SUMIF(MASUK!$C$2:$C$3000,MASTER!B719,MASUK!$E$2:$E$3000)</f>
        <v>0</v>
      </c>
      <c r="H719" s="7">
        <f>SUMIF(KELUAR!$C$2:$F$2994,MASTER!B719,KELUAR!$E$2:$E$2994)</f>
        <v>0</v>
      </c>
      <c r="I719" s="11">
        <f t="shared" si="2"/>
        <v>3</v>
      </c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7.25" customHeight="1">
      <c r="A720" s="6">
        <f t="shared" si="3"/>
        <v>719</v>
      </c>
      <c r="B720" s="15">
        <v>1611.0</v>
      </c>
      <c r="C720" s="8" t="s">
        <v>736</v>
      </c>
      <c r="D720" s="8"/>
      <c r="E720" s="8"/>
      <c r="F720" s="16">
        <v>1.0</v>
      </c>
      <c r="G720" s="7">
        <f>SUMIF(MASUK!$C$2:$C$3000,MASTER!B720,MASUK!$E$2:$E$3000)</f>
        <v>0</v>
      </c>
      <c r="H720" s="7">
        <f>SUMIF(KELUAR!$C$2:$F$2994,MASTER!B720,KELUAR!$E$2:$E$2994)</f>
        <v>0</v>
      </c>
      <c r="I720" s="11">
        <f t="shared" si="2"/>
        <v>1</v>
      </c>
      <c r="J720" s="8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7.25" customHeight="1">
      <c r="A721" s="6">
        <f t="shared" si="3"/>
        <v>720</v>
      </c>
      <c r="B721" s="7">
        <v>1387.0</v>
      </c>
      <c r="C721" s="8" t="s">
        <v>737</v>
      </c>
      <c r="D721" s="7"/>
      <c r="E721" s="7"/>
      <c r="F721" s="14">
        <v>0.0</v>
      </c>
      <c r="G721" s="7">
        <f>SUMIF(MASUK!$C$2:$C$3000,MASTER!B721,MASUK!$E$2:$E$3000)</f>
        <v>0</v>
      </c>
      <c r="H721" s="7">
        <f>SUMIF(KELUAR!$C$2:$F$2994,MASTER!B721,KELUAR!$E$2:$E$2994)</f>
        <v>0</v>
      </c>
      <c r="I721" s="11">
        <f t="shared" si="2"/>
        <v>0</v>
      </c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7.25" customHeight="1">
      <c r="A722" s="6">
        <f t="shared" si="3"/>
        <v>721</v>
      </c>
      <c r="B722" s="7">
        <v>1722.0</v>
      </c>
      <c r="C722" s="8" t="s">
        <v>738</v>
      </c>
      <c r="D722" s="7"/>
      <c r="E722" s="7"/>
      <c r="F722" s="14">
        <v>1.0</v>
      </c>
      <c r="G722" s="7">
        <f>SUMIF(MASUK!$C$2:$C$3000,MASTER!B722,MASUK!$E$2:$E$3000)</f>
        <v>0</v>
      </c>
      <c r="H722" s="7">
        <f>SUMIF(KELUAR!$C$2:$F$2994,MASTER!B722,KELUAR!$E$2:$E$2994)</f>
        <v>0</v>
      </c>
      <c r="I722" s="11">
        <f t="shared" si="2"/>
        <v>1</v>
      </c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7.25" customHeight="1">
      <c r="A723" s="6">
        <f t="shared" si="3"/>
        <v>722</v>
      </c>
      <c r="B723" s="7">
        <v>1388.0</v>
      </c>
      <c r="C723" s="8" t="s">
        <v>739</v>
      </c>
      <c r="D723" s="7"/>
      <c r="E723" s="7"/>
      <c r="F723" s="14">
        <v>3.0</v>
      </c>
      <c r="G723" s="7">
        <f>SUMIF(MASUK!$C$2:$C$3000,MASTER!B723,MASUK!$E$2:$E$3000)</f>
        <v>0</v>
      </c>
      <c r="H723" s="7">
        <f>SUMIF(KELUAR!$C$2:$F$2994,MASTER!B723,KELUAR!$E$2:$E$2994)</f>
        <v>0</v>
      </c>
      <c r="I723" s="11">
        <f t="shared" si="2"/>
        <v>3</v>
      </c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7.25" customHeight="1">
      <c r="A724" s="6">
        <f t="shared" si="3"/>
        <v>723</v>
      </c>
      <c r="B724" s="7">
        <v>2035.0</v>
      </c>
      <c r="C724" s="8" t="s">
        <v>740</v>
      </c>
      <c r="D724" s="7"/>
      <c r="E724" s="7"/>
      <c r="F724" s="14">
        <v>0.0</v>
      </c>
      <c r="G724" s="7">
        <f>SUMIF(MASUK!$C$2:$C$3000,MASTER!B724,MASUK!$E$2:$E$3000)</f>
        <v>0</v>
      </c>
      <c r="H724" s="7">
        <f>SUMIF(KELUAR!$C$2:$F$2994,MASTER!B724,KELUAR!$E$2:$E$2994)</f>
        <v>0</v>
      </c>
      <c r="I724" s="11">
        <f t="shared" si="2"/>
        <v>0</v>
      </c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7.25" customHeight="1">
      <c r="A725" s="6">
        <f t="shared" si="3"/>
        <v>724</v>
      </c>
      <c r="B725" s="7">
        <v>1803.0</v>
      </c>
      <c r="C725" s="8" t="s">
        <v>741</v>
      </c>
      <c r="D725" s="7"/>
      <c r="E725" s="7"/>
      <c r="F725" s="14">
        <v>14.0</v>
      </c>
      <c r="G725" s="7">
        <f>SUMIF(MASUK!$C$2:$C$3000,MASTER!B725,MASUK!$E$2:$E$3000)</f>
        <v>0</v>
      </c>
      <c r="H725" s="7">
        <f>SUMIF(KELUAR!$C$2:$F$2994,MASTER!B725,KELUAR!$E$2:$E$2994)</f>
        <v>0</v>
      </c>
      <c r="I725" s="11">
        <f t="shared" si="2"/>
        <v>14</v>
      </c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7.25" customHeight="1">
      <c r="A726" s="6">
        <f t="shared" si="3"/>
        <v>725</v>
      </c>
      <c r="B726" s="7">
        <v>2065.0</v>
      </c>
      <c r="C726" s="8" t="s">
        <v>742</v>
      </c>
      <c r="D726" s="7"/>
      <c r="E726" s="7"/>
      <c r="F726" s="14">
        <v>0.0</v>
      </c>
      <c r="G726" s="7">
        <f>SUMIF(MASUK!$C$2:$C$3000,MASTER!B726,MASUK!$E$2:$E$3000)</f>
        <v>0</v>
      </c>
      <c r="H726" s="7">
        <f>SUMIF(KELUAR!$C$2:$F$2994,MASTER!B726,KELUAR!$E$2:$E$2994)</f>
        <v>0</v>
      </c>
      <c r="I726" s="11">
        <f t="shared" si="2"/>
        <v>0</v>
      </c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7.25" customHeight="1">
      <c r="A727" s="6">
        <f t="shared" si="3"/>
        <v>726</v>
      </c>
      <c r="B727" s="7">
        <v>1389.0</v>
      </c>
      <c r="C727" s="8" t="s">
        <v>743</v>
      </c>
      <c r="D727" s="7"/>
      <c r="E727" s="7"/>
      <c r="F727" s="14">
        <v>0.0</v>
      </c>
      <c r="G727" s="7">
        <f>SUMIF(MASUK!$C$2:$C$3000,MASTER!B727,MASUK!$E$2:$E$3000)</f>
        <v>0</v>
      </c>
      <c r="H727" s="7">
        <f>SUMIF(KELUAR!$C$2:$F$2994,MASTER!B727,KELUAR!$E$2:$E$2994)</f>
        <v>0</v>
      </c>
      <c r="I727" s="11">
        <f t="shared" si="2"/>
        <v>0</v>
      </c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7.25" customHeight="1">
      <c r="A728" s="6">
        <f t="shared" si="3"/>
        <v>727</v>
      </c>
      <c r="B728" s="15">
        <v>1723.0</v>
      </c>
      <c r="C728" s="8" t="s">
        <v>744</v>
      </c>
      <c r="D728" s="7"/>
      <c r="E728" s="7"/>
      <c r="F728" s="14">
        <v>0.0</v>
      </c>
      <c r="G728" s="7">
        <f>SUMIF(MASUK!$C$2:$C$3000,MASTER!B728,MASUK!$E$2:$E$3000)</f>
        <v>0</v>
      </c>
      <c r="H728" s="7">
        <f>SUMIF(KELUAR!$C$2:$F$2994,MASTER!B728,KELUAR!$E$2:$E$2994)</f>
        <v>0</v>
      </c>
      <c r="I728" s="11">
        <f t="shared" si="2"/>
        <v>0</v>
      </c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7.25" customHeight="1">
      <c r="A729" s="6">
        <f t="shared" si="3"/>
        <v>728</v>
      </c>
      <c r="B729" s="15">
        <v>1390.0</v>
      </c>
      <c r="C729" s="8" t="s">
        <v>745</v>
      </c>
      <c r="D729" s="7"/>
      <c r="E729" s="7"/>
      <c r="F729" s="14">
        <v>1.0</v>
      </c>
      <c r="G729" s="7">
        <f>SUMIF(MASUK!$C$2:$C$3000,MASTER!B729,MASUK!$E$2:$E$3000)</f>
        <v>3</v>
      </c>
      <c r="H729" s="7">
        <f>SUMIF(KELUAR!$C$2:$F$2994,MASTER!B729,KELUAR!$E$2:$E$2994)</f>
        <v>0</v>
      </c>
      <c r="I729" s="11">
        <f t="shared" si="2"/>
        <v>4</v>
      </c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7.25" customHeight="1">
      <c r="A730" s="6">
        <f t="shared" si="3"/>
        <v>729</v>
      </c>
      <c r="B730" s="15">
        <v>1391.0</v>
      </c>
      <c r="C730" s="8" t="s">
        <v>746</v>
      </c>
      <c r="D730" s="7"/>
      <c r="E730" s="7"/>
      <c r="F730" s="9">
        <v>1.0</v>
      </c>
      <c r="G730" s="7">
        <f>SUMIF(MASUK!$C$2:$C$3000,MASTER!B730,MASUK!$E$2:$E$3000)</f>
        <v>0</v>
      </c>
      <c r="H730" s="7">
        <f>SUMIF(KELUAR!$C$2:$F$2994,MASTER!B730,KELUAR!$E$2:$E$2994)</f>
        <v>0</v>
      </c>
      <c r="I730" s="11">
        <f t="shared" si="2"/>
        <v>1</v>
      </c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7.25" customHeight="1">
      <c r="A731" s="6">
        <f t="shared" si="3"/>
        <v>730</v>
      </c>
      <c r="B731" s="15">
        <v>1392.0</v>
      </c>
      <c r="C731" s="8" t="s">
        <v>747</v>
      </c>
      <c r="D731" s="7"/>
      <c r="E731" s="7"/>
      <c r="F731" s="14">
        <v>2.0</v>
      </c>
      <c r="G731" s="7">
        <f>SUMIF(MASUK!$C$2:$C$3000,MASTER!B731,MASUK!$E$2:$E$3000)</f>
        <v>6</v>
      </c>
      <c r="H731" s="7">
        <f>SUMIF(KELUAR!$C$2:$F$2994,MASTER!B731,KELUAR!$E$2:$E$2994)</f>
        <v>4</v>
      </c>
      <c r="I731" s="11">
        <f t="shared" si="2"/>
        <v>4</v>
      </c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7.25" customHeight="1">
      <c r="A732" s="6">
        <f t="shared" si="3"/>
        <v>731</v>
      </c>
      <c r="B732" s="15">
        <v>1393.0</v>
      </c>
      <c r="C732" s="8" t="s">
        <v>748</v>
      </c>
      <c r="D732" s="7"/>
      <c r="E732" s="7"/>
      <c r="F732" s="9">
        <v>1.0</v>
      </c>
      <c r="G732" s="7">
        <f>SUMIF(MASUK!$C$2:$C$3000,MASTER!B732,MASUK!$E$2:$E$3000)</f>
        <v>3</v>
      </c>
      <c r="H732" s="7">
        <f>SUMIF(KELUAR!$C$2:$F$2994,MASTER!B732,KELUAR!$E$2:$E$2994)</f>
        <v>3</v>
      </c>
      <c r="I732" s="11">
        <f t="shared" si="2"/>
        <v>1</v>
      </c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7.25" customHeight="1">
      <c r="A733" s="6">
        <f t="shared" si="3"/>
        <v>732</v>
      </c>
      <c r="B733" s="23">
        <v>1394.0</v>
      </c>
      <c r="C733" s="24" t="s">
        <v>749</v>
      </c>
      <c r="D733" s="7"/>
      <c r="E733" s="7"/>
      <c r="F733" s="14">
        <v>0.0</v>
      </c>
      <c r="G733" s="7">
        <f>SUMIF(MASUK!$C$2:$C$3000,MASTER!B733,MASUK!$E$2:$E$3000)</f>
        <v>6</v>
      </c>
      <c r="H733" s="7">
        <f>SUMIF(KELUAR!$C$2:$F$2994,MASTER!B733,KELUAR!$E$2:$E$2994)</f>
        <v>2</v>
      </c>
      <c r="I733" s="11">
        <f t="shared" si="2"/>
        <v>4</v>
      </c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7.25" customHeight="1">
      <c r="A734" s="6">
        <f t="shared" si="3"/>
        <v>733</v>
      </c>
      <c r="B734" s="7">
        <v>1395.0</v>
      </c>
      <c r="C734" s="8" t="s">
        <v>750</v>
      </c>
      <c r="D734" s="7"/>
      <c r="E734" s="7"/>
      <c r="F734" s="14">
        <v>5.0</v>
      </c>
      <c r="G734" s="7">
        <f>SUMIF(MASUK!$C$2:$C$3000,MASTER!B734,MASUK!$E$2:$E$3000)</f>
        <v>3</v>
      </c>
      <c r="H734" s="7">
        <f>SUMIF(KELUAR!$C$2:$F$2994,MASTER!B734,KELUAR!$E$2:$E$2994)</f>
        <v>0</v>
      </c>
      <c r="I734" s="11">
        <f t="shared" si="2"/>
        <v>8</v>
      </c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7.25" customHeight="1">
      <c r="A735" s="6">
        <f t="shared" si="3"/>
        <v>734</v>
      </c>
      <c r="B735" s="15">
        <v>1396.0</v>
      </c>
      <c r="C735" s="8" t="s">
        <v>751</v>
      </c>
      <c r="D735" s="8"/>
      <c r="E735" s="8"/>
      <c r="F735" s="16">
        <v>3.0</v>
      </c>
      <c r="G735" s="7">
        <f>SUMIF(MASUK!$C$2:$C$3000,MASTER!B735,MASUK!$E$2:$E$3000)</f>
        <v>0</v>
      </c>
      <c r="H735" s="7">
        <f>SUMIF(KELUAR!$C$2:$F$2994,MASTER!B735,KELUAR!$E$2:$E$2994)</f>
        <v>0</v>
      </c>
      <c r="I735" s="11">
        <f t="shared" si="2"/>
        <v>3</v>
      </c>
      <c r="J735" s="8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7.25" customHeight="1">
      <c r="A736" s="6">
        <f t="shared" si="3"/>
        <v>735</v>
      </c>
      <c r="B736" s="7">
        <v>1499.0</v>
      </c>
      <c r="C736" s="8" t="s">
        <v>752</v>
      </c>
      <c r="D736" s="7"/>
      <c r="E736" s="7"/>
      <c r="F736" s="14">
        <v>21.0</v>
      </c>
      <c r="G736" s="7">
        <f>SUMIF(MASUK!$C$2:$C$3000,MASTER!B736,MASUK!$E$2:$E$3000)</f>
        <v>0</v>
      </c>
      <c r="H736" s="7">
        <f>SUMIF(KELUAR!$C$2:$F$2994,MASTER!B736,KELUAR!$E$2:$E$2994)</f>
        <v>0</v>
      </c>
      <c r="I736" s="11">
        <f t="shared" si="2"/>
        <v>21</v>
      </c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7.25" customHeight="1">
      <c r="A737" s="6">
        <f t="shared" si="3"/>
        <v>736</v>
      </c>
      <c r="B737" s="7">
        <v>1809.0</v>
      </c>
      <c r="C737" s="8" t="s">
        <v>753</v>
      </c>
      <c r="D737" s="7"/>
      <c r="E737" s="7"/>
      <c r="F737" s="14">
        <v>0.0</v>
      </c>
      <c r="G737" s="7">
        <f>SUMIF(MASUK!$C$2:$C$3000,MASTER!B737,MASUK!$E$2:$E$3000)</f>
        <v>0</v>
      </c>
      <c r="H737" s="7">
        <f>SUMIF(KELUAR!$C$2:$F$2994,MASTER!B737,KELUAR!$E$2:$E$2994)</f>
        <v>0</v>
      </c>
      <c r="I737" s="11">
        <f t="shared" si="2"/>
        <v>0</v>
      </c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7.25" customHeight="1">
      <c r="A738" s="6">
        <f t="shared" si="3"/>
        <v>737</v>
      </c>
      <c r="B738" s="7">
        <v>1398.0</v>
      </c>
      <c r="C738" s="8" t="s">
        <v>754</v>
      </c>
      <c r="D738" s="7"/>
      <c r="E738" s="7"/>
      <c r="F738" s="14">
        <v>0.0</v>
      </c>
      <c r="G738" s="7">
        <f>SUMIF(MASUK!$C$2:$C$3000,MASTER!B738,MASUK!$E$2:$E$3000)</f>
        <v>0</v>
      </c>
      <c r="H738" s="7">
        <f>SUMIF(KELUAR!$C$2:$F$2994,MASTER!B738,KELUAR!$E$2:$E$2994)</f>
        <v>0</v>
      </c>
      <c r="I738" s="11">
        <f t="shared" si="2"/>
        <v>0</v>
      </c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7.25" customHeight="1">
      <c r="A739" s="6">
        <f t="shared" si="3"/>
        <v>738</v>
      </c>
      <c r="B739" s="15">
        <v>9995.0</v>
      </c>
      <c r="C739" s="8" t="s">
        <v>755</v>
      </c>
      <c r="D739" s="8"/>
      <c r="E739" s="8"/>
      <c r="F739" s="17">
        <v>1.0</v>
      </c>
      <c r="G739" s="7">
        <f>SUMIF(MASUK!$C$2:$C$3000,MASTER!B739,MASUK!$E$2:$E$3000)</f>
        <v>0</v>
      </c>
      <c r="H739" s="7">
        <f>SUMIF(KELUAR!$C$2:$F$2994,MASTER!B739,KELUAR!$E$2:$E$2994)</f>
        <v>1</v>
      </c>
      <c r="I739" s="11">
        <f t="shared" si="2"/>
        <v>0</v>
      </c>
      <c r="J739" s="8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7.25" customHeight="1">
      <c r="A740" s="6">
        <f t="shared" si="3"/>
        <v>739</v>
      </c>
      <c r="B740" s="15">
        <v>2154.0</v>
      </c>
      <c r="C740" s="8" t="s">
        <v>756</v>
      </c>
      <c r="D740" s="8"/>
      <c r="E740" s="8"/>
      <c r="F740" s="16">
        <v>0.0</v>
      </c>
      <c r="G740" s="7">
        <f>SUMIF(MASUK!$C$2:$C$3000,MASTER!B740,MASUK!$E$2:$E$3000)</f>
        <v>0</v>
      </c>
      <c r="H740" s="7">
        <f>SUMIF(KELUAR!$C$2:$F$2994,MASTER!B740,KELUAR!$E$2:$E$2994)</f>
        <v>0</v>
      </c>
      <c r="I740" s="11">
        <f t="shared" si="2"/>
        <v>0</v>
      </c>
      <c r="J740" s="8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7.25" customHeight="1">
      <c r="A741" s="6">
        <f t="shared" si="3"/>
        <v>740</v>
      </c>
      <c r="B741" s="7">
        <v>1857.0</v>
      </c>
      <c r="C741" s="8" t="s">
        <v>757</v>
      </c>
      <c r="D741" s="7"/>
      <c r="E741" s="7"/>
      <c r="F741" s="14">
        <v>14.0</v>
      </c>
      <c r="G741" s="7">
        <f>SUMIF(MASUK!$C$2:$C$3000,MASTER!B741,MASUK!$E$2:$E$3000)</f>
        <v>0</v>
      </c>
      <c r="H741" s="7">
        <f>SUMIF(KELUAR!$C$2:$F$2994,MASTER!B741,KELUAR!$E$2:$E$2994)</f>
        <v>0</v>
      </c>
      <c r="I741" s="11">
        <f t="shared" si="2"/>
        <v>14</v>
      </c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7.25" customHeight="1">
      <c r="A742" s="6">
        <f t="shared" si="3"/>
        <v>741</v>
      </c>
      <c r="B742" s="15">
        <v>2101.0</v>
      </c>
      <c r="C742" s="8" t="s">
        <v>758</v>
      </c>
      <c r="D742" s="8"/>
      <c r="E742" s="8"/>
      <c r="F742" s="16">
        <v>0.0</v>
      </c>
      <c r="G742" s="7">
        <f>SUMIF(MASUK!$C$2:$C$3000,MASTER!B742,MASUK!$E$2:$E$3000)</f>
        <v>0</v>
      </c>
      <c r="H742" s="7">
        <f>SUMIF(KELUAR!$C$2:$F$2994,MASTER!B742,KELUAR!$E$2:$E$2994)</f>
        <v>0</v>
      </c>
      <c r="I742" s="11">
        <f t="shared" si="2"/>
        <v>0</v>
      </c>
      <c r="J742" s="8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7.25" customHeight="1">
      <c r="A743" s="6">
        <f t="shared" si="3"/>
        <v>742</v>
      </c>
      <c r="B743" s="7">
        <v>1223.0</v>
      </c>
      <c r="C743" s="8" t="s">
        <v>759</v>
      </c>
      <c r="D743" s="7"/>
      <c r="E743" s="7"/>
      <c r="F743" s="14">
        <v>78.0</v>
      </c>
      <c r="G743" s="7">
        <f>SUMIF(MASUK!$C$2:$C$3000,MASTER!B743,MASUK!$E$2:$E$3000)</f>
        <v>0</v>
      </c>
      <c r="H743" s="7">
        <f>SUMIF(KELUAR!$C$2:$F$2994,MASTER!B743,KELUAR!$E$2:$E$2994)</f>
        <v>0</v>
      </c>
      <c r="I743" s="11">
        <f t="shared" si="2"/>
        <v>78</v>
      </c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7.25" customHeight="1">
      <c r="A744" s="6">
        <f t="shared" si="3"/>
        <v>743</v>
      </c>
      <c r="B744" s="7">
        <v>1746.0</v>
      </c>
      <c r="C744" s="8" t="s">
        <v>760</v>
      </c>
      <c r="D744" s="7"/>
      <c r="E744" s="7"/>
      <c r="F744" s="14">
        <v>0.0</v>
      </c>
      <c r="G744" s="7">
        <f>SUMIF(MASUK!$C$2:$C$3000,MASTER!B744,MASUK!$E$2:$E$3000)</f>
        <v>0</v>
      </c>
      <c r="H744" s="7">
        <f>SUMIF(KELUAR!$C$2:$F$2994,MASTER!B744,KELUAR!$E$2:$E$2994)</f>
        <v>0</v>
      </c>
      <c r="I744" s="11">
        <f t="shared" si="2"/>
        <v>0</v>
      </c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7.25" customHeight="1">
      <c r="A745" s="6">
        <f t="shared" si="3"/>
        <v>744</v>
      </c>
      <c r="B745" s="7">
        <v>1185.0</v>
      </c>
      <c r="C745" s="8" t="s">
        <v>761</v>
      </c>
      <c r="D745" s="7"/>
      <c r="E745" s="7"/>
      <c r="F745" s="9">
        <v>3.0</v>
      </c>
      <c r="G745" s="7">
        <f>SUMIF(MASUK!$C$2:$C$3000,MASTER!B745,MASUK!$E$2:$E$3000)</f>
        <v>5</v>
      </c>
      <c r="H745" s="7">
        <f>SUMIF(KELUAR!$C$2:$F$2994,MASTER!B745,KELUAR!$E$2:$E$2994)</f>
        <v>3</v>
      </c>
      <c r="I745" s="11">
        <f t="shared" si="2"/>
        <v>5</v>
      </c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7.25" customHeight="1">
      <c r="A746" s="6">
        <f t="shared" si="3"/>
        <v>745</v>
      </c>
      <c r="B746" s="7" t="s">
        <v>762</v>
      </c>
      <c r="C746" s="8" t="s">
        <v>763</v>
      </c>
      <c r="D746" s="7"/>
      <c r="E746" s="7"/>
      <c r="F746" s="14">
        <v>0.0</v>
      </c>
      <c r="G746" s="7">
        <f>SUMIF(MASUK!$C$2:$C$3000,MASTER!B746,MASUK!$E$2:$E$3000)</f>
        <v>0</v>
      </c>
      <c r="H746" s="7">
        <f>SUMIF(KELUAR!$C$2:$F$2994,MASTER!B746,KELUAR!$E$2:$E$2994)</f>
        <v>0</v>
      </c>
      <c r="I746" s="11">
        <f t="shared" si="2"/>
        <v>0</v>
      </c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7.25" customHeight="1">
      <c r="A747" s="6">
        <f t="shared" si="3"/>
        <v>746</v>
      </c>
      <c r="B747" s="7">
        <v>1186.0</v>
      </c>
      <c r="C747" s="8" t="s">
        <v>764</v>
      </c>
      <c r="D747" s="7"/>
      <c r="E747" s="7"/>
      <c r="F747" s="14">
        <v>0.0</v>
      </c>
      <c r="G747" s="7">
        <f>SUMIF(MASUK!$C$2:$C$3000,MASTER!B747,MASUK!$E$2:$E$3000)</f>
        <v>5</v>
      </c>
      <c r="H747" s="7">
        <f>SUMIF(KELUAR!$C$2:$F$2994,MASTER!B747,KELUAR!$E$2:$E$2994)</f>
        <v>1</v>
      </c>
      <c r="I747" s="11">
        <f t="shared" si="2"/>
        <v>4</v>
      </c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7.25" customHeight="1">
      <c r="A748" s="6">
        <f t="shared" si="3"/>
        <v>747</v>
      </c>
      <c r="B748" s="7">
        <v>1187.0</v>
      </c>
      <c r="C748" s="8" t="s">
        <v>765</v>
      </c>
      <c r="D748" s="7"/>
      <c r="E748" s="7"/>
      <c r="F748" s="9">
        <v>4.0</v>
      </c>
      <c r="G748" s="7">
        <f>SUMIF(MASUK!$C$2:$C$3000,MASTER!B748,MASUK!$E$2:$E$3000)</f>
        <v>8</v>
      </c>
      <c r="H748" s="7">
        <f>SUMIF(KELUAR!$C$2:$F$2994,MASTER!B748,KELUAR!$E$2:$E$2994)</f>
        <v>8</v>
      </c>
      <c r="I748" s="11">
        <f t="shared" si="2"/>
        <v>4</v>
      </c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7.25" customHeight="1">
      <c r="A749" s="6">
        <f t="shared" si="3"/>
        <v>748</v>
      </c>
      <c r="B749" s="7">
        <v>1038.0</v>
      </c>
      <c r="C749" s="8" t="s">
        <v>766</v>
      </c>
      <c r="D749" s="7"/>
      <c r="E749" s="7"/>
      <c r="F749" s="14">
        <v>1687.0</v>
      </c>
      <c r="G749" s="7">
        <f>SUMIF(MASUK!$C$2:$C$3000,MASTER!B749,MASUK!$E$2:$E$3000)</f>
        <v>0</v>
      </c>
      <c r="H749" s="7">
        <f>SUMIF(KELUAR!$C$2:$F$2994,MASTER!B749,KELUAR!$E$2:$E$2994)</f>
        <v>0</v>
      </c>
      <c r="I749" s="11">
        <f t="shared" si="2"/>
        <v>1687</v>
      </c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7.25" customHeight="1">
      <c r="A750" s="6">
        <f t="shared" si="3"/>
        <v>749</v>
      </c>
      <c r="B750" s="7">
        <v>1189.0</v>
      </c>
      <c r="C750" s="8" t="s">
        <v>767</v>
      </c>
      <c r="D750" s="7"/>
      <c r="E750" s="7"/>
      <c r="F750" s="14">
        <v>14.0</v>
      </c>
      <c r="G750" s="7">
        <f>SUMIF(MASUK!$C$2:$C$3000,MASTER!B750,MASUK!$E$2:$E$3000)</f>
        <v>0</v>
      </c>
      <c r="H750" s="7">
        <f>SUMIF(KELUAR!$C$2:$F$2994,MASTER!B750,KELUAR!$E$2:$E$2994)</f>
        <v>0</v>
      </c>
      <c r="I750" s="11">
        <f t="shared" si="2"/>
        <v>14</v>
      </c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7.25" customHeight="1">
      <c r="A751" s="6">
        <f t="shared" si="3"/>
        <v>750</v>
      </c>
      <c r="B751" s="7">
        <v>102665.0</v>
      </c>
      <c r="C751" s="8" t="s">
        <v>768</v>
      </c>
      <c r="D751" s="7"/>
      <c r="E751" s="7"/>
      <c r="F751" s="14">
        <v>0.0</v>
      </c>
      <c r="G751" s="7">
        <f>SUMIF(MASUK!$C$2:$C$3000,MASTER!B751,MASUK!$E$2:$E$3000)</f>
        <v>0</v>
      </c>
      <c r="H751" s="7">
        <f>SUMIF(KELUAR!$C$2:$F$2994,MASTER!B751,KELUAR!$E$2:$E$2994)</f>
        <v>0</v>
      </c>
      <c r="I751" s="11">
        <f t="shared" si="2"/>
        <v>0</v>
      </c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7.25" customHeight="1">
      <c r="A752" s="6">
        <f t="shared" si="3"/>
        <v>751</v>
      </c>
      <c r="B752" s="7">
        <v>2075.0</v>
      </c>
      <c r="C752" s="8" t="s">
        <v>769</v>
      </c>
      <c r="D752" s="7"/>
      <c r="E752" s="7"/>
      <c r="F752" s="14">
        <v>3.0</v>
      </c>
      <c r="G752" s="7">
        <f>SUMIF(MASUK!$C$2:$C$3000,MASTER!B752,MASUK!$E$2:$E$3000)</f>
        <v>0</v>
      </c>
      <c r="H752" s="7">
        <f>SUMIF(KELUAR!$C$2:$F$2994,MASTER!B752,KELUAR!$E$2:$E$2994)</f>
        <v>0</v>
      </c>
      <c r="I752" s="11">
        <f t="shared" si="2"/>
        <v>3</v>
      </c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7.25" customHeight="1">
      <c r="A753" s="6">
        <f t="shared" si="3"/>
        <v>752</v>
      </c>
      <c r="B753" s="7">
        <v>102666.0</v>
      </c>
      <c r="C753" s="8" t="s">
        <v>770</v>
      </c>
      <c r="D753" s="7"/>
      <c r="E753" s="7"/>
      <c r="F753" s="14">
        <v>0.0</v>
      </c>
      <c r="G753" s="7">
        <f>SUMIF(MASUK!$C$2:$C$3000,MASTER!B753,MASUK!$E$2:$E$3000)</f>
        <v>0</v>
      </c>
      <c r="H753" s="7">
        <f>SUMIF(KELUAR!$C$2:$F$2994,MASTER!B753,KELUAR!$E$2:$E$2994)</f>
        <v>0</v>
      </c>
      <c r="I753" s="11">
        <f t="shared" si="2"/>
        <v>0</v>
      </c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7.25" customHeight="1">
      <c r="A754" s="6">
        <f t="shared" si="3"/>
        <v>753</v>
      </c>
      <c r="B754" s="7">
        <v>102668.0</v>
      </c>
      <c r="C754" s="8" t="s">
        <v>771</v>
      </c>
      <c r="D754" s="7"/>
      <c r="E754" s="7"/>
      <c r="F754" s="14">
        <v>0.0</v>
      </c>
      <c r="G754" s="7">
        <f>SUMIF(MASUK!$C$2:$C$3000,MASTER!B754,MASUK!$E$2:$E$3000)</f>
        <v>0</v>
      </c>
      <c r="H754" s="7">
        <f>SUMIF(KELUAR!$C$2:$F$2994,MASTER!B754,KELUAR!$E$2:$E$2994)</f>
        <v>0</v>
      </c>
      <c r="I754" s="11">
        <f t="shared" si="2"/>
        <v>0</v>
      </c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7.25" customHeight="1">
      <c r="A755" s="6">
        <f t="shared" si="3"/>
        <v>754</v>
      </c>
      <c r="B755" s="7">
        <v>1190.0</v>
      </c>
      <c r="C755" s="8" t="s">
        <v>772</v>
      </c>
      <c r="D755" s="7"/>
      <c r="E755" s="7"/>
      <c r="F755" s="14">
        <v>13.0</v>
      </c>
      <c r="G755" s="7">
        <f>SUMIF(MASUK!$C$2:$C$3000,MASTER!B755,MASUK!$E$2:$E$3000)</f>
        <v>0</v>
      </c>
      <c r="H755" s="7">
        <f>SUMIF(KELUAR!$C$2:$F$2994,MASTER!B755,KELUAR!$E$2:$E$2994)</f>
        <v>0</v>
      </c>
      <c r="I755" s="11">
        <f t="shared" si="2"/>
        <v>13</v>
      </c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7.25" customHeight="1">
      <c r="A756" s="6">
        <f t="shared" si="3"/>
        <v>755</v>
      </c>
      <c r="B756" s="7">
        <v>102667.0</v>
      </c>
      <c r="C756" s="8" t="s">
        <v>773</v>
      </c>
      <c r="D756" s="7"/>
      <c r="E756" s="7"/>
      <c r="F756" s="14">
        <v>0.0</v>
      </c>
      <c r="G756" s="7">
        <f>SUMIF(MASUK!$C$2:$C$3000,MASTER!B756,MASUK!$E$2:$E$3000)</f>
        <v>0</v>
      </c>
      <c r="H756" s="7">
        <f>SUMIF(KELUAR!$C$2:$F$2994,MASTER!B756,KELUAR!$E$2:$E$2994)</f>
        <v>0</v>
      </c>
      <c r="I756" s="11">
        <f t="shared" si="2"/>
        <v>0</v>
      </c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7.25" customHeight="1">
      <c r="A757" s="6">
        <f t="shared" si="3"/>
        <v>756</v>
      </c>
      <c r="B757" s="7">
        <v>1191.0</v>
      </c>
      <c r="C757" s="8" t="s">
        <v>774</v>
      </c>
      <c r="D757" s="7"/>
      <c r="E757" s="7"/>
      <c r="F757" s="14">
        <v>3.0</v>
      </c>
      <c r="G757" s="7">
        <f>SUMIF(MASUK!$C$2:$C$3000,MASTER!B757,MASUK!$E$2:$E$3000)</f>
        <v>0</v>
      </c>
      <c r="H757" s="7">
        <f>SUMIF(KELUAR!$C$2:$F$2994,MASTER!B757,KELUAR!$E$2:$E$2994)</f>
        <v>0</v>
      </c>
      <c r="I757" s="11">
        <f t="shared" si="2"/>
        <v>3</v>
      </c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7.25" customHeight="1">
      <c r="A758" s="6">
        <f t="shared" si="3"/>
        <v>757</v>
      </c>
      <c r="B758" s="7">
        <v>1192.0</v>
      </c>
      <c r="C758" s="8" t="s">
        <v>775</v>
      </c>
      <c r="D758" s="7"/>
      <c r="E758" s="7"/>
      <c r="F758" s="14">
        <v>1.0</v>
      </c>
      <c r="G758" s="7">
        <f>SUMIF(MASUK!$C$2:$C$3000,MASTER!B758,MASUK!$E$2:$E$3000)</f>
        <v>18</v>
      </c>
      <c r="H758" s="7">
        <f>SUMIF(KELUAR!$C$2:$F$2994,MASTER!B758,KELUAR!$E$2:$E$2994)</f>
        <v>4</v>
      </c>
      <c r="I758" s="11">
        <f t="shared" si="2"/>
        <v>15</v>
      </c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7.25" customHeight="1">
      <c r="A759" s="6">
        <f t="shared" si="3"/>
        <v>758</v>
      </c>
      <c r="B759" s="7">
        <v>1062.0</v>
      </c>
      <c r="C759" s="8" t="s">
        <v>776</v>
      </c>
      <c r="D759" s="7"/>
      <c r="E759" s="7"/>
      <c r="F759" s="14">
        <v>4.0</v>
      </c>
      <c r="G759" s="7">
        <f>SUMIF(MASUK!$C$2:$C$3000,MASTER!B759,MASUK!$E$2:$E$3000)</f>
        <v>0</v>
      </c>
      <c r="H759" s="7">
        <f>SUMIF(KELUAR!$C$2:$F$2994,MASTER!B759,KELUAR!$E$2:$E$2994)</f>
        <v>0</v>
      </c>
      <c r="I759" s="11">
        <f t="shared" si="2"/>
        <v>4</v>
      </c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7.25" customHeight="1">
      <c r="A760" s="6">
        <f t="shared" si="3"/>
        <v>759</v>
      </c>
      <c r="B760" s="15">
        <v>2131.0</v>
      </c>
      <c r="C760" s="8" t="s">
        <v>777</v>
      </c>
      <c r="D760" s="8"/>
      <c r="E760" s="8"/>
      <c r="F760" s="16">
        <v>0.0</v>
      </c>
      <c r="G760" s="7">
        <f>SUMIF(MASUK!$C$2:$C$3000,MASTER!B760,MASUK!$E$2:$E$3000)</f>
        <v>0</v>
      </c>
      <c r="H760" s="7">
        <f>SUMIF(KELUAR!$C$2:$F$2994,MASTER!B760,KELUAR!$E$2:$E$2994)</f>
        <v>0</v>
      </c>
      <c r="I760" s="11">
        <f t="shared" si="2"/>
        <v>0</v>
      </c>
      <c r="J760" s="8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7.25" customHeight="1">
      <c r="A761" s="6">
        <f t="shared" si="3"/>
        <v>760</v>
      </c>
      <c r="B761" s="7">
        <v>1578.0</v>
      </c>
      <c r="C761" s="8" t="s">
        <v>778</v>
      </c>
      <c r="D761" s="7"/>
      <c r="E761" s="7"/>
      <c r="F761" s="14">
        <v>0.0</v>
      </c>
      <c r="G761" s="7">
        <f>SUMIF(MASUK!$C$2:$C$3000,MASTER!B761,MASUK!$E$2:$E$3000)</f>
        <v>0</v>
      </c>
      <c r="H761" s="7">
        <f>SUMIF(KELUAR!$C$2:$F$2994,MASTER!B761,KELUAR!$E$2:$E$2994)</f>
        <v>0</v>
      </c>
      <c r="I761" s="11">
        <f t="shared" si="2"/>
        <v>0</v>
      </c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7.25" customHeight="1">
      <c r="A762" s="6">
        <f t="shared" si="3"/>
        <v>761</v>
      </c>
      <c r="B762" s="7">
        <v>1791.0</v>
      </c>
      <c r="C762" s="8" t="s">
        <v>779</v>
      </c>
      <c r="D762" s="7"/>
      <c r="E762" s="7"/>
      <c r="F762" s="14">
        <v>2064.0</v>
      </c>
      <c r="G762" s="7">
        <f>SUMIF(MASUK!$C$2:$C$3000,MASTER!B762,MASUK!$E$2:$E$3000)</f>
        <v>0</v>
      </c>
      <c r="H762" s="7">
        <f>SUMIF(KELUAR!$C$2:$F$2994,MASTER!B762,KELUAR!$E$2:$E$2994)</f>
        <v>0</v>
      </c>
      <c r="I762" s="11">
        <f t="shared" si="2"/>
        <v>2064</v>
      </c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7.25" customHeight="1">
      <c r="A763" s="6">
        <f t="shared" si="3"/>
        <v>762</v>
      </c>
      <c r="B763" s="7">
        <v>1402.0</v>
      </c>
      <c r="C763" s="8" t="s">
        <v>780</v>
      </c>
      <c r="D763" s="7"/>
      <c r="E763" s="7"/>
      <c r="F763" s="14">
        <v>358.0</v>
      </c>
      <c r="G763" s="7">
        <f>SUMIF(MASUK!$C$2:$C$3000,MASTER!B763,MASUK!$E$2:$E$3000)</f>
        <v>0</v>
      </c>
      <c r="H763" s="7">
        <f>SUMIF(KELUAR!$C$2:$F$2994,MASTER!B763,KELUAR!$E$2:$E$2994)</f>
        <v>8</v>
      </c>
      <c r="I763" s="11">
        <f t="shared" si="2"/>
        <v>350</v>
      </c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7.25" customHeight="1">
      <c r="A764" s="6">
        <f t="shared" si="3"/>
        <v>763</v>
      </c>
      <c r="B764" s="7">
        <v>1403.0</v>
      </c>
      <c r="C764" s="8" t="s">
        <v>781</v>
      </c>
      <c r="D764" s="7"/>
      <c r="E764" s="7"/>
      <c r="F764" s="9">
        <v>465.0</v>
      </c>
      <c r="G764" s="7">
        <f>SUMIF(MASUK!$C$2:$C$3000,MASTER!B764,MASUK!$E$2:$E$3000)</f>
        <v>1000</v>
      </c>
      <c r="H764" s="7">
        <f>SUMIF(KELUAR!$C$2:$F$2994,MASTER!B764,KELUAR!$E$2:$E$2994)</f>
        <v>782</v>
      </c>
      <c r="I764" s="11">
        <f t="shared" si="2"/>
        <v>683</v>
      </c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7.25" customHeight="1">
      <c r="A765" s="6">
        <f t="shared" si="3"/>
        <v>764</v>
      </c>
      <c r="B765" s="7">
        <v>1657.0</v>
      </c>
      <c r="C765" s="8" t="s">
        <v>782</v>
      </c>
      <c r="D765" s="7"/>
      <c r="E765" s="7"/>
      <c r="F765" s="14">
        <v>432.0</v>
      </c>
      <c r="G765" s="7">
        <f>SUMIF(MASUK!$C$2:$C$3000,MASTER!B765,MASUK!$E$2:$E$3000)</f>
        <v>0</v>
      </c>
      <c r="H765" s="7">
        <f>SUMIF(KELUAR!$C$2:$F$2994,MASTER!B765,KELUAR!$E$2:$E$2994)</f>
        <v>20</v>
      </c>
      <c r="I765" s="11">
        <f t="shared" si="2"/>
        <v>412</v>
      </c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7.25" customHeight="1">
      <c r="A766" s="6">
        <f t="shared" si="3"/>
        <v>765</v>
      </c>
      <c r="B766" s="7">
        <v>1404.0</v>
      </c>
      <c r="C766" s="8" t="s">
        <v>783</v>
      </c>
      <c r="D766" s="7"/>
      <c r="E766" s="7"/>
      <c r="F766" s="14">
        <v>2609.0</v>
      </c>
      <c r="G766" s="7">
        <f>SUMIF(MASUK!$C$2:$C$3000,MASTER!B766,MASUK!$E$2:$E$3000)</f>
        <v>0</v>
      </c>
      <c r="H766" s="7">
        <f>SUMIF(KELUAR!$C$2:$F$2994,MASTER!B766,KELUAR!$E$2:$E$2994)</f>
        <v>12</v>
      </c>
      <c r="I766" s="11">
        <f t="shared" si="2"/>
        <v>2597</v>
      </c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7.25" customHeight="1">
      <c r="A767" s="6">
        <f t="shared" si="3"/>
        <v>766</v>
      </c>
      <c r="B767" s="7">
        <v>1458.0</v>
      </c>
      <c r="C767" s="8" t="s">
        <v>784</v>
      </c>
      <c r="D767" s="7"/>
      <c r="E767" s="7"/>
      <c r="F767" s="14">
        <v>2530.0</v>
      </c>
      <c r="G767" s="7">
        <f>SUMIF(MASUK!$C$2:$C$3000,MASTER!B767,MASUK!$E$2:$E$3000)</f>
        <v>0</v>
      </c>
      <c r="H767" s="7">
        <f>SUMIF(KELUAR!$C$2:$F$2994,MASTER!B767,KELUAR!$E$2:$E$2994)</f>
        <v>44</v>
      </c>
      <c r="I767" s="11">
        <f t="shared" si="2"/>
        <v>2486</v>
      </c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7.25" customHeight="1">
      <c r="A768" s="6">
        <f t="shared" si="3"/>
        <v>767</v>
      </c>
      <c r="B768" s="7">
        <v>1569.0</v>
      </c>
      <c r="C768" s="8" t="s">
        <v>785</v>
      </c>
      <c r="D768" s="7"/>
      <c r="E768" s="7"/>
      <c r="F768" s="14">
        <v>0.0</v>
      </c>
      <c r="G768" s="7">
        <f>SUMIF(MASUK!$C$2:$C$3000,MASTER!B768,MASUK!$E$2:$E$3000)</f>
        <v>0</v>
      </c>
      <c r="H768" s="7">
        <f>SUMIF(KELUAR!$C$2:$F$2994,MASTER!B768,KELUAR!$E$2:$E$2994)</f>
        <v>0</v>
      </c>
      <c r="I768" s="11">
        <f t="shared" si="2"/>
        <v>0</v>
      </c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7.25" customHeight="1">
      <c r="A769" s="6">
        <f t="shared" si="3"/>
        <v>768</v>
      </c>
      <c r="B769" s="7">
        <v>1898.0</v>
      </c>
      <c r="C769" s="8" t="s">
        <v>786</v>
      </c>
      <c r="D769" s="7"/>
      <c r="E769" s="7"/>
      <c r="F769" s="14">
        <v>105.0</v>
      </c>
      <c r="G769" s="7">
        <f>SUMIF(MASUK!$C$2:$C$3000,MASTER!B769,MASUK!$E$2:$E$3000)</f>
        <v>0</v>
      </c>
      <c r="H769" s="7">
        <f>SUMIF(KELUAR!$C$2:$F$2994,MASTER!B769,KELUAR!$E$2:$E$2994)</f>
        <v>0</v>
      </c>
      <c r="I769" s="11">
        <f t="shared" si="2"/>
        <v>105</v>
      </c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7.25" customHeight="1">
      <c r="A770" s="6">
        <f t="shared" si="3"/>
        <v>769</v>
      </c>
      <c r="B770" s="15">
        <v>2133.0</v>
      </c>
      <c r="C770" s="8" t="s">
        <v>787</v>
      </c>
      <c r="D770" s="8"/>
      <c r="E770" s="8"/>
      <c r="F770" s="16">
        <v>0.0</v>
      </c>
      <c r="G770" s="7">
        <f>SUMIF(MASUK!$C$2:$C$3000,MASTER!B770,MASUK!$E$2:$E$3000)</f>
        <v>0</v>
      </c>
      <c r="H770" s="7">
        <f>SUMIF(KELUAR!$C$2:$F$2994,MASTER!B770,KELUAR!$E$2:$E$2994)</f>
        <v>0</v>
      </c>
      <c r="I770" s="11">
        <f t="shared" si="2"/>
        <v>0</v>
      </c>
      <c r="J770" s="8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7.25" customHeight="1">
      <c r="A771" s="6">
        <f t="shared" si="3"/>
        <v>770</v>
      </c>
      <c r="B771" s="7">
        <v>1405.0</v>
      </c>
      <c r="C771" s="8" t="s">
        <v>788</v>
      </c>
      <c r="D771" s="7"/>
      <c r="E771" s="7"/>
      <c r="F771" s="14">
        <v>0.0</v>
      </c>
      <c r="G771" s="7">
        <f>SUMIF(MASUK!$C$2:$C$3000,MASTER!B771,MASUK!$E$2:$E$3000)</f>
        <v>0</v>
      </c>
      <c r="H771" s="7">
        <f>SUMIF(KELUAR!$C$2:$F$2994,MASTER!B771,KELUAR!$E$2:$E$2994)</f>
        <v>0</v>
      </c>
      <c r="I771" s="11">
        <f t="shared" si="2"/>
        <v>0</v>
      </c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7.25" customHeight="1">
      <c r="A772" s="6">
        <f t="shared" si="3"/>
        <v>771</v>
      </c>
      <c r="B772" s="7">
        <v>1790.0</v>
      </c>
      <c r="C772" s="8" t="s">
        <v>789</v>
      </c>
      <c r="D772" s="7"/>
      <c r="E772" s="7"/>
      <c r="F772" s="14">
        <v>0.0</v>
      </c>
      <c r="G772" s="7">
        <f>SUMIF(MASUK!$C$2:$C$3000,MASTER!B772,MASUK!$E$2:$E$3000)</f>
        <v>0</v>
      </c>
      <c r="H772" s="7">
        <f>SUMIF(KELUAR!$C$2:$F$2994,MASTER!B772,KELUAR!$E$2:$E$2994)</f>
        <v>0</v>
      </c>
      <c r="I772" s="11">
        <f t="shared" si="2"/>
        <v>0</v>
      </c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7.25" customHeight="1">
      <c r="A773" s="6">
        <f t="shared" si="3"/>
        <v>772</v>
      </c>
      <c r="B773" s="7">
        <v>1407.0</v>
      </c>
      <c r="C773" s="8" t="s">
        <v>790</v>
      </c>
      <c r="D773" s="7"/>
      <c r="E773" s="7"/>
      <c r="F773" s="14">
        <v>0.0</v>
      </c>
      <c r="G773" s="7">
        <f>SUMIF(MASUK!$C$2:$C$3000,MASTER!B773,MASUK!$E$2:$E$3000)</f>
        <v>0</v>
      </c>
      <c r="H773" s="7">
        <f>SUMIF(KELUAR!$C$2:$F$2994,MASTER!B773,KELUAR!$E$2:$E$2994)</f>
        <v>0</v>
      </c>
      <c r="I773" s="11">
        <f t="shared" si="2"/>
        <v>0</v>
      </c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7.25" customHeight="1">
      <c r="A774" s="6">
        <f t="shared" si="3"/>
        <v>773</v>
      </c>
      <c r="B774" s="7" t="s">
        <v>791</v>
      </c>
      <c r="C774" s="8" t="s">
        <v>792</v>
      </c>
      <c r="D774" s="7"/>
      <c r="E774" s="7"/>
      <c r="F774" s="14">
        <v>0.0</v>
      </c>
      <c r="G774" s="7">
        <f>SUMIF(MASUK!$C$2:$C$3000,MASTER!B774,MASUK!$E$2:$E$3000)</f>
        <v>0</v>
      </c>
      <c r="H774" s="7">
        <f>SUMIF(KELUAR!$C$2:$F$2994,MASTER!B774,KELUAR!$E$2:$E$2994)</f>
        <v>0</v>
      </c>
      <c r="I774" s="11">
        <f t="shared" si="2"/>
        <v>0</v>
      </c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7.25" customHeight="1">
      <c r="A775" s="6">
        <f t="shared" si="3"/>
        <v>774</v>
      </c>
      <c r="B775" s="7">
        <v>1408.0</v>
      </c>
      <c r="C775" s="8" t="s">
        <v>793</v>
      </c>
      <c r="D775" s="7"/>
      <c r="E775" s="7"/>
      <c r="F775" s="14">
        <v>0.0</v>
      </c>
      <c r="G775" s="7">
        <f>SUMIF(MASUK!$C$2:$C$3000,MASTER!B775,MASUK!$E$2:$E$3000)</f>
        <v>0</v>
      </c>
      <c r="H775" s="7">
        <f>SUMIF(KELUAR!$C$2:$F$2994,MASTER!B775,KELUAR!$E$2:$E$2994)</f>
        <v>0</v>
      </c>
      <c r="I775" s="11">
        <f t="shared" si="2"/>
        <v>0</v>
      </c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7.25" customHeight="1">
      <c r="A776" s="6">
        <f t="shared" si="3"/>
        <v>775</v>
      </c>
      <c r="B776" s="7">
        <v>1760.0</v>
      </c>
      <c r="C776" s="8" t="s">
        <v>794</v>
      </c>
      <c r="D776" s="7"/>
      <c r="E776" s="7"/>
      <c r="F776" s="14">
        <v>135.0</v>
      </c>
      <c r="G776" s="7">
        <f>SUMIF(MASUK!$C$2:$C$3000,MASTER!B776,MASUK!$E$2:$E$3000)</f>
        <v>0</v>
      </c>
      <c r="H776" s="7">
        <f>SUMIF(KELUAR!$C$2:$F$2994,MASTER!B776,KELUAR!$E$2:$E$2994)</f>
        <v>0</v>
      </c>
      <c r="I776" s="11">
        <f t="shared" si="2"/>
        <v>135</v>
      </c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7.25" customHeight="1">
      <c r="A777" s="6">
        <f t="shared" si="3"/>
        <v>776</v>
      </c>
      <c r="B777" s="7">
        <v>1409.0</v>
      </c>
      <c r="C777" s="8" t="s">
        <v>795</v>
      </c>
      <c r="D777" s="7"/>
      <c r="E777" s="7"/>
      <c r="F777" s="14">
        <v>692.0</v>
      </c>
      <c r="G777" s="7">
        <f>SUMIF(MASUK!$C$2:$C$3000,MASTER!B777,MASUK!$E$2:$E$3000)</f>
        <v>1000</v>
      </c>
      <c r="H777" s="7">
        <f>SUMIF(KELUAR!$C$2:$F$2994,MASTER!B777,KELUAR!$E$2:$E$2994)</f>
        <v>173</v>
      </c>
      <c r="I777" s="11">
        <f t="shared" si="2"/>
        <v>1519</v>
      </c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7.25" customHeight="1">
      <c r="A778" s="6">
        <f t="shared" si="3"/>
        <v>777</v>
      </c>
      <c r="B778" s="7">
        <v>1410.0</v>
      </c>
      <c r="C778" s="8" t="s">
        <v>796</v>
      </c>
      <c r="D778" s="7"/>
      <c r="E778" s="7"/>
      <c r="F778" s="14">
        <v>249.0</v>
      </c>
      <c r="G778" s="7">
        <f>SUMIF(MASUK!$C$2:$C$3000,MASTER!B778,MASUK!$E$2:$E$3000)</f>
        <v>0</v>
      </c>
      <c r="H778" s="7">
        <f>SUMIF(KELUAR!$C$2:$F$2994,MASTER!B778,KELUAR!$E$2:$E$2994)</f>
        <v>172</v>
      </c>
      <c r="I778" s="11">
        <f t="shared" si="2"/>
        <v>77</v>
      </c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7.25" customHeight="1">
      <c r="A779" s="6">
        <f t="shared" si="3"/>
        <v>778</v>
      </c>
      <c r="B779" s="7">
        <v>1411.0</v>
      </c>
      <c r="C779" s="8" t="s">
        <v>797</v>
      </c>
      <c r="D779" s="7"/>
      <c r="E779" s="7"/>
      <c r="F779" s="9">
        <v>50.0</v>
      </c>
      <c r="G779" s="7">
        <f>SUMIF(MASUK!$C$2:$C$3000,MASTER!B779,MASUK!$E$2:$E$3000)</f>
        <v>100</v>
      </c>
      <c r="H779" s="7">
        <f>SUMIF(KELUAR!$C$2:$F$2994,MASTER!B779,KELUAR!$E$2:$E$2994)</f>
        <v>127</v>
      </c>
      <c r="I779" s="11">
        <f t="shared" si="2"/>
        <v>23</v>
      </c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7.25" customHeight="1">
      <c r="A780" s="6">
        <f t="shared" si="3"/>
        <v>779</v>
      </c>
      <c r="B780" s="7">
        <v>1412.0</v>
      </c>
      <c r="C780" s="8" t="s">
        <v>798</v>
      </c>
      <c r="D780" s="7"/>
      <c r="E780" s="7"/>
      <c r="F780" s="14">
        <v>336.0</v>
      </c>
      <c r="G780" s="7">
        <f>SUMIF(MASUK!$C$2:$C$3000,MASTER!B780,MASUK!$E$2:$E$3000)</f>
        <v>0</v>
      </c>
      <c r="H780" s="7">
        <f>SUMIF(KELUAR!$C$2:$F$2994,MASTER!B780,KELUAR!$E$2:$E$2994)</f>
        <v>106</v>
      </c>
      <c r="I780" s="11">
        <f t="shared" si="2"/>
        <v>230</v>
      </c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7.25" customHeight="1">
      <c r="A781" s="6">
        <f t="shared" si="3"/>
        <v>780</v>
      </c>
      <c r="B781" s="15">
        <v>2141.0</v>
      </c>
      <c r="C781" s="8" t="s">
        <v>799</v>
      </c>
      <c r="D781" s="8"/>
      <c r="E781" s="8"/>
      <c r="F781" s="16">
        <v>0.0</v>
      </c>
      <c r="G781" s="7">
        <f>SUMIF(MASUK!$C$2:$C$3000,MASTER!B781,MASUK!$E$2:$E$3000)</f>
        <v>0</v>
      </c>
      <c r="H781" s="7">
        <f>SUMIF(KELUAR!$C$2:$F$2994,MASTER!B781,KELUAR!$E$2:$E$2994)</f>
        <v>0</v>
      </c>
      <c r="I781" s="11">
        <f t="shared" si="2"/>
        <v>0</v>
      </c>
      <c r="J781" s="8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7.25" customHeight="1">
      <c r="A782" s="6">
        <f t="shared" si="3"/>
        <v>781</v>
      </c>
      <c r="B782" s="7">
        <v>2083.0</v>
      </c>
      <c r="C782" s="8" t="s">
        <v>800</v>
      </c>
      <c r="D782" s="7"/>
      <c r="E782" s="7"/>
      <c r="F782" s="14">
        <v>0.0</v>
      </c>
      <c r="G782" s="7">
        <f>SUMIF(MASUK!$C$2:$C$3000,MASTER!B782,MASUK!$E$2:$E$3000)</f>
        <v>0</v>
      </c>
      <c r="H782" s="7">
        <f>SUMIF(KELUAR!$C$2:$F$2994,MASTER!B782,KELUAR!$E$2:$E$2994)</f>
        <v>0</v>
      </c>
      <c r="I782" s="11">
        <f t="shared" si="2"/>
        <v>0</v>
      </c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7.25" customHeight="1">
      <c r="A783" s="6">
        <f t="shared" si="3"/>
        <v>782</v>
      </c>
      <c r="B783" s="7">
        <v>2084.0</v>
      </c>
      <c r="C783" s="8" t="s">
        <v>801</v>
      </c>
      <c r="D783" s="7"/>
      <c r="E783" s="7"/>
      <c r="F783" s="14">
        <v>0.0</v>
      </c>
      <c r="G783" s="7">
        <f>SUMIF(MASUK!$C$2:$C$3000,MASTER!B783,MASUK!$E$2:$E$3000)</f>
        <v>0</v>
      </c>
      <c r="H783" s="7">
        <f>SUMIF(KELUAR!$C$2:$F$2994,MASTER!B783,KELUAR!$E$2:$E$2994)</f>
        <v>0</v>
      </c>
      <c r="I783" s="11">
        <f t="shared" si="2"/>
        <v>0</v>
      </c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7.25" customHeight="1">
      <c r="A784" s="6">
        <f t="shared" si="3"/>
        <v>783</v>
      </c>
      <c r="B784" s="7">
        <v>1039.0</v>
      </c>
      <c r="C784" s="8" t="s">
        <v>802</v>
      </c>
      <c r="D784" s="7"/>
      <c r="E784" s="7"/>
      <c r="F784" s="14">
        <v>0.0</v>
      </c>
      <c r="G784" s="7">
        <f>SUMIF(MASUK!$C$2:$C$3000,MASTER!B784,MASUK!$E$2:$E$3000)</f>
        <v>0</v>
      </c>
      <c r="H784" s="7">
        <f>SUMIF(KELUAR!$C$2:$F$2994,MASTER!B784,KELUAR!$E$2:$E$2994)</f>
        <v>0</v>
      </c>
      <c r="I784" s="11">
        <f t="shared" si="2"/>
        <v>0</v>
      </c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7.25" customHeight="1">
      <c r="A785" s="6">
        <f t="shared" si="3"/>
        <v>784</v>
      </c>
      <c r="B785" s="7">
        <v>1874.0</v>
      </c>
      <c r="C785" s="8" t="s">
        <v>803</v>
      </c>
      <c r="D785" s="7"/>
      <c r="E785" s="7"/>
      <c r="F785" s="14">
        <v>0.0</v>
      </c>
      <c r="G785" s="7">
        <f>SUMIF(MASUK!$C$2:$C$3000,MASTER!B785,MASUK!$E$2:$E$3000)</f>
        <v>0</v>
      </c>
      <c r="H785" s="7">
        <f>SUMIF(KELUAR!$C$2:$F$2994,MASTER!B785,KELUAR!$E$2:$E$2994)</f>
        <v>0</v>
      </c>
      <c r="I785" s="11">
        <f t="shared" si="2"/>
        <v>0</v>
      </c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7.25" customHeight="1">
      <c r="A786" s="6">
        <f t="shared" si="3"/>
        <v>785</v>
      </c>
      <c r="B786" s="7">
        <v>1875.0</v>
      </c>
      <c r="C786" s="8" t="s">
        <v>804</v>
      </c>
      <c r="D786" s="7"/>
      <c r="E786" s="7"/>
      <c r="F786" s="14">
        <v>0.0</v>
      </c>
      <c r="G786" s="7">
        <f>SUMIF(MASUK!$C$2:$C$3000,MASTER!B786,MASUK!$E$2:$E$3000)</f>
        <v>0</v>
      </c>
      <c r="H786" s="7">
        <f>SUMIF(KELUAR!$C$2:$F$2994,MASTER!B786,KELUAR!$E$2:$E$2994)</f>
        <v>0</v>
      </c>
      <c r="I786" s="11">
        <f t="shared" si="2"/>
        <v>0</v>
      </c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7.25" customHeight="1">
      <c r="A787" s="6">
        <f t="shared" si="3"/>
        <v>786</v>
      </c>
      <c r="B787" s="7">
        <v>2045.0</v>
      </c>
      <c r="C787" s="8" t="s">
        <v>805</v>
      </c>
      <c r="D787" s="7"/>
      <c r="E787" s="7"/>
      <c r="F787" s="14">
        <v>0.0</v>
      </c>
      <c r="G787" s="7">
        <f>SUMIF(MASUK!$C$2:$C$3000,MASTER!B787,MASUK!$E$2:$E$3000)</f>
        <v>0</v>
      </c>
      <c r="H787" s="7">
        <f>SUMIF(KELUAR!$C$2:$F$2994,MASTER!B787,KELUAR!$E$2:$E$2994)</f>
        <v>0</v>
      </c>
      <c r="I787" s="11">
        <f t="shared" si="2"/>
        <v>0</v>
      </c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7.25" customHeight="1">
      <c r="A788" s="6">
        <f t="shared" si="3"/>
        <v>787</v>
      </c>
      <c r="B788" s="7">
        <v>1312.0</v>
      </c>
      <c r="C788" s="8" t="s">
        <v>806</v>
      </c>
      <c r="D788" s="7"/>
      <c r="E788" s="7"/>
      <c r="F788" s="9">
        <v>2.0</v>
      </c>
      <c r="G788" s="7">
        <f>SUMIF(MASUK!$C$2:$C$3000,MASTER!B788,MASUK!$E$2:$E$3000)</f>
        <v>10</v>
      </c>
      <c r="H788" s="7">
        <f>SUMIF(KELUAR!$C$2:$F$2994,MASTER!B788,KELUAR!$E$2:$E$2994)</f>
        <v>2</v>
      </c>
      <c r="I788" s="11">
        <f t="shared" si="2"/>
        <v>10</v>
      </c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7.25" customHeight="1">
      <c r="A789" s="6">
        <f t="shared" si="3"/>
        <v>788</v>
      </c>
      <c r="B789" s="7">
        <v>1313.0</v>
      </c>
      <c r="C789" s="8" t="s">
        <v>807</v>
      </c>
      <c r="D789" s="7"/>
      <c r="E789" s="7"/>
      <c r="F789" s="9">
        <v>1.0</v>
      </c>
      <c r="G789" s="7">
        <f>SUMIF(MASUK!$C$2:$C$3000,MASTER!B789,MASUK!$E$2:$E$3000)</f>
        <v>0</v>
      </c>
      <c r="H789" s="7">
        <f>SUMIF(KELUAR!$C$2:$F$2994,MASTER!B789,KELUAR!$E$2:$E$2994)</f>
        <v>1</v>
      </c>
      <c r="I789" s="11">
        <f t="shared" si="2"/>
        <v>0</v>
      </c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7.25" customHeight="1">
      <c r="A790" s="6">
        <f t="shared" si="3"/>
        <v>789</v>
      </c>
      <c r="B790" s="7">
        <v>1877.0</v>
      </c>
      <c r="C790" s="8" t="s">
        <v>808</v>
      </c>
      <c r="D790" s="7"/>
      <c r="E790" s="7"/>
      <c r="F790" s="14">
        <v>0.0</v>
      </c>
      <c r="G790" s="7">
        <f>SUMIF(MASUK!$C$2:$C$3000,MASTER!B790,MASUK!$E$2:$E$3000)</f>
        <v>0</v>
      </c>
      <c r="H790" s="7">
        <f>SUMIF(KELUAR!$C$2:$F$2994,MASTER!B790,KELUAR!$E$2:$E$2994)</f>
        <v>0</v>
      </c>
      <c r="I790" s="11">
        <f t="shared" si="2"/>
        <v>0</v>
      </c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7.25" customHeight="1">
      <c r="A791" s="6">
        <f t="shared" si="3"/>
        <v>790</v>
      </c>
      <c r="B791" s="7">
        <v>1314.0</v>
      </c>
      <c r="C791" s="8" t="s">
        <v>809</v>
      </c>
      <c r="D791" s="7"/>
      <c r="E791" s="7"/>
      <c r="F791" s="14">
        <v>0.0</v>
      </c>
      <c r="G791" s="7">
        <f>SUMIF(MASUK!$C$2:$C$3000,MASTER!B791,MASUK!$E$2:$E$3000)</f>
        <v>10</v>
      </c>
      <c r="H791" s="7">
        <f>SUMIF(KELUAR!$C$2:$F$2994,MASTER!B791,KELUAR!$E$2:$E$2994)</f>
        <v>0</v>
      </c>
      <c r="I791" s="11">
        <f t="shared" si="2"/>
        <v>10</v>
      </c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7.25" customHeight="1">
      <c r="A792" s="6">
        <f t="shared" si="3"/>
        <v>791</v>
      </c>
      <c r="B792" s="7">
        <v>1315.0</v>
      </c>
      <c r="C792" s="8" t="s">
        <v>810</v>
      </c>
      <c r="D792" s="7"/>
      <c r="E792" s="7"/>
      <c r="F792" s="14">
        <v>0.0</v>
      </c>
      <c r="G792" s="7">
        <f>SUMIF(MASUK!$C$2:$C$3000,MASTER!B792,MASUK!$E$2:$E$3000)</f>
        <v>0</v>
      </c>
      <c r="H792" s="7">
        <f>SUMIF(KELUAR!$C$2:$F$2994,MASTER!B792,KELUAR!$E$2:$E$2994)</f>
        <v>0</v>
      </c>
      <c r="I792" s="11">
        <f t="shared" si="2"/>
        <v>0</v>
      </c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7.25" customHeight="1">
      <c r="A793" s="6">
        <f t="shared" si="3"/>
        <v>792</v>
      </c>
      <c r="B793" s="7">
        <v>1316.0</v>
      </c>
      <c r="C793" s="8" t="s">
        <v>811</v>
      </c>
      <c r="D793" s="7"/>
      <c r="E793" s="7"/>
      <c r="F793" s="9">
        <v>0.0</v>
      </c>
      <c r="G793" s="7">
        <f>SUMIF(MASUK!$C$2:$C$3000,MASTER!B793,MASUK!$E$2:$E$3000)</f>
        <v>0</v>
      </c>
      <c r="H793" s="7">
        <f>SUMIF(KELUAR!$C$2:$F$2994,MASTER!B793,KELUAR!$E$2:$E$2994)</f>
        <v>0</v>
      </c>
      <c r="I793" s="11">
        <f t="shared" si="2"/>
        <v>0</v>
      </c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7.25" customHeight="1">
      <c r="A794" s="6">
        <f t="shared" si="3"/>
        <v>793</v>
      </c>
      <c r="B794" s="7">
        <v>1317.0</v>
      </c>
      <c r="C794" s="8" t="s">
        <v>812</v>
      </c>
      <c r="D794" s="7"/>
      <c r="E794" s="7"/>
      <c r="F794" s="14">
        <v>1.0</v>
      </c>
      <c r="G794" s="7">
        <f>SUMIF(MASUK!$C$2:$C$3000,MASTER!B794,MASUK!$E$2:$E$3000)</f>
        <v>0</v>
      </c>
      <c r="H794" s="7">
        <f>SUMIF(KELUAR!$C$2:$F$2994,MASTER!B794,KELUAR!$E$2:$E$2994)</f>
        <v>0</v>
      </c>
      <c r="I794" s="11">
        <f t="shared" si="2"/>
        <v>1</v>
      </c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7.25" customHeight="1">
      <c r="A795" s="6">
        <f t="shared" si="3"/>
        <v>794</v>
      </c>
      <c r="B795" s="7">
        <v>1318.0</v>
      </c>
      <c r="C795" s="8" t="s">
        <v>813</v>
      </c>
      <c r="D795" s="7"/>
      <c r="E795" s="7"/>
      <c r="F795" s="14">
        <v>30.0</v>
      </c>
      <c r="G795" s="7">
        <f>SUMIF(MASUK!$C$2:$C$3000,MASTER!B795,MASUK!$E$2:$E$3000)</f>
        <v>0</v>
      </c>
      <c r="H795" s="7">
        <f>SUMIF(KELUAR!$C$2:$F$2994,MASTER!B795,KELUAR!$E$2:$E$2994)</f>
        <v>2</v>
      </c>
      <c r="I795" s="11">
        <f t="shared" si="2"/>
        <v>28</v>
      </c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7.25" customHeight="1">
      <c r="A796" s="6">
        <f t="shared" si="3"/>
        <v>795</v>
      </c>
      <c r="B796" s="7">
        <v>1319.0</v>
      </c>
      <c r="C796" s="8" t="s">
        <v>814</v>
      </c>
      <c r="D796" s="7"/>
      <c r="E796" s="7"/>
      <c r="F796" s="14">
        <v>0.0</v>
      </c>
      <c r="G796" s="7">
        <f>SUMIF(MASUK!$C$2:$C$3000,MASTER!B796,MASUK!$E$2:$E$3000)</f>
        <v>0</v>
      </c>
      <c r="H796" s="7">
        <f>SUMIF(KELUAR!$C$2:$F$2994,MASTER!B796,KELUAR!$E$2:$E$2994)</f>
        <v>0</v>
      </c>
      <c r="I796" s="11">
        <f t="shared" si="2"/>
        <v>0</v>
      </c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7.25" customHeight="1">
      <c r="A797" s="6">
        <f t="shared" si="3"/>
        <v>796</v>
      </c>
      <c r="B797" s="7">
        <v>1320.0</v>
      </c>
      <c r="C797" s="8" t="s">
        <v>815</v>
      </c>
      <c r="D797" s="7"/>
      <c r="E797" s="7"/>
      <c r="F797" s="14">
        <v>0.0</v>
      </c>
      <c r="G797" s="7">
        <f>SUMIF(MASUK!$C$2:$C$3000,MASTER!B797,MASUK!$E$2:$E$3000)</f>
        <v>0</v>
      </c>
      <c r="H797" s="7">
        <f>SUMIF(KELUAR!$C$2:$F$2994,MASTER!B797,KELUAR!$E$2:$E$2994)</f>
        <v>0</v>
      </c>
      <c r="I797" s="11">
        <f t="shared" si="2"/>
        <v>0</v>
      </c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7.25" customHeight="1">
      <c r="A798" s="6">
        <f t="shared" si="3"/>
        <v>797</v>
      </c>
      <c r="B798" s="7">
        <v>1797.0</v>
      </c>
      <c r="C798" s="8" t="s">
        <v>816</v>
      </c>
      <c r="D798" s="7"/>
      <c r="E798" s="7"/>
      <c r="F798" s="14">
        <v>0.0</v>
      </c>
      <c r="G798" s="7">
        <f>SUMIF(MASUK!$C$2:$C$3000,MASTER!B798,MASUK!$E$2:$E$3000)</f>
        <v>0</v>
      </c>
      <c r="H798" s="7">
        <f>SUMIF(KELUAR!$C$2:$F$2994,MASTER!B798,KELUAR!$E$2:$E$2994)</f>
        <v>0</v>
      </c>
      <c r="I798" s="11">
        <f t="shared" si="2"/>
        <v>0</v>
      </c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7.25" customHeight="1">
      <c r="A799" s="6">
        <f t="shared" si="3"/>
        <v>798</v>
      </c>
      <c r="B799" s="7">
        <v>1040.0</v>
      </c>
      <c r="C799" s="8" t="s">
        <v>817</v>
      </c>
      <c r="D799" s="7"/>
      <c r="E799" s="7"/>
      <c r="F799" s="14">
        <v>34.0</v>
      </c>
      <c r="G799" s="7">
        <f>SUMIF(MASUK!$C$2:$C$3000,MASTER!B799,MASUK!$E$2:$E$3000)</f>
        <v>0</v>
      </c>
      <c r="H799" s="7">
        <f>SUMIF(KELUAR!$C$2:$F$2994,MASTER!B799,KELUAR!$E$2:$E$2994)</f>
        <v>0</v>
      </c>
      <c r="I799" s="11">
        <f t="shared" si="2"/>
        <v>34</v>
      </c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7.25" customHeight="1">
      <c r="A800" s="6">
        <f t="shared" si="3"/>
        <v>799</v>
      </c>
      <c r="B800" s="7">
        <v>1546.0</v>
      </c>
      <c r="C800" s="8" t="s">
        <v>818</v>
      </c>
      <c r="D800" s="7"/>
      <c r="E800" s="7"/>
      <c r="F800" s="14">
        <v>0.0</v>
      </c>
      <c r="G800" s="7">
        <f>SUMIF(MASUK!$C$2:$C$3000,MASTER!B800,MASUK!$E$2:$E$3000)</f>
        <v>0</v>
      </c>
      <c r="H800" s="7">
        <f>SUMIF(KELUAR!$C$2:$F$2994,MASTER!B800,KELUAR!$E$2:$E$2994)</f>
        <v>0</v>
      </c>
      <c r="I800" s="11">
        <f t="shared" si="2"/>
        <v>0</v>
      </c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7.25" customHeight="1">
      <c r="A801" s="6">
        <f t="shared" si="3"/>
        <v>800</v>
      </c>
      <c r="B801" s="7">
        <v>1321.0</v>
      </c>
      <c r="C801" s="8" t="s">
        <v>819</v>
      </c>
      <c r="D801" s="7"/>
      <c r="E801" s="7"/>
      <c r="F801" s="14">
        <v>3.0</v>
      </c>
      <c r="G801" s="7">
        <f>SUMIF(MASUK!$C$2:$C$3000,MASTER!B801,MASUK!$E$2:$E$3000)</f>
        <v>5</v>
      </c>
      <c r="H801" s="7">
        <f>SUMIF(KELUAR!$C$2:$F$2994,MASTER!B801,KELUAR!$E$2:$E$2994)</f>
        <v>1</v>
      </c>
      <c r="I801" s="11">
        <f t="shared" si="2"/>
        <v>7</v>
      </c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7.25" customHeight="1">
      <c r="A802" s="6">
        <f t="shared" si="3"/>
        <v>801</v>
      </c>
      <c r="B802" s="7">
        <v>1197.0</v>
      </c>
      <c r="C802" s="8" t="s">
        <v>820</v>
      </c>
      <c r="D802" s="7"/>
      <c r="E802" s="7"/>
      <c r="F802" s="14">
        <v>4.0</v>
      </c>
      <c r="G802" s="7">
        <f>SUMIF(MASUK!$C$2:$C$3000,MASTER!B802,MASUK!$E$2:$E$3000)</f>
        <v>0</v>
      </c>
      <c r="H802" s="7">
        <f>SUMIF(KELUAR!$C$2:$F$2994,MASTER!B802,KELUAR!$E$2:$E$2994)</f>
        <v>1</v>
      </c>
      <c r="I802" s="11">
        <f t="shared" si="2"/>
        <v>3</v>
      </c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7.25" customHeight="1">
      <c r="A803" s="6">
        <f t="shared" si="3"/>
        <v>802</v>
      </c>
      <c r="B803" s="15">
        <v>2104.0</v>
      </c>
      <c r="C803" s="8" t="s">
        <v>821</v>
      </c>
      <c r="D803" s="8"/>
      <c r="E803" s="8"/>
      <c r="F803" s="16">
        <v>0.0</v>
      </c>
      <c r="G803" s="7">
        <f>SUMIF(MASUK!$C$2:$C$3000,MASTER!B803,MASUK!$E$2:$E$3000)</f>
        <v>0</v>
      </c>
      <c r="H803" s="7">
        <f>SUMIF(KELUAR!$C$2:$F$2994,MASTER!B803,KELUAR!$E$2:$E$2994)</f>
        <v>0</v>
      </c>
      <c r="I803" s="11">
        <f t="shared" si="2"/>
        <v>0</v>
      </c>
      <c r="J803" s="8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7.25" customHeight="1">
      <c r="A804" s="6">
        <f t="shared" si="3"/>
        <v>803</v>
      </c>
      <c r="B804" s="7">
        <v>1421.0</v>
      </c>
      <c r="C804" s="8" t="s">
        <v>822</v>
      </c>
      <c r="D804" s="7"/>
      <c r="E804" s="7"/>
      <c r="F804" s="14">
        <v>860.0</v>
      </c>
      <c r="G804" s="7">
        <f>SUMIF(MASUK!$C$2:$C$3000,MASTER!B804,MASUK!$E$2:$E$3000)</f>
        <v>2400</v>
      </c>
      <c r="H804" s="7">
        <f>SUMIF(KELUAR!$C$2:$F$2994,MASTER!B804,KELUAR!$E$2:$E$2994)</f>
        <v>2473</v>
      </c>
      <c r="I804" s="11">
        <f t="shared" si="2"/>
        <v>787</v>
      </c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7.25" customHeight="1">
      <c r="A805" s="6">
        <f t="shared" si="3"/>
        <v>804</v>
      </c>
      <c r="B805" s="7">
        <v>1422.0</v>
      </c>
      <c r="C805" s="8" t="s">
        <v>823</v>
      </c>
      <c r="D805" s="7"/>
      <c r="E805" s="7"/>
      <c r="F805" s="14">
        <v>2.0</v>
      </c>
      <c r="G805" s="7">
        <f>SUMIF(MASUK!$C$2:$C$3000,MASTER!B805,MASUK!$E$2:$E$3000)</f>
        <v>1</v>
      </c>
      <c r="H805" s="7">
        <f>SUMIF(KELUAR!$C$2:$F$2994,MASTER!B805,KELUAR!$E$2:$E$2994)</f>
        <v>3</v>
      </c>
      <c r="I805" s="11">
        <f t="shared" si="2"/>
        <v>0</v>
      </c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7.25" customHeight="1">
      <c r="A806" s="6">
        <f t="shared" si="3"/>
        <v>805</v>
      </c>
      <c r="B806" s="7">
        <v>1573.0</v>
      </c>
      <c r="C806" s="8" t="s">
        <v>824</v>
      </c>
      <c r="D806" s="7"/>
      <c r="E806" s="7"/>
      <c r="F806" s="14">
        <v>0.0</v>
      </c>
      <c r="G806" s="7">
        <f>SUMIF(MASUK!$C$2:$C$3000,MASTER!B806,MASUK!$E$2:$E$3000)</f>
        <v>0</v>
      </c>
      <c r="H806" s="7">
        <f>SUMIF(KELUAR!$C$2:$F$2994,MASTER!B806,KELUAR!$E$2:$E$2994)</f>
        <v>0</v>
      </c>
      <c r="I806" s="11">
        <f t="shared" si="2"/>
        <v>0</v>
      </c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7.25" customHeight="1">
      <c r="A807" s="6">
        <f t="shared" si="3"/>
        <v>806</v>
      </c>
      <c r="B807" s="7">
        <v>1588.0</v>
      </c>
      <c r="C807" s="8" t="s">
        <v>825</v>
      </c>
      <c r="D807" s="7"/>
      <c r="E807" s="7"/>
      <c r="F807" s="14">
        <v>66.0</v>
      </c>
      <c r="G807" s="7">
        <f>SUMIF(MASUK!$C$2:$C$3000,MASTER!B807,MASUK!$E$2:$E$3000)</f>
        <v>100</v>
      </c>
      <c r="H807" s="7">
        <f>SUMIF(KELUAR!$C$2:$F$2994,MASTER!B807,KELUAR!$E$2:$E$2994)</f>
        <v>104</v>
      </c>
      <c r="I807" s="11">
        <f t="shared" si="2"/>
        <v>62</v>
      </c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7.25" customHeight="1">
      <c r="A808" s="6">
        <f t="shared" si="3"/>
        <v>807</v>
      </c>
      <c r="B808" s="7">
        <v>1265.0</v>
      </c>
      <c r="C808" s="8" t="s">
        <v>826</v>
      </c>
      <c r="D808" s="7"/>
      <c r="E808" s="7"/>
      <c r="F808" s="14">
        <v>7.0</v>
      </c>
      <c r="G808" s="7">
        <f>SUMIF(MASUK!$C$2:$C$3000,MASTER!B808,MASUK!$E$2:$E$3000)</f>
        <v>0</v>
      </c>
      <c r="H808" s="7">
        <f>SUMIF(KELUAR!$C$2:$F$2994,MASTER!B808,KELUAR!$E$2:$E$2994)</f>
        <v>5</v>
      </c>
      <c r="I808" s="11">
        <f t="shared" si="2"/>
        <v>2</v>
      </c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7.25" customHeight="1">
      <c r="A809" s="6">
        <f t="shared" si="3"/>
        <v>808</v>
      </c>
      <c r="B809" s="7">
        <v>1574.0</v>
      </c>
      <c r="C809" s="8" t="s">
        <v>827</v>
      </c>
      <c r="D809" s="7"/>
      <c r="E809" s="7"/>
      <c r="F809" s="14">
        <v>149.0</v>
      </c>
      <c r="G809" s="7">
        <f>SUMIF(MASUK!$C$2:$C$3000,MASTER!B809,MASUK!$E$2:$E$3000)</f>
        <v>0</v>
      </c>
      <c r="H809" s="7">
        <f>SUMIF(KELUAR!$C$2:$F$2994,MASTER!B809,KELUAR!$E$2:$E$2994)</f>
        <v>0</v>
      </c>
      <c r="I809" s="11">
        <f t="shared" si="2"/>
        <v>149</v>
      </c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7.25" customHeight="1">
      <c r="A810" s="6">
        <f t="shared" si="3"/>
        <v>809</v>
      </c>
      <c r="B810" s="7">
        <v>1603.0</v>
      </c>
      <c r="C810" s="8" t="s">
        <v>828</v>
      </c>
      <c r="D810" s="7"/>
      <c r="E810" s="7"/>
      <c r="F810" s="14">
        <v>0.0</v>
      </c>
      <c r="G810" s="7">
        <f>SUMIF(MASUK!$C$2:$C$3000,MASTER!B810,MASUK!$E$2:$E$3000)</f>
        <v>0</v>
      </c>
      <c r="H810" s="7">
        <f>SUMIF(KELUAR!$C$2:$F$2994,MASTER!B810,KELUAR!$E$2:$E$2994)</f>
        <v>0</v>
      </c>
      <c r="I810" s="11">
        <f t="shared" si="2"/>
        <v>0</v>
      </c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7.25" customHeight="1">
      <c r="A811" s="6">
        <f t="shared" si="3"/>
        <v>810</v>
      </c>
      <c r="B811" s="7">
        <v>1353.0</v>
      </c>
      <c r="C811" s="8" t="s">
        <v>829</v>
      </c>
      <c r="D811" s="7"/>
      <c r="E811" s="7"/>
      <c r="F811" s="14">
        <v>0.0</v>
      </c>
      <c r="G811" s="7">
        <f>SUMIF(MASUK!$C$2:$C$3000,MASTER!B811,MASUK!$E$2:$E$3000)</f>
        <v>0</v>
      </c>
      <c r="H811" s="7">
        <f>SUMIF(KELUAR!$C$2:$F$2994,MASTER!B811,KELUAR!$E$2:$E$2994)</f>
        <v>0</v>
      </c>
      <c r="I811" s="11">
        <f t="shared" si="2"/>
        <v>0</v>
      </c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7.25" customHeight="1">
      <c r="A812" s="6">
        <f t="shared" si="3"/>
        <v>811</v>
      </c>
      <c r="B812" s="7">
        <v>1424.0</v>
      </c>
      <c r="C812" s="8" t="s">
        <v>830</v>
      </c>
      <c r="D812" s="7"/>
      <c r="E812" s="7"/>
      <c r="F812" s="14">
        <v>16.0</v>
      </c>
      <c r="G812" s="7">
        <f>SUMIF(MASUK!$C$2:$C$3000,MASTER!B812,MASUK!$E$2:$E$3000)</f>
        <v>0</v>
      </c>
      <c r="H812" s="7">
        <f>SUMIF(KELUAR!$C$2:$F$2994,MASTER!B812,KELUAR!$E$2:$E$2994)</f>
        <v>1</v>
      </c>
      <c r="I812" s="11">
        <f t="shared" si="2"/>
        <v>15</v>
      </c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7.25" customHeight="1">
      <c r="A813" s="6">
        <f t="shared" si="3"/>
        <v>812</v>
      </c>
      <c r="B813" s="7">
        <v>1425.0</v>
      </c>
      <c r="C813" s="8" t="s">
        <v>831</v>
      </c>
      <c r="D813" s="7"/>
      <c r="E813" s="7"/>
      <c r="F813" s="9">
        <v>24.0</v>
      </c>
      <c r="G813" s="7">
        <f>SUMIF(MASUK!$C$2:$C$3000,MASTER!B813,MASUK!$E$2:$E$3000)</f>
        <v>14</v>
      </c>
      <c r="H813" s="7">
        <f>SUMIF(KELUAR!$C$2:$F$2994,MASTER!B813,KELUAR!$E$2:$E$2994)</f>
        <v>29</v>
      </c>
      <c r="I813" s="11">
        <f t="shared" si="2"/>
        <v>9</v>
      </c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7.25" customHeight="1">
      <c r="A814" s="6">
        <f t="shared" si="3"/>
        <v>813</v>
      </c>
      <c r="B814" s="7">
        <v>1426.0</v>
      </c>
      <c r="C814" s="8" t="s">
        <v>832</v>
      </c>
      <c r="D814" s="7"/>
      <c r="E814" s="7"/>
      <c r="F814" s="14">
        <v>7.0</v>
      </c>
      <c r="G814" s="7">
        <f>SUMIF(MASUK!$C$2:$C$3000,MASTER!B814,MASUK!$E$2:$E$3000)</f>
        <v>29</v>
      </c>
      <c r="H814" s="7">
        <f>SUMIF(KELUAR!$C$2:$F$2994,MASTER!B814,KELUAR!$E$2:$E$2994)</f>
        <v>20</v>
      </c>
      <c r="I814" s="11">
        <f t="shared" si="2"/>
        <v>16</v>
      </c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0" customHeight="1">
      <c r="A815" s="6">
        <f t="shared" si="3"/>
        <v>814</v>
      </c>
      <c r="B815" s="7">
        <v>1541.0</v>
      </c>
      <c r="C815" s="8" t="s">
        <v>833</v>
      </c>
      <c r="D815" s="7"/>
      <c r="E815" s="7"/>
      <c r="F815" s="14">
        <v>20.0</v>
      </c>
      <c r="G815" s="7">
        <f>SUMIF(MASUK!$C$2:$C$3000,MASTER!B815,MASUK!$E$2:$E$3000)</f>
        <v>0</v>
      </c>
      <c r="H815" s="7">
        <f>SUMIF(KELUAR!$C$2:$F$2994,MASTER!B815,KELUAR!$E$2:$E$2994)</f>
        <v>6</v>
      </c>
      <c r="I815" s="11">
        <f t="shared" si="2"/>
        <v>14</v>
      </c>
      <c r="J815" s="12"/>
    </row>
    <row r="816" ht="15.0" customHeight="1">
      <c r="A816" s="6">
        <f t="shared" si="3"/>
        <v>815</v>
      </c>
      <c r="B816" s="7">
        <v>1430.0</v>
      </c>
      <c r="C816" s="8" t="s">
        <v>834</v>
      </c>
      <c r="D816" s="7"/>
      <c r="E816" s="7"/>
      <c r="F816" s="14">
        <v>1498.0</v>
      </c>
      <c r="G816" s="7">
        <f>SUMIF(MASUK!$C$2:$C$3000,MASTER!B816,MASUK!$E$2:$E$3000)</f>
        <v>0</v>
      </c>
      <c r="H816" s="7">
        <f>SUMIF(KELUAR!$C$2:$F$2994,MASTER!B816,KELUAR!$E$2:$E$2994)</f>
        <v>69</v>
      </c>
      <c r="I816" s="11">
        <f t="shared" si="2"/>
        <v>1429</v>
      </c>
      <c r="J816" s="12"/>
    </row>
    <row r="817" ht="15.0" customHeight="1">
      <c r="A817" s="6">
        <f t="shared" si="3"/>
        <v>816</v>
      </c>
      <c r="B817" s="7">
        <v>1792.0</v>
      </c>
      <c r="C817" s="8" t="s">
        <v>835</v>
      </c>
      <c r="D817" s="7"/>
      <c r="E817" s="7"/>
      <c r="F817" s="14">
        <v>628.0</v>
      </c>
      <c r="G817" s="7">
        <f>SUMIF(MASUK!$C$2:$C$3000,MASTER!B817,MASUK!$E$2:$E$3000)</f>
        <v>0</v>
      </c>
      <c r="H817" s="7">
        <f>SUMIF(KELUAR!$C$2:$F$2994,MASTER!B817,KELUAR!$E$2:$E$2994)</f>
        <v>0</v>
      </c>
      <c r="I817" s="11">
        <f t="shared" si="2"/>
        <v>628</v>
      </c>
      <c r="J817" s="12"/>
    </row>
    <row r="818" ht="15.0" customHeight="1">
      <c r="A818" s="6">
        <f t="shared" si="3"/>
        <v>817</v>
      </c>
      <c r="B818" s="7">
        <v>1431.0</v>
      </c>
      <c r="C818" s="8" t="s">
        <v>836</v>
      </c>
      <c r="D818" s="7"/>
      <c r="E818" s="7"/>
      <c r="F818" s="14">
        <v>346.0</v>
      </c>
      <c r="G818" s="7">
        <f>SUMIF(MASUK!$C$2:$C$3000,MASTER!B818,MASUK!$E$2:$E$3000)</f>
        <v>2000</v>
      </c>
      <c r="H818" s="7">
        <f>SUMIF(KELUAR!$C$2:$F$2994,MASTER!B818,KELUAR!$E$2:$E$2994)</f>
        <v>136</v>
      </c>
      <c r="I818" s="11">
        <f t="shared" si="2"/>
        <v>2210</v>
      </c>
      <c r="J818" s="12"/>
    </row>
    <row r="819" ht="15.0" customHeight="1">
      <c r="A819" s="6">
        <f t="shared" si="3"/>
        <v>818</v>
      </c>
      <c r="B819" s="7">
        <v>1487.0</v>
      </c>
      <c r="C819" s="8" t="s">
        <v>837</v>
      </c>
      <c r="D819" s="7"/>
      <c r="E819" s="7"/>
      <c r="F819" s="14">
        <v>1735.0</v>
      </c>
      <c r="G819" s="7">
        <f>SUMIF(MASUK!$C$2:$C$3000,MASTER!B819,MASUK!$E$2:$E$3000)</f>
        <v>2000</v>
      </c>
      <c r="H819" s="7">
        <f>SUMIF(KELUAR!$C$2:$F$2994,MASTER!B819,KELUAR!$E$2:$E$2994)</f>
        <v>0</v>
      </c>
      <c r="I819" s="11">
        <f t="shared" si="2"/>
        <v>3735</v>
      </c>
      <c r="J819" s="12"/>
    </row>
    <row r="820" ht="15.0" customHeight="1">
      <c r="A820" s="6">
        <f t="shared" si="3"/>
        <v>819</v>
      </c>
      <c r="B820" s="7">
        <v>1432.0</v>
      </c>
      <c r="C820" s="8" t="s">
        <v>838</v>
      </c>
      <c r="D820" s="7"/>
      <c r="E820" s="7"/>
      <c r="F820" s="14">
        <v>1352.0</v>
      </c>
      <c r="G820" s="7">
        <f>SUMIF(MASUK!$C$2:$C$3000,MASTER!B820,MASUK!$E$2:$E$3000)</f>
        <v>0</v>
      </c>
      <c r="H820" s="7">
        <f>SUMIF(KELUAR!$C$2:$F$2994,MASTER!B820,KELUAR!$E$2:$E$2994)</f>
        <v>0</v>
      </c>
      <c r="I820" s="11">
        <f t="shared" si="2"/>
        <v>1352</v>
      </c>
      <c r="J820" s="12"/>
    </row>
    <row r="821" ht="15.0" customHeight="1">
      <c r="A821" s="6">
        <f t="shared" si="3"/>
        <v>820</v>
      </c>
      <c r="B821" s="7">
        <v>1433.0</v>
      </c>
      <c r="C821" s="8" t="s">
        <v>839</v>
      </c>
      <c r="D821" s="7"/>
      <c r="E821" s="7"/>
      <c r="F821" s="14">
        <v>1251.0</v>
      </c>
      <c r="G821" s="7">
        <f>SUMIF(MASUK!$C$2:$C$3000,MASTER!B821,MASUK!$E$2:$E$3000)</f>
        <v>0</v>
      </c>
      <c r="H821" s="7">
        <f>SUMIF(KELUAR!$C$2:$F$2994,MASTER!B821,KELUAR!$E$2:$E$2994)</f>
        <v>0</v>
      </c>
      <c r="I821" s="11">
        <f t="shared" si="2"/>
        <v>1251</v>
      </c>
      <c r="J821" s="12"/>
    </row>
    <row r="822" ht="15.0" customHeight="1">
      <c r="A822" s="6">
        <f t="shared" si="3"/>
        <v>821</v>
      </c>
      <c r="B822" s="7">
        <v>1434.0</v>
      </c>
      <c r="C822" s="8" t="s">
        <v>840</v>
      </c>
      <c r="D822" s="7"/>
      <c r="E822" s="7"/>
      <c r="F822" s="14">
        <v>1943.0</v>
      </c>
      <c r="G822" s="7">
        <f>SUMIF(MASUK!$C$2:$C$3000,MASTER!B822,MASUK!$E$2:$E$3000)</f>
        <v>0</v>
      </c>
      <c r="H822" s="7">
        <f>SUMIF(KELUAR!$C$2:$F$2994,MASTER!B822,KELUAR!$E$2:$E$2994)</f>
        <v>31</v>
      </c>
      <c r="I822" s="11">
        <f t="shared" si="2"/>
        <v>1912</v>
      </c>
      <c r="J822" s="12"/>
    </row>
    <row r="823" ht="15.0" customHeight="1">
      <c r="A823" s="6">
        <f t="shared" si="3"/>
        <v>822</v>
      </c>
      <c r="B823" s="7">
        <v>1512.0</v>
      </c>
      <c r="C823" s="8" t="s">
        <v>841</v>
      </c>
      <c r="D823" s="7"/>
      <c r="E823" s="7"/>
      <c r="F823" s="14">
        <v>1968.0</v>
      </c>
      <c r="G823" s="7">
        <f>SUMIF(MASUK!$C$2:$C$3000,MASTER!B823,MASUK!$E$2:$E$3000)</f>
        <v>0</v>
      </c>
      <c r="H823" s="7">
        <f>SUMIF(KELUAR!$C$2:$F$2994,MASTER!B823,KELUAR!$E$2:$E$2994)</f>
        <v>0</v>
      </c>
      <c r="I823" s="11">
        <f t="shared" si="2"/>
        <v>1968</v>
      </c>
      <c r="J823" s="12"/>
    </row>
    <row r="824" ht="15.0" customHeight="1">
      <c r="A824" s="6">
        <f t="shared" si="3"/>
        <v>823</v>
      </c>
      <c r="B824" s="7">
        <v>1435.0</v>
      </c>
      <c r="C824" s="8" t="s">
        <v>842</v>
      </c>
      <c r="D824" s="7"/>
      <c r="E824" s="7"/>
      <c r="F824" s="14">
        <v>1895.0</v>
      </c>
      <c r="G824" s="7">
        <f>SUMIF(MASUK!$C$2:$C$3000,MASTER!B824,MASUK!$E$2:$E$3000)</f>
        <v>0</v>
      </c>
      <c r="H824" s="7">
        <f>SUMIF(KELUAR!$C$2:$F$2994,MASTER!B824,KELUAR!$E$2:$E$2994)</f>
        <v>8</v>
      </c>
      <c r="I824" s="11">
        <f t="shared" si="2"/>
        <v>1887</v>
      </c>
      <c r="J824" s="12"/>
    </row>
    <row r="825" ht="15.0" customHeight="1">
      <c r="A825" s="6">
        <f t="shared" si="3"/>
        <v>824</v>
      </c>
      <c r="B825" s="7">
        <v>1436.0</v>
      </c>
      <c r="C825" s="8" t="s">
        <v>843</v>
      </c>
      <c r="D825" s="7"/>
      <c r="E825" s="7"/>
      <c r="F825" s="14">
        <v>648.0</v>
      </c>
      <c r="G825" s="7">
        <f>SUMIF(MASUK!$C$2:$C$3000,MASTER!B825,MASUK!$E$2:$E$3000)</f>
        <v>0</v>
      </c>
      <c r="H825" s="7">
        <f>SUMIF(KELUAR!$C$2:$F$2994,MASTER!B825,KELUAR!$E$2:$E$2994)</f>
        <v>82</v>
      </c>
      <c r="I825" s="11">
        <f t="shared" si="2"/>
        <v>566</v>
      </c>
      <c r="J825" s="12"/>
    </row>
    <row r="826" ht="15.0" customHeight="1">
      <c r="A826" s="6">
        <f t="shared" si="3"/>
        <v>825</v>
      </c>
      <c r="B826" s="15">
        <v>1682.0</v>
      </c>
      <c r="C826" s="8" t="s">
        <v>844</v>
      </c>
      <c r="D826" s="8"/>
      <c r="E826" s="8"/>
      <c r="F826" s="16">
        <v>0.0</v>
      </c>
      <c r="G826" s="7">
        <f>SUMIF(MASUK!$C$2:$C$3000,MASTER!B826,MASUK!$E$2:$E$3000)</f>
        <v>0</v>
      </c>
      <c r="H826" s="7">
        <f>SUMIF(KELUAR!$C$2:$F$2994,MASTER!B826,KELUAR!$E$2:$E$2994)</f>
        <v>0</v>
      </c>
      <c r="I826" s="11">
        <f t="shared" si="2"/>
        <v>0</v>
      </c>
      <c r="J826" s="8"/>
    </row>
    <row r="827" ht="15.0" customHeight="1">
      <c r="A827" s="6">
        <f t="shared" si="3"/>
        <v>826</v>
      </c>
      <c r="B827" s="15">
        <v>2148.0</v>
      </c>
      <c r="C827" s="8" t="s">
        <v>845</v>
      </c>
      <c r="D827" s="8"/>
      <c r="E827" s="8"/>
      <c r="F827" s="16">
        <v>473.0</v>
      </c>
      <c r="G827" s="7">
        <f>SUMIF(MASUK!$C$2:$C$3000,MASTER!B827,MASUK!$E$2:$E$3000)</f>
        <v>0</v>
      </c>
      <c r="H827" s="7">
        <f>SUMIF(KELUAR!$C$2:$F$2994,MASTER!B827,KELUAR!$E$2:$E$2994)</f>
        <v>0</v>
      </c>
      <c r="I827" s="11">
        <f t="shared" si="2"/>
        <v>473</v>
      </c>
      <c r="J827" s="8"/>
    </row>
    <row r="828" ht="15.0" customHeight="1">
      <c r="A828" s="6">
        <f t="shared" si="3"/>
        <v>827</v>
      </c>
      <c r="B828" s="7">
        <v>1532.0</v>
      </c>
      <c r="C828" s="8" t="s">
        <v>846</v>
      </c>
      <c r="D828" s="7"/>
      <c r="E828" s="7"/>
      <c r="F828" s="14">
        <v>0.0</v>
      </c>
      <c r="G828" s="7">
        <f>SUMIF(MASUK!$C$2:$C$3000,MASTER!B828,MASUK!$E$2:$E$3000)</f>
        <v>0</v>
      </c>
      <c r="H828" s="7">
        <f>SUMIF(KELUAR!$C$2:$F$2994,MASTER!B828,KELUAR!$E$2:$E$2994)</f>
        <v>0</v>
      </c>
      <c r="I828" s="11">
        <f t="shared" si="2"/>
        <v>0</v>
      </c>
      <c r="J828" s="12"/>
    </row>
    <row r="829" ht="15.0" customHeight="1">
      <c r="A829" s="6">
        <f t="shared" si="3"/>
        <v>828</v>
      </c>
      <c r="B829" s="7">
        <v>1456.0</v>
      </c>
      <c r="C829" s="8" t="s">
        <v>847</v>
      </c>
      <c r="D829" s="7"/>
      <c r="E829" s="7"/>
      <c r="F829" s="14">
        <v>0.0</v>
      </c>
      <c r="G829" s="7">
        <f>SUMIF(MASUK!$C$2:$C$3000,MASTER!B829,MASUK!$E$2:$E$3000)</f>
        <v>0</v>
      </c>
      <c r="H829" s="7">
        <f>SUMIF(KELUAR!$C$2:$F$2994,MASTER!B829,KELUAR!$E$2:$E$2994)</f>
        <v>0</v>
      </c>
      <c r="I829" s="11">
        <f t="shared" si="2"/>
        <v>0</v>
      </c>
      <c r="J829" s="12"/>
    </row>
    <row r="830" ht="15.0" customHeight="1">
      <c r="A830" s="6">
        <f t="shared" si="3"/>
        <v>829</v>
      </c>
      <c r="B830" s="7">
        <v>1793.0</v>
      </c>
      <c r="C830" s="8" t="s">
        <v>848</v>
      </c>
      <c r="D830" s="7"/>
      <c r="E830" s="7"/>
      <c r="F830" s="14">
        <v>0.0</v>
      </c>
      <c r="G830" s="7">
        <f>SUMIF(MASUK!$C$2:$C$3000,MASTER!B830,MASUK!$E$2:$E$3000)</f>
        <v>0</v>
      </c>
      <c r="H830" s="7">
        <f>SUMIF(KELUAR!$C$2:$F$2994,MASTER!B830,KELUAR!$E$2:$E$2994)</f>
        <v>0</v>
      </c>
      <c r="I830" s="11">
        <f t="shared" si="2"/>
        <v>0</v>
      </c>
      <c r="J830" s="12"/>
    </row>
    <row r="831" ht="15.0" customHeight="1">
      <c r="A831" s="6">
        <f t="shared" si="3"/>
        <v>830</v>
      </c>
      <c r="B831" s="7">
        <v>1627.0</v>
      </c>
      <c r="C831" s="8" t="s">
        <v>849</v>
      </c>
      <c r="D831" s="7"/>
      <c r="E831" s="7"/>
      <c r="F831" s="14">
        <v>0.0</v>
      </c>
      <c r="G831" s="7">
        <f>SUMIF(MASUK!$C$2:$C$3000,MASTER!B831,MASUK!$E$2:$E$3000)</f>
        <v>0</v>
      </c>
      <c r="H831" s="7">
        <f>SUMIF(KELUAR!$C$2:$F$2994,MASTER!B831,KELUAR!$E$2:$E$2994)</f>
        <v>0</v>
      </c>
      <c r="I831" s="11">
        <f t="shared" si="2"/>
        <v>0</v>
      </c>
      <c r="J831" s="12"/>
    </row>
    <row r="832" ht="15.0" customHeight="1">
      <c r="A832" s="6">
        <f t="shared" si="3"/>
        <v>831</v>
      </c>
      <c r="B832" s="7">
        <v>1683.0</v>
      </c>
      <c r="C832" s="8" t="s">
        <v>850</v>
      </c>
      <c r="D832" s="7"/>
      <c r="E832" s="7"/>
      <c r="F832" s="14">
        <v>999.0</v>
      </c>
      <c r="G832" s="7">
        <f>SUMIF(MASUK!$C$2:$C$3000,MASTER!B832,MASUK!$E$2:$E$3000)</f>
        <v>0</v>
      </c>
      <c r="H832" s="7">
        <f>SUMIF(KELUAR!$C$2:$F$2994,MASTER!B832,KELUAR!$E$2:$E$2994)</f>
        <v>0</v>
      </c>
      <c r="I832" s="11">
        <f t="shared" si="2"/>
        <v>999</v>
      </c>
      <c r="J832" s="12"/>
    </row>
    <row r="833" ht="15.0" customHeight="1">
      <c r="A833" s="6">
        <f t="shared" si="3"/>
        <v>832</v>
      </c>
      <c r="B833" s="7">
        <v>2071.0</v>
      </c>
      <c r="C833" s="8" t="s">
        <v>851</v>
      </c>
      <c r="D833" s="7"/>
      <c r="E833" s="7"/>
      <c r="F833" s="14">
        <v>0.0</v>
      </c>
      <c r="G833" s="7">
        <f>SUMIF(MASUK!$C$2:$C$3000,MASTER!B833,MASUK!$E$2:$E$3000)</f>
        <v>0</v>
      </c>
      <c r="H833" s="7">
        <f>SUMIF(KELUAR!$C$2:$F$2994,MASTER!B833,KELUAR!$E$2:$E$2994)</f>
        <v>0</v>
      </c>
      <c r="I833" s="11">
        <f t="shared" si="2"/>
        <v>0</v>
      </c>
      <c r="J833" s="12"/>
    </row>
    <row r="834" ht="15.0" customHeight="1">
      <c r="A834" s="6">
        <f t="shared" si="3"/>
        <v>833</v>
      </c>
      <c r="B834" s="7">
        <v>1630.0</v>
      </c>
      <c r="C834" s="8" t="s">
        <v>852</v>
      </c>
      <c r="D834" s="7"/>
      <c r="E834" s="7"/>
      <c r="F834" s="14">
        <v>0.0</v>
      </c>
      <c r="G834" s="7">
        <f>SUMIF(MASUK!$C$2:$C$3000,MASTER!B834,MASUK!$E$2:$E$3000)</f>
        <v>0</v>
      </c>
      <c r="H834" s="7">
        <f>SUMIF(KELUAR!$C$2:$F$2994,MASTER!B834,KELUAR!$E$2:$E$2994)</f>
        <v>0</v>
      </c>
      <c r="I834" s="11">
        <f t="shared" si="2"/>
        <v>0</v>
      </c>
      <c r="J834" s="12"/>
    </row>
    <row r="835" ht="15.0" customHeight="1">
      <c r="A835" s="6">
        <f t="shared" si="3"/>
        <v>834</v>
      </c>
      <c r="B835" s="7" t="s">
        <v>853</v>
      </c>
      <c r="C835" s="8" t="s">
        <v>854</v>
      </c>
      <c r="D835" s="7"/>
      <c r="E835" s="7"/>
      <c r="F835" s="14">
        <v>0.0</v>
      </c>
      <c r="G835" s="7">
        <v>2.0</v>
      </c>
      <c r="H835" s="7">
        <f>SUMIF(KELUAR!$C$2:$F$2994,MASTER!B835,KELUAR!$E$2:$E$2994)</f>
        <v>0</v>
      </c>
      <c r="I835" s="11">
        <f t="shared" si="2"/>
        <v>2</v>
      </c>
      <c r="J835" s="12"/>
    </row>
    <row r="836" ht="15.0" customHeight="1">
      <c r="A836" s="6">
        <f t="shared" si="3"/>
        <v>835</v>
      </c>
      <c r="B836" s="7" t="s">
        <v>855</v>
      </c>
      <c r="C836" s="8" t="s">
        <v>856</v>
      </c>
      <c r="D836" s="7"/>
      <c r="E836" s="7"/>
      <c r="F836" s="14">
        <v>1.0</v>
      </c>
      <c r="G836" s="7">
        <f>SUMIF(MASUK!$C$2:$C$3000,MASTER!B836,MASUK!$E$2:$E$3000)</f>
        <v>0</v>
      </c>
      <c r="H836" s="7">
        <f>SUMIF(KELUAR!$C$2:$F$2994,MASTER!B836,KELUAR!$E$2:$E$2994)</f>
        <v>1</v>
      </c>
      <c r="I836" s="11">
        <f t="shared" si="2"/>
        <v>0</v>
      </c>
      <c r="J836" s="12"/>
    </row>
    <row r="837" ht="15.0" customHeight="1">
      <c r="A837" s="6">
        <f t="shared" si="3"/>
        <v>836</v>
      </c>
      <c r="B837" s="7">
        <v>1650.0</v>
      </c>
      <c r="C837" s="8" t="s">
        <v>857</v>
      </c>
      <c r="D837" s="7"/>
      <c r="E837" s="7"/>
      <c r="F837" s="14">
        <v>101.0</v>
      </c>
      <c r="G837" s="7">
        <f>SUMIF(MASUK!$C$2:$C$3000,MASTER!B837,MASUK!$E$2:$E$3000)</f>
        <v>2000</v>
      </c>
      <c r="H837" s="7">
        <f>SUMIF(KELUAR!$C$2:$F$2994,MASTER!B837,KELUAR!$E$2:$E$2994)</f>
        <v>124</v>
      </c>
      <c r="I837" s="11">
        <f t="shared" si="2"/>
        <v>1977</v>
      </c>
      <c r="J837" s="12"/>
    </row>
    <row r="838" ht="15.0" customHeight="1">
      <c r="A838" s="6">
        <f t="shared" si="3"/>
        <v>837</v>
      </c>
      <c r="B838" s="7">
        <v>1470.0</v>
      </c>
      <c r="C838" s="8" t="s">
        <v>858</v>
      </c>
      <c r="D838" s="7"/>
      <c r="E838" s="7"/>
      <c r="F838" s="14">
        <v>0.0</v>
      </c>
      <c r="G838" s="7">
        <f>SUMIF(MASUK!$C$2:$C$3000,MASTER!B838,MASUK!$E$2:$E$3000)</f>
        <v>0</v>
      </c>
      <c r="H838" s="7">
        <f>SUMIF(KELUAR!$C$2:$F$2994,MASTER!B838,KELUAR!$E$2:$E$2994)</f>
        <v>0</v>
      </c>
      <c r="I838" s="11">
        <f t="shared" si="2"/>
        <v>0</v>
      </c>
      <c r="J838" s="12"/>
    </row>
    <row r="839" ht="15.0" customHeight="1">
      <c r="A839" s="6">
        <f t="shared" si="3"/>
        <v>838</v>
      </c>
      <c r="B839" s="7">
        <v>1917.0</v>
      </c>
      <c r="C839" s="8" t="s">
        <v>859</v>
      </c>
      <c r="D839" s="7"/>
      <c r="E839" s="7"/>
      <c r="F839" s="14">
        <v>0.0</v>
      </c>
      <c r="G839" s="7">
        <f>SUMIF(MASUK!$C$2:$C$3000,MASTER!B839,MASUK!$E$2:$E$3000)</f>
        <v>0</v>
      </c>
      <c r="H839" s="7">
        <f>SUMIF(KELUAR!$C$2:$F$2994,MASTER!B839,KELUAR!$E$2:$E$2994)</f>
        <v>0</v>
      </c>
      <c r="I839" s="11">
        <f t="shared" si="2"/>
        <v>0</v>
      </c>
      <c r="J839" s="12"/>
    </row>
    <row r="840" ht="15.0" customHeight="1">
      <c r="A840" s="6">
        <f t="shared" si="3"/>
        <v>839</v>
      </c>
      <c r="B840" s="7">
        <v>1437.0</v>
      </c>
      <c r="C840" s="8" t="s">
        <v>860</v>
      </c>
      <c r="D840" s="7"/>
      <c r="E840" s="7"/>
      <c r="F840" s="14">
        <v>2231.0</v>
      </c>
      <c r="G840" s="7">
        <f>SUMIF(MASUK!$C$2:$C$3000,MASTER!B840,MASUK!$E$2:$E$3000)</f>
        <v>0</v>
      </c>
      <c r="H840" s="7">
        <f>SUMIF(KELUAR!$C$2:$F$2994,MASTER!B840,KELUAR!$E$2:$E$2994)</f>
        <v>1115</v>
      </c>
      <c r="I840" s="11">
        <f t="shared" si="2"/>
        <v>1116</v>
      </c>
      <c r="J840" s="12"/>
    </row>
    <row r="841" ht="15.0" customHeight="1">
      <c r="A841" s="6">
        <f t="shared" si="3"/>
        <v>840</v>
      </c>
      <c r="B841" s="7">
        <v>1752.0</v>
      </c>
      <c r="C841" s="8" t="s">
        <v>861</v>
      </c>
      <c r="D841" s="7"/>
      <c r="E841" s="7"/>
      <c r="F841" s="14">
        <v>0.0</v>
      </c>
      <c r="G841" s="7">
        <f>SUMIF(MASUK!$C$2:$C$3000,MASTER!B841,MASUK!$E$2:$E$3000)</f>
        <v>0</v>
      </c>
      <c r="H841" s="7">
        <f>SUMIF(KELUAR!$C$2:$F$2994,MASTER!B841,KELUAR!$E$2:$E$2994)</f>
        <v>0</v>
      </c>
      <c r="I841" s="11">
        <f t="shared" si="2"/>
        <v>0</v>
      </c>
      <c r="J841" s="12"/>
    </row>
    <row r="842" ht="15.0" customHeight="1">
      <c r="A842" s="6">
        <f t="shared" si="3"/>
        <v>841</v>
      </c>
      <c r="B842" s="7">
        <v>1485.0</v>
      </c>
      <c r="C842" s="8" t="s">
        <v>862</v>
      </c>
      <c r="D842" s="7"/>
      <c r="E842" s="7"/>
      <c r="F842" s="9">
        <v>500.0</v>
      </c>
      <c r="G842" s="7">
        <f>SUMIF(MASUK!$C$2:$C$3000,MASTER!B842,MASUK!$E$2:$E$3000)</f>
        <v>0</v>
      </c>
      <c r="H842" s="7">
        <f>SUMIF(KELUAR!$C$2:$F$2994,MASTER!B842,KELUAR!$E$2:$E$2994)</f>
        <v>100</v>
      </c>
      <c r="I842" s="11">
        <f t="shared" si="2"/>
        <v>400</v>
      </c>
      <c r="J842" s="12"/>
    </row>
    <row r="843" ht="15.0" customHeight="1">
      <c r="A843" s="6">
        <f t="shared" si="3"/>
        <v>842</v>
      </c>
      <c r="B843" s="7">
        <v>1720.0</v>
      </c>
      <c r="C843" s="8" t="s">
        <v>863</v>
      </c>
      <c r="D843" s="7"/>
      <c r="E843" s="7"/>
      <c r="F843" s="14">
        <v>0.0</v>
      </c>
      <c r="G843" s="7">
        <f>SUMIF(MASUK!$C$2:$C$3000,MASTER!B843,MASUK!$E$2:$E$3000)</f>
        <v>0</v>
      </c>
      <c r="H843" s="7">
        <f>SUMIF(KELUAR!$C$2:$F$2994,MASTER!B843,KELUAR!$E$2:$E$2994)</f>
        <v>0</v>
      </c>
      <c r="I843" s="11">
        <f t="shared" si="2"/>
        <v>0</v>
      </c>
      <c r="J843" s="12"/>
    </row>
    <row r="844" ht="15.0" customHeight="1">
      <c r="A844" s="6">
        <f t="shared" si="3"/>
        <v>843</v>
      </c>
      <c r="B844" s="7">
        <v>1438.0</v>
      </c>
      <c r="C844" s="8" t="s">
        <v>864</v>
      </c>
      <c r="D844" s="7"/>
      <c r="E844" s="7"/>
      <c r="F844" s="14">
        <v>585.0</v>
      </c>
      <c r="G844" s="7">
        <f>SUMIF(MASUK!$C$2:$C$3000,MASTER!B844,MASUK!$E$2:$E$3000)</f>
        <v>0</v>
      </c>
      <c r="H844" s="7">
        <f>SUMIF(KELUAR!$C$2:$F$2994,MASTER!B844,KELUAR!$E$2:$E$2994)</f>
        <v>123</v>
      </c>
      <c r="I844" s="11">
        <f t="shared" si="2"/>
        <v>462</v>
      </c>
      <c r="J844" s="12"/>
    </row>
    <row r="845" ht="15.0" customHeight="1">
      <c r="A845" s="6">
        <f t="shared" si="3"/>
        <v>844</v>
      </c>
      <c r="B845" s="7">
        <v>1439.0</v>
      </c>
      <c r="C845" s="8" t="s">
        <v>865</v>
      </c>
      <c r="D845" s="7"/>
      <c r="E845" s="7"/>
      <c r="F845" s="14">
        <v>272.0</v>
      </c>
      <c r="G845" s="7">
        <f>SUMIF(MASUK!$C$2:$C$3000,MASTER!B845,MASUK!$E$2:$E$3000)</f>
        <v>0</v>
      </c>
      <c r="H845" s="7">
        <f>SUMIF(KELUAR!$C$2:$F$2994,MASTER!B845,KELUAR!$E$2:$E$2994)</f>
        <v>100</v>
      </c>
      <c r="I845" s="11">
        <f t="shared" si="2"/>
        <v>172</v>
      </c>
      <c r="J845" s="12"/>
    </row>
    <row r="846" ht="15.0" customHeight="1">
      <c r="A846" s="6">
        <f t="shared" si="3"/>
        <v>845</v>
      </c>
      <c r="B846" s="7">
        <v>1440.0</v>
      </c>
      <c r="C846" s="25" t="s">
        <v>866</v>
      </c>
      <c r="D846" s="7"/>
      <c r="E846" s="7"/>
      <c r="F846" s="14">
        <v>546.0</v>
      </c>
      <c r="G846" s="7">
        <f>SUMIF(MASUK!$C$2:$C$3000,MASTER!B846,MASUK!$E$2:$E$3000)</f>
        <v>0</v>
      </c>
      <c r="H846" s="7">
        <f>SUMIF(KELUAR!$C$2:$F$2994,MASTER!B846,KELUAR!$E$2:$E$2994)</f>
        <v>5</v>
      </c>
      <c r="I846" s="11">
        <f t="shared" si="2"/>
        <v>541</v>
      </c>
      <c r="J846" s="12"/>
    </row>
    <row r="847" ht="15.0" customHeight="1">
      <c r="A847" s="6">
        <f t="shared" si="3"/>
        <v>846</v>
      </c>
      <c r="B847" s="7">
        <v>1441.0</v>
      </c>
      <c r="C847" s="8" t="s">
        <v>867</v>
      </c>
      <c r="D847" s="7"/>
      <c r="E847" s="7"/>
      <c r="F847" s="14">
        <v>1.0</v>
      </c>
      <c r="G847" s="7">
        <f>SUMIF(MASUK!$C$2:$C$3000,MASTER!B847,MASUK!$E$2:$E$3000)</f>
        <v>0</v>
      </c>
      <c r="H847" s="7">
        <f>SUMIF(KELUAR!$C$2:$F$2994,MASTER!B847,KELUAR!$E$2:$E$2994)</f>
        <v>0</v>
      </c>
      <c r="I847" s="11">
        <f t="shared" si="2"/>
        <v>1</v>
      </c>
      <c r="J847" s="12"/>
    </row>
    <row r="848" ht="15.0" customHeight="1">
      <c r="A848" s="6">
        <f t="shared" si="3"/>
        <v>847</v>
      </c>
      <c r="B848" s="7">
        <v>1041.0</v>
      </c>
      <c r="C848" s="8" t="s">
        <v>868</v>
      </c>
      <c r="D848" s="7"/>
      <c r="E848" s="7"/>
      <c r="F848" s="14">
        <v>8897.0</v>
      </c>
      <c r="G848" s="7">
        <f>SUMIF(MASUK!$C$2:$C$3000,MASTER!B848,MASUK!$E$2:$E$3000)</f>
        <v>0</v>
      </c>
      <c r="H848" s="7">
        <f>SUMIF(KELUAR!$C$2:$F$2994,MASTER!B848,KELUAR!$E$2:$E$2994)</f>
        <v>54</v>
      </c>
      <c r="I848" s="11">
        <f t="shared" si="2"/>
        <v>8843</v>
      </c>
      <c r="J848" s="12"/>
    </row>
    <row r="849" ht="15.0" customHeight="1">
      <c r="A849" s="6">
        <f t="shared" si="3"/>
        <v>848</v>
      </c>
      <c r="B849" s="7">
        <v>1042.0</v>
      </c>
      <c r="C849" s="8" t="s">
        <v>869</v>
      </c>
      <c r="D849" s="7"/>
      <c r="E849" s="7"/>
      <c r="F849" s="14">
        <v>1840.0</v>
      </c>
      <c r="G849" s="7">
        <f>SUMIF(MASUK!$C$2:$C$3000,MASTER!B849,MASUK!$E$2:$E$3000)</f>
        <v>0</v>
      </c>
      <c r="H849" s="7">
        <f>SUMIF(KELUAR!$C$2:$F$2994,MASTER!B849,KELUAR!$E$2:$E$2994)</f>
        <v>0</v>
      </c>
      <c r="I849" s="11">
        <f t="shared" si="2"/>
        <v>1840</v>
      </c>
      <c r="J849" s="12"/>
    </row>
    <row r="850" ht="15.0" customHeight="1">
      <c r="A850" s="6">
        <f t="shared" si="3"/>
        <v>849</v>
      </c>
      <c r="B850" s="15">
        <v>2111.0</v>
      </c>
      <c r="C850" s="8" t="s">
        <v>870</v>
      </c>
      <c r="D850" s="8"/>
      <c r="E850" s="8"/>
      <c r="F850" s="16">
        <v>0.0</v>
      </c>
      <c r="G850" s="7">
        <f>SUMIF(MASUK!$C$2:$C$3000,MASTER!B850,MASUK!$E$2:$E$3000)</f>
        <v>0</v>
      </c>
      <c r="H850" s="7">
        <f>SUMIF(KELUAR!$C$2:$F$2994,MASTER!B850,KELUAR!$E$2:$E$2994)</f>
        <v>0</v>
      </c>
      <c r="I850" s="11">
        <f t="shared" si="2"/>
        <v>0</v>
      </c>
      <c r="J850" s="8"/>
    </row>
    <row r="851" ht="15.0" customHeight="1">
      <c r="A851" s="6">
        <f t="shared" si="3"/>
        <v>850</v>
      </c>
      <c r="B851" s="15">
        <v>1903.0</v>
      </c>
      <c r="C851" s="8" t="s">
        <v>871</v>
      </c>
      <c r="D851" s="8"/>
      <c r="E851" s="8"/>
      <c r="F851" s="16">
        <v>42.0</v>
      </c>
      <c r="G851" s="7">
        <f>SUMIF(MASUK!$C$2:$C$3000,MASTER!B851,MASUK!$E$2:$E$3000)</f>
        <v>0</v>
      </c>
      <c r="H851" s="7">
        <f>SUMIF(KELUAR!$C$2:$F$2994,MASTER!B851,KELUAR!$E$2:$E$2994)</f>
        <v>0</v>
      </c>
      <c r="I851" s="11">
        <f t="shared" si="2"/>
        <v>42</v>
      </c>
      <c r="J851" s="8"/>
    </row>
    <row r="852" ht="15.0" customHeight="1">
      <c r="A852" s="6">
        <f t="shared" si="3"/>
        <v>851</v>
      </c>
      <c r="B852" s="15">
        <v>2119.0</v>
      </c>
      <c r="C852" s="8" t="s">
        <v>872</v>
      </c>
      <c r="D852" s="8"/>
      <c r="E852" s="8"/>
      <c r="F852" s="16">
        <v>9.0</v>
      </c>
      <c r="G852" s="7">
        <f>SUMIF(MASUK!$C$2:$C$3000,MASTER!B852,MASUK!$E$2:$E$3000)</f>
        <v>0</v>
      </c>
      <c r="H852" s="7">
        <f>SUMIF(KELUAR!$C$2:$F$2994,MASTER!B852,KELUAR!$E$2:$E$2994)</f>
        <v>0</v>
      </c>
      <c r="I852" s="11">
        <f t="shared" si="2"/>
        <v>9</v>
      </c>
      <c r="J852" s="8"/>
    </row>
    <row r="853" ht="15.0" customHeight="1">
      <c r="A853" s="6">
        <f t="shared" si="3"/>
        <v>852</v>
      </c>
      <c r="B853" s="7">
        <v>1505.0</v>
      </c>
      <c r="C853" s="8" t="s">
        <v>873</v>
      </c>
      <c r="D853" s="7"/>
      <c r="E853" s="7"/>
      <c r="F853" s="14">
        <v>50.0</v>
      </c>
      <c r="G853" s="7">
        <f>SUMIF(MASUK!$C$2:$C$3000,MASTER!B853,MASUK!$E$2:$E$3000)</f>
        <v>0</v>
      </c>
      <c r="H853" s="7">
        <f>SUMIF(KELUAR!$C$2:$F$2994,MASTER!B853,KELUAR!$E$2:$E$2994)</f>
        <v>9</v>
      </c>
      <c r="I853" s="11">
        <f t="shared" si="2"/>
        <v>41</v>
      </c>
      <c r="J853" s="12"/>
    </row>
    <row r="854" ht="15.0" customHeight="1">
      <c r="A854" s="6">
        <f t="shared" si="3"/>
        <v>853</v>
      </c>
      <c r="B854" s="15">
        <v>2139.0</v>
      </c>
      <c r="C854" s="8" t="s">
        <v>874</v>
      </c>
      <c r="D854" s="8"/>
      <c r="E854" s="8"/>
      <c r="F854" s="16">
        <v>0.0</v>
      </c>
      <c r="G854" s="7">
        <f>SUMIF(MASUK!$C$2:$C$3000,MASTER!B854,MASUK!$E$2:$E$3000)</f>
        <v>0</v>
      </c>
      <c r="H854" s="7">
        <f>SUMIF(KELUAR!$C$2:$F$2994,MASTER!B854,KELUAR!$E$2:$E$2994)</f>
        <v>0</v>
      </c>
      <c r="I854" s="11">
        <f t="shared" si="2"/>
        <v>0</v>
      </c>
      <c r="J854" s="8"/>
    </row>
    <row r="855" ht="15.0" customHeight="1">
      <c r="A855" s="6">
        <f t="shared" si="3"/>
        <v>854</v>
      </c>
      <c r="B855" s="7">
        <v>1043.0</v>
      </c>
      <c r="C855" s="8" t="s">
        <v>875</v>
      </c>
      <c r="D855" s="7"/>
      <c r="E855" s="7"/>
      <c r="F855" s="14">
        <v>0.0</v>
      </c>
      <c r="G855" s="7">
        <f>SUMIF(MASUK!$C$2:$C$3000,MASTER!B855,MASUK!$E$2:$E$3000)</f>
        <v>0</v>
      </c>
      <c r="H855" s="7">
        <f>SUMIF(KELUAR!$C$2:$F$2994,MASTER!B855,KELUAR!$E$2:$E$2994)</f>
        <v>0</v>
      </c>
      <c r="I855" s="11">
        <f t="shared" si="2"/>
        <v>0</v>
      </c>
      <c r="J855" s="12"/>
    </row>
    <row r="856" ht="15.0" customHeight="1">
      <c r="A856" s="6">
        <f t="shared" si="3"/>
        <v>855</v>
      </c>
      <c r="B856" s="7">
        <v>1461.0</v>
      </c>
      <c r="C856" s="8" t="s">
        <v>876</v>
      </c>
      <c r="D856" s="7"/>
      <c r="E856" s="7"/>
      <c r="F856" s="14">
        <v>1.0</v>
      </c>
      <c r="G856" s="7">
        <f>SUMIF(MASUK!$C$2:$C$3000,MASTER!B856,MASUK!$E$2:$E$3000)</f>
        <v>0</v>
      </c>
      <c r="H856" s="7">
        <f>SUMIF(KELUAR!$C$2:$F$2994,MASTER!B856,KELUAR!$E$2:$E$2994)</f>
        <v>0</v>
      </c>
      <c r="I856" s="11">
        <f t="shared" si="2"/>
        <v>1</v>
      </c>
      <c r="J856" s="12"/>
    </row>
    <row r="857" ht="15.0" customHeight="1">
      <c r="A857" s="6">
        <f t="shared" si="3"/>
        <v>856</v>
      </c>
      <c r="B857" s="7">
        <v>1444.0</v>
      </c>
      <c r="C857" s="8" t="s">
        <v>877</v>
      </c>
      <c r="D857" s="7"/>
      <c r="E857" s="7"/>
      <c r="F857" s="9">
        <v>11.0</v>
      </c>
      <c r="G857" s="7">
        <f>SUMIF(MASUK!$C$2:$C$3000,MASTER!B857,MASUK!$E$2:$E$3000)</f>
        <v>0</v>
      </c>
      <c r="H857" s="7">
        <f>SUMIF(KELUAR!$C$2:$F$2994,MASTER!B857,KELUAR!$E$2:$E$2994)</f>
        <v>10</v>
      </c>
      <c r="I857" s="11">
        <f t="shared" si="2"/>
        <v>1</v>
      </c>
      <c r="J857" s="12"/>
    </row>
    <row r="858" ht="15.0" customHeight="1">
      <c r="A858" s="6">
        <f t="shared" si="3"/>
        <v>857</v>
      </c>
      <c r="B858" s="7">
        <v>1052.0</v>
      </c>
      <c r="C858" s="19" t="s">
        <v>878</v>
      </c>
      <c r="D858" s="7"/>
      <c r="E858" s="7"/>
      <c r="F858" s="14">
        <v>0.0</v>
      </c>
      <c r="G858" s="7">
        <f>SUMIF(MASUK!$C$2:$C$3000,MASTER!B858,MASUK!$E$2:$E$3000)</f>
        <v>0</v>
      </c>
      <c r="H858" s="7">
        <f>SUMIF(KELUAR!$C$2:$F$2994,MASTER!B858,KELUAR!$E$2:$E$2994)</f>
        <v>0</v>
      </c>
      <c r="I858" s="11">
        <f t="shared" si="2"/>
        <v>0</v>
      </c>
      <c r="J858" s="12"/>
    </row>
    <row r="859" ht="15.0" customHeight="1">
      <c r="A859" s="6">
        <f t="shared" si="3"/>
        <v>858</v>
      </c>
      <c r="B859" s="7">
        <v>2013.0</v>
      </c>
      <c r="C859" s="8" t="s">
        <v>879</v>
      </c>
      <c r="D859" s="7"/>
      <c r="E859" s="7"/>
      <c r="F859" s="14">
        <v>0.0</v>
      </c>
      <c r="G859" s="7">
        <f>SUMIF(MASUK!$C$2:$C$3000,MASTER!B859,MASUK!$E$2:$E$3000)</f>
        <v>0</v>
      </c>
      <c r="H859" s="7">
        <f>SUMIF(KELUAR!$C$2:$F$2994,MASTER!B859,KELUAR!$E$2:$E$2994)</f>
        <v>0</v>
      </c>
      <c r="I859" s="11">
        <f t="shared" si="2"/>
        <v>0</v>
      </c>
      <c r="J859" s="12"/>
    </row>
    <row r="860" ht="15.0" customHeight="1">
      <c r="A860" s="6">
        <f t="shared" si="3"/>
        <v>859</v>
      </c>
      <c r="B860" s="7">
        <v>1918.0</v>
      </c>
      <c r="C860" s="8" t="s">
        <v>880</v>
      </c>
      <c r="D860" s="7"/>
      <c r="E860" s="7"/>
      <c r="F860" s="14">
        <v>0.0</v>
      </c>
      <c r="G860" s="7">
        <f>SUMIF(MASUK!$C$2:$C$3000,MASTER!B860,MASUK!$E$2:$E$3000)</f>
        <v>0</v>
      </c>
      <c r="H860" s="7">
        <f>SUMIF(KELUAR!$C$2:$F$2994,MASTER!B860,KELUAR!$E$2:$E$2994)</f>
        <v>0</v>
      </c>
      <c r="I860" s="11">
        <f t="shared" si="2"/>
        <v>0</v>
      </c>
      <c r="J860" s="12"/>
    </row>
    <row r="861" ht="15.0" customHeight="1">
      <c r="A861" s="6">
        <f t="shared" si="3"/>
        <v>860</v>
      </c>
      <c r="B861" s="7">
        <v>2048.0</v>
      </c>
      <c r="C861" s="8" t="s">
        <v>881</v>
      </c>
      <c r="D861" s="7"/>
      <c r="E861" s="7"/>
      <c r="F861" s="14">
        <v>0.0</v>
      </c>
      <c r="G861" s="7">
        <f>SUMIF(MASUK!$C$2:$C$3000,MASTER!B861,MASUK!$E$2:$E$3000)</f>
        <v>0</v>
      </c>
      <c r="H861" s="7">
        <f>SUMIF(KELUAR!$C$2:$F$2994,MASTER!B861,KELUAR!$E$2:$E$2994)</f>
        <v>0</v>
      </c>
      <c r="I861" s="11">
        <f t="shared" si="2"/>
        <v>0</v>
      </c>
      <c r="J861" s="12"/>
    </row>
    <row r="862" ht="15.0" customHeight="1">
      <c r="A862" s="6">
        <f t="shared" si="3"/>
        <v>861</v>
      </c>
      <c r="B862" s="7">
        <v>1868.0</v>
      </c>
      <c r="C862" s="8" t="s">
        <v>882</v>
      </c>
      <c r="D862" s="7"/>
      <c r="E862" s="7"/>
      <c r="F862" s="14">
        <v>0.0</v>
      </c>
      <c r="G862" s="7">
        <f>SUMIF(MASUK!$C$2:$C$3000,MASTER!B862,MASUK!$E$2:$E$3000)</f>
        <v>0</v>
      </c>
      <c r="H862" s="7">
        <f>SUMIF(KELUAR!$C$2:$F$2994,MASTER!B862,KELUAR!$E$2:$E$2994)</f>
        <v>0</v>
      </c>
      <c r="I862" s="11">
        <f t="shared" si="2"/>
        <v>0</v>
      </c>
      <c r="J862" s="12"/>
    </row>
    <row r="863" ht="15.0" customHeight="1">
      <c r="A863" s="6">
        <f t="shared" si="3"/>
        <v>862</v>
      </c>
      <c r="B863" s="7">
        <v>1991.0</v>
      </c>
      <c r="C863" s="8" t="s">
        <v>883</v>
      </c>
      <c r="D863" s="7"/>
      <c r="E863" s="7"/>
      <c r="F863" s="14">
        <v>0.0</v>
      </c>
      <c r="G863" s="7">
        <f>SUMIF(MASUK!$C$2:$C$3000,MASTER!B863,MASUK!$E$2:$E$3000)</f>
        <v>0</v>
      </c>
      <c r="H863" s="7">
        <f>SUMIF(KELUAR!$C$2:$F$2994,MASTER!B863,KELUAR!$E$2:$E$2994)</f>
        <v>0</v>
      </c>
      <c r="I863" s="11">
        <f t="shared" si="2"/>
        <v>0</v>
      </c>
      <c r="J863" s="12"/>
    </row>
    <row r="864" ht="15.0" customHeight="1">
      <c r="A864" s="6">
        <f t="shared" si="3"/>
        <v>863</v>
      </c>
      <c r="B864" s="7">
        <v>1928.0</v>
      </c>
      <c r="C864" s="8" t="s">
        <v>884</v>
      </c>
      <c r="D864" s="7"/>
      <c r="E864" s="7"/>
      <c r="F864" s="14">
        <v>0.0</v>
      </c>
      <c r="G864" s="7">
        <f>SUMIF(MASUK!$C$2:$C$3000,MASTER!B864,MASUK!$E$2:$E$3000)</f>
        <v>0</v>
      </c>
      <c r="H864" s="7">
        <f>SUMIF(KELUAR!$C$2:$F$2994,MASTER!B864,KELUAR!$E$2:$E$2994)</f>
        <v>0</v>
      </c>
      <c r="I864" s="11">
        <f t="shared" si="2"/>
        <v>0</v>
      </c>
      <c r="J864" s="12"/>
    </row>
    <row r="865" ht="15.0" customHeight="1">
      <c r="A865" s="6">
        <f t="shared" si="3"/>
        <v>864</v>
      </c>
      <c r="B865" s="7">
        <v>1443.0</v>
      </c>
      <c r="C865" s="8" t="s">
        <v>885</v>
      </c>
      <c r="D865" s="7"/>
      <c r="E865" s="7"/>
      <c r="F865" s="14">
        <v>0.0</v>
      </c>
      <c r="G865" s="7">
        <f>SUMIF(MASUK!$C$2:$C$3000,MASTER!B865,MASUK!$E$2:$E$3000)</f>
        <v>0</v>
      </c>
      <c r="H865" s="7">
        <f>SUMIF(KELUAR!$C$2:$F$2994,MASTER!B865,KELUAR!$E$2:$E$2994)</f>
        <v>0</v>
      </c>
      <c r="I865" s="11">
        <f t="shared" si="2"/>
        <v>0</v>
      </c>
      <c r="J865" s="12"/>
    </row>
    <row r="866" ht="15.0" customHeight="1">
      <c r="A866" s="6">
        <f t="shared" si="3"/>
        <v>865</v>
      </c>
      <c r="B866" s="7">
        <v>1981.0</v>
      </c>
      <c r="C866" s="8" t="s">
        <v>886</v>
      </c>
      <c r="D866" s="7"/>
      <c r="E866" s="7"/>
      <c r="F866" s="14">
        <v>4.0</v>
      </c>
      <c r="G866" s="7">
        <f>SUMIF(MASUK!$C$2:$C$3000,MASTER!B866,MASUK!$E$2:$E$3000)</f>
        <v>0</v>
      </c>
      <c r="H866" s="7">
        <f>SUMIF(KELUAR!$C$2:$F$2994,MASTER!B866,KELUAR!$E$2:$E$2994)</f>
        <v>1</v>
      </c>
      <c r="I866" s="11">
        <f t="shared" si="2"/>
        <v>3</v>
      </c>
      <c r="J866" s="12"/>
    </row>
    <row r="867" ht="15.0" customHeight="1">
      <c r="A867" s="6">
        <f t="shared" si="3"/>
        <v>866</v>
      </c>
      <c r="B867" s="7">
        <v>1681.0</v>
      </c>
      <c r="C867" s="8" t="s">
        <v>887</v>
      </c>
      <c r="D867" s="7"/>
      <c r="E867" s="7"/>
      <c r="F867" s="14">
        <v>0.0</v>
      </c>
      <c r="G867" s="7">
        <f>SUMIF(MASUK!$C$2:$C$3000,MASTER!B867,MASUK!$E$2:$E$3000)</f>
        <v>0</v>
      </c>
      <c r="H867" s="7">
        <f>SUMIF(KELUAR!$C$2:$F$2994,MASTER!B867,KELUAR!$E$2:$E$2994)</f>
        <v>0</v>
      </c>
      <c r="I867" s="11">
        <f t="shared" si="2"/>
        <v>0</v>
      </c>
      <c r="J867" s="12"/>
    </row>
    <row r="868" ht="15.0" customHeight="1">
      <c r="A868" s="6">
        <f t="shared" si="3"/>
        <v>867</v>
      </c>
      <c r="B868" s="7">
        <v>2046.0</v>
      </c>
      <c r="C868" s="8" t="s">
        <v>888</v>
      </c>
      <c r="D868" s="7"/>
      <c r="E868" s="7"/>
      <c r="F868" s="14">
        <v>0.0</v>
      </c>
      <c r="G868" s="7">
        <f>SUMIF(MASUK!$C$2:$C$3000,MASTER!B868,MASUK!$E$2:$E$3000)</f>
        <v>0</v>
      </c>
      <c r="H868" s="7">
        <f>SUMIF(KELUAR!$C$2:$F$2994,MASTER!B868,KELUAR!$E$2:$E$2994)</f>
        <v>0</v>
      </c>
      <c r="I868" s="11">
        <f t="shared" si="2"/>
        <v>0</v>
      </c>
      <c r="J868" s="12"/>
    </row>
    <row r="869" ht="15.0" customHeight="1">
      <c r="A869" s="6">
        <f t="shared" si="3"/>
        <v>868</v>
      </c>
      <c r="B869" s="7">
        <v>1064.0</v>
      </c>
      <c r="C869" s="8" t="s">
        <v>889</v>
      </c>
      <c r="D869" s="7"/>
      <c r="E869" s="7"/>
      <c r="F869" s="14">
        <v>301.0</v>
      </c>
      <c r="G869" s="7">
        <f>SUMIF(MASUK!$C$2:$C$3000,MASTER!B869,MASUK!$E$2:$E$3000)</f>
        <v>0</v>
      </c>
      <c r="H869" s="7">
        <f>SUMIF(KELUAR!$C$2:$F$2994,MASTER!B869,KELUAR!$E$2:$E$2994)</f>
        <v>0</v>
      </c>
      <c r="I869" s="11">
        <f t="shared" si="2"/>
        <v>301</v>
      </c>
      <c r="J869" s="12"/>
    </row>
    <row r="870" ht="15.0" customHeight="1">
      <c r="A870" s="6">
        <f t="shared" si="3"/>
        <v>869</v>
      </c>
      <c r="B870" s="7">
        <v>1859.0</v>
      </c>
      <c r="C870" s="8" t="s">
        <v>890</v>
      </c>
      <c r="D870" s="7"/>
      <c r="E870" s="7"/>
      <c r="F870" s="14">
        <v>0.0</v>
      </c>
      <c r="G870" s="7">
        <f>SUMIF(MASUK!$C$2:$C$3000,MASTER!B870,MASUK!$E$2:$E$3000)</f>
        <v>0</v>
      </c>
      <c r="H870" s="7">
        <f>SUMIF(KELUAR!$C$2:$F$2994,MASTER!B870,KELUAR!$E$2:$E$2994)</f>
        <v>0</v>
      </c>
      <c r="I870" s="11">
        <f t="shared" si="2"/>
        <v>0</v>
      </c>
      <c r="J870" s="12"/>
    </row>
    <row r="871" ht="15.0" customHeight="1">
      <c r="A871" s="26">
        <v>870.0</v>
      </c>
      <c r="B871" s="15">
        <v>1592.0</v>
      </c>
      <c r="C871" s="8" t="s">
        <v>891</v>
      </c>
      <c r="D871" s="7"/>
      <c r="E871" s="7"/>
      <c r="F871" s="9">
        <v>0.0</v>
      </c>
      <c r="G871" s="7">
        <f>SUMIF(MASUK!$C$2:$C$3000,MASTER!B871,MASUK!$E$2:$E$3000)</f>
        <v>9</v>
      </c>
      <c r="H871" s="7">
        <f>SUMIF(KELUAR!$C$2:$F$2994,MASTER!B871,KELUAR!$E$2:$E$2994)</f>
        <v>9</v>
      </c>
      <c r="I871" s="11">
        <f t="shared" si="2"/>
        <v>0</v>
      </c>
      <c r="J871" s="12"/>
    </row>
    <row r="872" ht="15.0" customHeight="1">
      <c r="A872" s="6">
        <f t="shared" ref="A872:A921" si="4">IF(B872&lt;&gt;"",COUNTA($B$2:B872),"")</f>
        <v>871</v>
      </c>
      <c r="B872" s="7">
        <v>100489.0</v>
      </c>
      <c r="C872" s="8" t="s">
        <v>892</v>
      </c>
      <c r="D872" s="7"/>
      <c r="E872" s="7"/>
      <c r="F872" s="14">
        <v>2.0</v>
      </c>
      <c r="G872" s="7">
        <f>SUMIF(MASUK!$C$2:$C$3000,MASTER!B872,MASUK!$E$2:$E$3000)</f>
        <v>0</v>
      </c>
      <c r="H872" s="7">
        <f>SUMIF(KELUAR!$C$2:$F$2994,MASTER!B872,KELUAR!$E$2:$E$2994)</f>
        <v>0</v>
      </c>
      <c r="I872" s="11">
        <f t="shared" si="2"/>
        <v>2</v>
      </c>
      <c r="J872" s="12"/>
    </row>
    <row r="873" ht="15.0" customHeight="1">
      <c r="A873" s="6">
        <f t="shared" si="4"/>
        <v>872</v>
      </c>
      <c r="B873" s="7">
        <v>1053.0</v>
      </c>
      <c r="C873" s="8" t="s">
        <v>893</v>
      </c>
      <c r="D873" s="7"/>
      <c r="E873" s="7"/>
      <c r="F873" s="14">
        <v>0.0</v>
      </c>
      <c r="G873" s="7">
        <f>SUMIF(MASUK!$C$2:$C$3000,MASTER!B873,MASUK!$E$2:$E$3000)</f>
        <v>0</v>
      </c>
      <c r="H873" s="7">
        <f>SUMIF(KELUAR!$C$2:$F$2994,MASTER!B873,KELUAR!$E$2:$E$2994)</f>
        <v>0</v>
      </c>
      <c r="I873" s="11">
        <f t="shared" si="2"/>
        <v>0</v>
      </c>
      <c r="J873" s="12"/>
    </row>
    <row r="874" ht="15.0" customHeight="1">
      <c r="A874" s="6">
        <f t="shared" si="4"/>
        <v>873</v>
      </c>
      <c r="B874" s="7">
        <v>1766.0</v>
      </c>
      <c r="C874" s="8" t="s">
        <v>894</v>
      </c>
      <c r="D874" s="7"/>
      <c r="E874" s="7"/>
      <c r="F874" s="14">
        <v>0.0</v>
      </c>
      <c r="G874" s="7">
        <f>SUMIF(MASUK!$C$2:$C$3000,MASTER!B874,MASUK!$E$2:$E$3000)</f>
        <v>0</v>
      </c>
      <c r="H874" s="7">
        <f>SUMIF(KELUAR!$C$2:$F$2994,MASTER!B874,KELUAR!$E$2:$E$2994)</f>
        <v>0</v>
      </c>
      <c r="I874" s="11">
        <f t="shared" si="2"/>
        <v>0</v>
      </c>
      <c r="J874" s="12"/>
    </row>
    <row r="875" ht="15.0" customHeight="1">
      <c r="A875" s="6">
        <f t="shared" si="4"/>
        <v>874</v>
      </c>
      <c r="B875" s="7" t="s">
        <v>895</v>
      </c>
      <c r="C875" s="8" t="s">
        <v>896</v>
      </c>
      <c r="D875" s="7"/>
      <c r="E875" s="7"/>
      <c r="F875" s="14">
        <v>0.0</v>
      </c>
      <c r="G875" s="7">
        <f>SUMIF(MASUK!$C$2:$C$3000,MASTER!B875,MASUK!$E$2:$E$3000)</f>
        <v>0</v>
      </c>
      <c r="H875" s="7">
        <f>SUMIF(KELUAR!$C$2:$F$2994,MASTER!B875,KELUAR!$E$2:$E$2994)</f>
        <v>0</v>
      </c>
      <c r="I875" s="11">
        <f t="shared" si="2"/>
        <v>0</v>
      </c>
      <c r="J875" s="12"/>
    </row>
    <row r="876" ht="15.0" customHeight="1">
      <c r="A876" s="6">
        <f t="shared" si="4"/>
        <v>875</v>
      </c>
      <c r="B876" s="7">
        <v>1533.0</v>
      </c>
      <c r="C876" s="8" t="s">
        <v>897</v>
      </c>
      <c r="D876" s="7"/>
      <c r="E876" s="7"/>
      <c r="F876" s="14">
        <v>4.0</v>
      </c>
      <c r="G876" s="7">
        <f>SUMIF(MASUK!$C$2:$C$3000,MASTER!B876,MASUK!$E$2:$E$3000)</f>
        <v>0</v>
      </c>
      <c r="H876" s="7">
        <f>SUMIF(KELUAR!$C$2:$F$2994,MASTER!B876,KELUAR!$E$2:$E$2994)</f>
        <v>0</v>
      </c>
      <c r="I876" s="11">
        <f t="shared" si="2"/>
        <v>4</v>
      </c>
      <c r="J876" s="12"/>
    </row>
    <row r="877" ht="15.0" customHeight="1">
      <c r="A877" s="6">
        <f t="shared" si="4"/>
        <v>876</v>
      </c>
      <c r="B877" s="7" t="s">
        <v>898</v>
      </c>
      <c r="C877" s="8" t="s">
        <v>899</v>
      </c>
      <c r="D877" s="7"/>
      <c r="E877" s="7"/>
      <c r="F877" s="14">
        <v>5.0</v>
      </c>
      <c r="G877" s="7">
        <f>SUMIF(MASUK!$C$2:$C$3000,MASTER!B877,MASUK!$E$2:$E$3000)</f>
        <v>0</v>
      </c>
      <c r="H877" s="7">
        <f>SUMIF(KELUAR!$C$2:$F$2994,MASTER!B877,KELUAR!$E$2:$E$2994)</f>
        <v>0</v>
      </c>
      <c r="I877" s="11">
        <f t="shared" si="2"/>
        <v>5</v>
      </c>
      <c r="J877" s="12"/>
    </row>
    <row r="878" ht="15.0" customHeight="1">
      <c r="A878" s="6">
        <f t="shared" si="4"/>
        <v>877</v>
      </c>
      <c r="B878" s="7">
        <v>1446.0</v>
      </c>
      <c r="C878" s="8" t="s">
        <v>900</v>
      </c>
      <c r="D878" s="7"/>
      <c r="E878" s="7"/>
      <c r="F878" s="9">
        <v>6.0</v>
      </c>
      <c r="G878" s="7">
        <f>SUMIF(MASUK!$C$2:$C$3000,MASTER!B878,MASUK!$E$2:$E$3000)</f>
        <v>340</v>
      </c>
      <c r="H878" s="7">
        <f>SUMIF(KELUAR!$C$2:$F$2994,MASTER!B878,KELUAR!$E$2:$E$2994)</f>
        <v>345.7</v>
      </c>
      <c r="I878" s="11">
        <f t="shared" si="2"/>
        <v>0.3</v>
      </c>
      <c r="J878" s="12"/>
    </row>
    <row r="879" ht="15.0" customHeight="1">
      <c r="A879" s="6">
        <f t="shared" si="4"/>
        <v>878</v>
      </c>
      <c r="B879" s="7">
        <v>1653.0</v>
      </c>
      <c r="C879" s="8" t="s">
        <v>901</v>
      </c>
      <c r="D879" s="7"/>
      <c r="E879" s="7"/>
      <c r="F879" s="14">
        <v>0.0</v>
      </c>
      <c r="G879" s="7">
        <f>SUMIF(MASUK!$C$2:$C$3000,MASTER!B879,MASUK!$E$2:$E$3000)</f>
        <v>0</v>
      </c>
      <c r="H879" s="7">
        <f>SUMIF(KELUAR!$C$2:$F$2994,MASTER!B879,KELUAR!$E$2:$E$2994)</f>
        <v>0</v>
      </c>
      <c r="I879" s="11">
        <f t="shared" si="2"/>
        <v>0</v>
      </c>
      <c r="J879" s="12"/>
    </row>
    <row r="880" ht="15.0" customHeight="1">
      <c r="A880" s="6">
        <f t="shared" si="4"/>
        <v>879</v>
      </c>
      <c r="B880" s="7">
        <v>1447.0</v>
      </c>
      <c r="C880" s="8" t="s">
        <v>902</v>
      </c>
      <c r="D880" s="7"/>
      <c r="E880" s="7"/>
      <c r="F880" s="14">
        <v>1.75</v>
      </c>
      <c r="G880" s="7">
        <f>SUMIF(MASUK!$C$2:$C$3000,MASTER!B880,MASUK!$E$2:$E$3000)</f>
        <v>20</v>
      </c>
      <c r="H880" s="7">
        <f>SUMIF(KELUAR!$C$2:$F$2994,MASTER!B880,KELUAR!$E$2:$E$2994)</f>
        <v>21.75</v>
      </c>
      <c r="I880" s="11">
        <f t="shared" si="2"/>
        <v>0</v>
      </c>
      <c r="J880" s="12"/>
    </row>
    <row r="881" ht="15.0" customHeight="1">
      <c r="A881" s="6">
        <f t="shared" si="4"/>
        <v>880</v>
      </c>
      <c r="B881" s="7">
        <v>1449.0</v>
      </c>
      <c r="C881" s="8" t="s">
        <v>903</v>
      </c>
      <c r="D881" s="7"/>
      <c r="E881" s="7"/>
      <c r="F881" s="14">
        <v>12.0</v>
      </c>
      <c r="G881" s="7">
        <f>SUMIF(MASUK!$C$2:$C$3000,MASTER!B881,MASUK!$E$2:$E$3000)</f>
        <v>0</v>
      </c>
      <c r="H881" s="7">
        <f>SUMIF(KELUAR!$C$2:$F$2994,MASTER!B881,KELUAR!$E$2:$E$2994)</f>
        <v>0</v>
      </c>
      <c r="I881" s="11">
        <f t="shared" si="2"/>
        <v>12</v>
      </c>
      <c r="J881" s="12"/>
    </row>
    <row r="882" ht="15.0" customHeight="1">
      <c r="A882" s="6">
        <f t="shared" si="4"/>
        <v>881</v>
      </c>
      <c r="B882" s="15">
        <v>2103.0</v>
      </c>
      <c r="C882" s="8" t="s">
        <v>904</v>
      </c>
      <c r="D882" s="8"/>
      <c r="E882" s="8"/>
      <c r="F882" s="16">
        <v>0.0</v>
      </c>
      <c r="G882" s="7">
        <f>SUMIF(MASUK!$C$2:$C$3000,MASTER!B882,MASUK!$E$2:$E$3000)</f>
        <v>0</v>
      </c>
      <c r="H882" s="7">
        <f>SUMIF(KELUAR!$C$2:$F$2994,MASTER!B882,KELUAR!$E$2:$E$2994)</f>
        <v>0</v>
      </c>
      <c r="I882" s="11">
        <f t="shared" si="2"/>
        <v>0</v>
      </c>
      <c r="J882" s="8"/>
    </row>
    <row r="883" ht="15.0" customHeight="1">
      <c r="A883" s="6">
        <f t="shared" si="4"/>
        <v>882</v>
      </c>
      <c r="B883" s="7">
        <v>1974.0</v>
      </c>
      <c r="C883" s="8" t="s">
        <v>905</v>
      </c>
      <c r="D883" s="7"/>
      <c r="E883" s="7"/>
      <c r="F883" s="14">
        <v>0.0</v>
      </c>
      <c r="G883" s="7">
        <f>SUMIF(MASUK!$C$2:$C$3000,MASTER!B883,MASUK!$E$2:$E$3000)</f>
        <v>0</v>
      </c>
      <c r="H883" s="7">
        <f>SUMIF(KELUAR!$C$2:$F$2994,MASTER!B883,KELUAR!$E$2:$E$2994)</f>
        <v>0</v>
      </c>
      <c r="I883" s="11">
        <f t="shared" si="2"/>
        <v>0</v>
      </c>
      <c r="J883" s="12"/>
    </row>
    <row r="884" ht="15.0" customHeight="1">
      <c r="A884" s="6">
        <f t="shared" si="4"/>
        <v>883</v>
      </c>
      <c r="B884" s="7">
        <v>1973.0</v>
      </c>
      <c r="C884" s="8" t="s">
        <v>906</v>
      </c>
      <c r="D884" s="7"/>
      <c r="E884" s="7"/>
      <c r="F884" s="14">
        <v>0.0</v>
      </c>
      <c r="G884" s="7">
        <f>SUMIF(MASUK!$C$2:$C$3000,MASTER!B884,MASUK!$E$2:$E$3000)</f>
        <v>0</v>
      </c>
      <c r="H884" s="7">
        <f>SUMIF(KELUAR!$C$2:$F$2994,MASTER!B884,KELUAR!$E$2:$E$2994)</f>
        <v>0</v>
      </c>
      <c r="I884" s="11">
        <f t="shared" si="2"/>
        <v>0</v>
      </c>
      <c r="J884" s="12"/>
    </row>
    <row r="885" ht="15.0" customHeight="1">
      <c r="A885" s="6">
        <f t="shared" si="4"/>
        <v>884</v>
      </c>
      <c r="B885" s="15">
        <v>1841.0</v>
      </c>
      <c r="C885" s="8" t="s">
        <v>907</v>
      </c>
      <c r="D885" s="7"/>
      <c r="E885" s="7"/>
      <c r="F885" s="14">
        <v>0.0</v>
      </c>
      <c r="G885" s="7">
        <f>SUMIF(MASUK!$C$2:$C$3000,MASTER!B885,MASUK!$E$2:$E$3000)</f>
        <v>0</v>
      </c>
      <c r="H885" s="7">
        <f>SUMIF(KELUAR!$C$2:$F$2994,MASTER!B885,KELUAR!$E$2:$E$2994)</f>
        <v>0</v>
      </c>
      <c r="I885" s="11">
        <f t="shared" si="2"/>
        <v>0</v>
      </c>
      <c r="J885" s="12"/>
    </row>
    <row r="886" ht="15.0" customHeight="1">
      <c r="A886" s="6">
        <f t="shared" si="4"/>
        <v>885</v>
      </c>
      <c r="B886" s="7">
        <v>1992.0</v>
      </c>
      <c r="C886" s="8" t="s">
        <v>908</v>
      </c>
      <c r="D886" s="7"/>
      <c r="E886" s="7"/>
      <c r="F886" s="14">
        <v>2.0</v>
      </c>
      <c r="G886" s="7">
        <f>SUMIF(MASUK!$C$2:$C$3000,MASTER!B886,MASUK!$E$2:$E$3000)</f>
        <v>0</v>
      </c>
      <c r="H886" s="7">
        <f>SUMIF(KELUAR!$C$2:$F$2994,MASTER!B886,KELUAR!$E$2:$E$2994)</f>
        <v>0</v>
      </c>
      <c r="I886" s="11">
        <f t="shared" si="2"/>
        <v>2</v>
      </c>
      <c r="J886" s="12"/>
    </row>
    <row r="887" ht="15.0" customHeight="1">
      <c r="A887" s="6">
        <f t="shared" si="4"/>
        <v>886</v>
      </c>
      <c r="B887" s="7">
        <v>1993.0</v>
      </c>
      <c r="C887" s="8" t="s">
        <v>909</v>
      </c>
      <c r="D887" s="7"/>
      <c r="E887" s="7"/>
      <c r="F887" s="14">
        <v>1.0</v>
      </c>
      <c r="G887" s="7">
        <f>SUMIF(MASUK!$C$2:$C$3000,MASTER!B887,MASUK!$E$2:$E$3000)</f>
        <v>0</v>
      </c>
      <c r="H887" s="7">
        <f>SUMIF(KELUAR!$C$2:$F$2994,MASTER!B887,KELUAR!$E$2:$E$2994)</f>
        <v>0</v>
      </c>
      <c r="I887" s="11">
        <f t="shared" si="2"/>
        <v>1</v>
      </c>
      <c r="J887" s="12"/>
    </row>
    <row r="888" ht="15.0" customHeight="1">
      <c r="A888" s="6">
        <f t="shared" si="4"/>
        <v>887</v>
      </c>
      <c r="B888" s="15">
        <v>2099.0</v>
      </c>
      <c r="C888" s="8" t="s">
        <v>910</v>
      </c>
      <c r="D888" s="8"/>
      <c r="E888" s="8"/>
      <c r="F888" s="16">
        <v>0.0</v>
      </c>
      <c r="G888" s="7">
        <f>SUMIF(MASUK!$C$2:$C$3000,MASTER!B888,MASUK!$E$2:$E$3000)</f>
        <v>0</v>
      </c>
      <c r="H888" s="7">
        <f>SUMIF(KELUAR!$C$2:$F$2994,MASTER!B888,KELUAR!$E$2:$E$2994)</f>
        <v>0</v>
      </c>
      <c r="I888" s="11">
        <f t="shared" si="2"/>
        <v>0</v>
      </c>
      <c r="J888" s="8"/>
    </row>
    <row r="889" ht="15.0" customHeight="1">
      <c r="A889" s="6">
        <f t="shared" si="4"/>
        <v>888</v>
      </c>
      <c r="B889" s="15">
        <v>100080.0</v>
      </c>
      <c r="C889" s="8" t="s">
        <v>911</v>
      </c>
      <c r="D889" s="7"/>
      <c r="E889" s="7"/>
      <c r="F889" s="14">
        <v>0.0</v>
      </c>
      <c r="G889" s="7">
        <f>SUMIF(MASUK!$C$2:$C$3000,MASTER!B889,MASUK!$E$2:$E$3000)</f>
        <v>0</v>
      </c>
      <c r="H889" s="7">
        <f>SUMIF(KELUAR!$C$2:$F$2994,MASTER!B889,KELUAR!$E$2:$E$2994)</f>
        <v>0</v>
      </c>
      <c r="I889" s="11">
        <f t="shared" si="2"/>
        <v>0</v>
      </c>
      <c r="J889" s="12"/>
    </row>
    <row r="890" ht="15.0" customHeight="1">
      <c r="A890" s="6">
        <f t="shared" si="4"/>
        <v>889</v>
      </c>
      <c r="B890" s="7">
        <v>1400.0</v>
      </c>
      <c r="C890" s="8" t="s">
        <v>912</v>
      </c>
      <c r="D890" s="7"/>
      <c r="E890" s="7"/>
      <c r="F890" s="14">
        <v>0.0</v>
      </c>
      <c r="G890" s="7">
        <f>SUMIF(MASUK!$C$2:$C$3000,MASTER!B890,MASUK!$E$2:$E$3000)</f>
        <v>2</v>
      </c>
      <c r="H890" s="7">
        <f>SUMIF(KELUAR!$C$2:$F$2994,MASTER!B890,KELUAR!$E$2:$E$2994)</f>
        <v>0</v>
      </c>
      <c r="I890" s="11">
        <f t="shared" si="2"/>
        <v>2</v>
      </c>
      <c r="J890" s="12"/>
    </row>
    <row r="891" ht="15.0" customHeight="1">
      <c r="A891" s="6">
        <f t="shared" si="4"/>
        <v>890</v>
      </c>
      <c r="B891" s="7">
        <v>1451.0</v>
      </c>
      <c r="C891" s="8" t="s">
        <v>913</v>
      </c>
      <c r="D891" s="7"/>
      <c r="E891" s="7"/>
      <c r="F891" s="14">
        <v>50.0</v>
      </c>
      <c r="G891" s="7">
        <f>SUMIF(MASUK!$C$2:$C$3000,MASTER!B891,MASUK!$E$2:$E$3000)</f>
        <v>50</v>
      </c>
      <c r="H891" s="7">
        <f>SUMIF(KELUAR!$C$2:$F$2994,MASTER!B891,KELUAR!$E$2:$E$2994)</f>
        <v>20</v>
      </c>
      <c r="I891" s="11">
        <f t="shared" si="2"/>
        <v>80</v>
      </c>
      <c r="J891" s="12"/>
    </row>
    <row r="892" ht="15.0" customHeight="1">
      <c r="A892" s="6">
        <f t="shared" si="4"/>
        <v>891</v>
      </c>
      <c r="B892" s="7">
        <v>1783.0</v>
      </c>
      <c r="C892" s="8" t="s">
        <v>914</v>
      </c>
      <c r="D892" s="7"/>
      <c r="E892" s="7"/>
      <c r="F892" s="14">
        <v>0.0</v>
      </c>
      <c r="G892" s="7">
        <f>SUMIF(MASUK!$C$2:$C$3000,MASTER!B892,MASUK!$E$2:$E$3000)</f>
        <v>0</v>
      </c>
      <c r="H892" s="7">
        <f>SUMIF(KELUAR!$C$2:$F$2994,MASTER!B892,KELUAR!$E$2:$E$2994)</f>
        <v>0</v>
      </c>
      <c r="I892" s="11">
        <f t="shared" si="2"/>
        <v>0</v>
      </c>
      <c r="J892" s="12"/>
    </row>
    <row r="893" ht="15.0" customHeight="1">
      <c r="A893" s="6">
        <f t="shared" si="4"/>
        <v>892</v>
      </c>
      <c r="B893" s="7">
        <v>1782.0</v>
      </c>
      <c r="C893" s="8" t="s">
        <v>915</v>
      </c>
      <c r="D893" s="7"/>
      <c r="E893" s="7"/>
      <c r="F893" s="14">
        <v>6.6</v>
      </c>
      <c r="G893" s="7">
        <f>SUMIF(MASUK!$C$2:$C$3000,MASTER!B893,MASUK!$E$2:$E$3000)</f>
        <v>0</v>
      </c>
      <c r="H893" s="7">
        <f>SUMIF(KELUAR!$C$2:$F$2994,MASTER!B893,KELUAR!$E$2:$E$2994)</f>
        <v>1</v>
      </c>
      <c r="I893" s="11">
        <f t="shared" si="2"/>
        <v>5.6</v>
      </c>
      <c r="J893" s="12"/>
    </row>
    <row r="894" ht="15.0" customHeight="1">
      <c r="A894" s="6">
        <f t="shared" si="4"/>
        <v>893</v>
      </c>
      <c r="B894" s="7">
        <v>1193.0</v>
      </c>
      <c r="C894" s="8" t="s">
        <v>916</v>
      </c>
      <c r="D894" s="7"/>
      <c r="E894" s="7"/>
      <c r="F894" s="14">
        <v>1.9000000000000004</v>
      </c>
      <c r="G894" s="7">
        <f>SUMIF(MASUK!$C$2:$C$3000,MASTER!B894,MASUK!$E$2:$E$3000)</f>
        <v>0</v>
      </c>
      <c r="H894" s="7">
        <f>SUMIF(KELUAR!$C$2:$F$2994,MASTER!B894,KELUAR!$E$2:$E$2994)</f>
        <v>0</v>
      </c>
      <c r="I894" s="11">
        <f t="shared" si="2"/>
        <v>1.9</v>
      </c>
      <c r="J894" s="12"/>
    </row>
    <row r="895" ht="15.0" customHeight="1">
      <c r="A895" s="6">
        <f t="shared" si="4"/>
        <v>894</v>
      </c>
      <c r="B895" s="15">
        <v>2170.0</v>
      </c>
      <c r="C895" s="8" t="s">
        <v>917</v>
      </c>
      <c r="D895" s="8"/>
      <c r="E895" s="8"/>
      <c r="F895" s="16">
        <v>1.0</v>
      </c>
      <c r="G895" s="7">
        <f>SUMIF(MASUK!$C$2:$C$3000,MASTER!B895,MASUK!$E$2:$E$3000)</f>
        <v>0</v>
      </c>
      <c r="H895" s="7">
        <f>SUMIF(KELUAR!$C$2:$F$2994,MASTER!B895,KELUAR!$E$2:$E$2994)</f>
        <v>0</v>
      </c>
      <c r="I895" s="11">
        <f t="shared" si="2"/>
        <v>1</v>
      </c>
      <c r="J895" s="8"/>
    </row>
    <row r="896" ht="15.0" customHeight="1">
      <c r="A896" s="6">
        <f t="shared" si="4"/>
        <v>895</v>
      </c>
      <c r="B896" s="15">
        <v>2078.0</v>
      </c>
      <c r="C896" s="8" t="s">
        <v>918</v>
      </c>
      <c r="D896" s="8"/>
      <c r="E896" s="8"/>
      <c r="F896" s="16">
        <v>0.0</v>
      </c>
      <c r="G896" s="7">
        <f>SUMIF(MASUK!$C$2:$C$3000,MASTER!B896,MASUK!$E$2:$E$3000)</f>
        <v>0</v>
      </c>
      <c r="H896" s="7">
        <f>SUMIF(KELUAR!$C$2:$F$2994,MASTER!B896,KELUAR!$E$2:$E$2994)</f>
        <v>0</v>
      </c>
      <c r="I896" s="11">
        <f t="shared" si="2"/>
        <v>0</v>
      </c>
      <c r="J896" s="8"/>
    </row>
    <row r="897" ht="15.0" customHeight="1">
      <c r="A897" s="6">
        <f t="shared" si="4"/>
        <v>896</v>
      </c>
      <c r="B897" s="7">
        <v>2079.0</v>
      </c>
      <c r="C897" s="8" t="s">
        <v>919</v>
      </c>
      <c r="D897" s="7"/>
      <c r="E897" s="7"/>
      <c r="F897" s="14">
        <v>1.0</v>
      </c>
      <c r="G897" s="7">
        <f>SUMIF(MASUK!$C$2:$C$3000,MASTER!B897,MASUK!$E$2:$E$3000)</f>
        <v>0</v>
      </c>
      <c r="H897" s="7">
        <f>SUMIF(KELUAR!$C$2:$F$2994,MASTER!B897,KELUAR!$E$2:$E$2994)</f>
        <v>0</v>
      </c>
      <c r="I897" s="11">
        <f t="shared" si="2"/>
        <v>1</v>
      </c>
      <c r="J897" s="12"/>
    </row>
    <row r="898" ht="15.0" customHeight="1">
      <c r="A898" s="6">
        <f t="shared" si="4"/>
        <v>897</v>
      </c>
      <c r="B898" s="7">
        <v>2062.0</v>
      </c>
      <c r="C898" s="8" t="s">
        <v>920</v>
      </c>
      <c r="D898" s="7"/>
      <c r="E898" s="7"/>
      <c r="F898" s="14">
        <v>1.0</v>
      </c>
      <c r="G898" s="7">
        <f>SUMIF(MASUK!$C$2:$C$3000,MASTER!B898,MASUK!$E$2:$E$3000)</f>
        <v>0</v>
      </c>
      <c r="H898" s="7">
        <f>SUMIF(KELUAR!$C$2:$F$2994,MASTER!B898,KELUAR!$E$2:$E$2994)</f>
        <v>0</v>
      </c>
      <c r="I898" s="11">
        <f t="shared" si="2"/>
        <v>1</v>
      </c>
      <c r="J898" s="12"/>
    </row>
    <row r="899" ht="15.0" customHeight="1">
      <c r="A899" s="6">
        <f t="shared" si="4"/>
        <v>898</v>
      </c>
      <c r="B899" s="7">
        <v>2061.0</v>
      </c>
      <c r="C899" s="8" t="s">
        <v>921</v>
      </c>
      <c r="D899" s="7"/>
      <c r="E899" s="7"/>
      <c r="F899" s="14">
        <v>1.0</v>
      </c>
      <c r="G899" s="7">
        <f>SUMIF(MASUK!$C$2:$C$3000,MASTER!B899,MASUK!$E$2:$E$3000)</f>
        <v>0</v>
      </c>
      <c r="H899" s="7">
        <f>SUMIF(KELUAR!$C$2:$F$2994,MASTER!B899,KELUAR!$E$2:$E$2994)</f>
        <v>0</v>
      </c>
      <c r="I899" s="11">
        <f t="shared" si="2"/>
        <v>1</v>
      </c>
      <c r="J899" s="12"/>
    </row>
    <row r="900" ht="15.0" customHeight="1">
      <c r="A900" s="6">
        <f t="shared" si="4"/>
        <v>899</v>
      </c>
      <c r="B900" s="7">
        <v>1971.0</v>
      </c>
      <c r="C900" s="8" t="s">
        <v>922</v>
      </c>
      <c r="D900" s="7"/>
      <c r="E900" s="7"/>
      <c r="F900" s="14">
        <v>0.0</v>
      </c>
      <c r="G900" s="7">
        <f>SUMIF(MASUK!$C$2:$C$3000,MASTER!B900,MASUK!$E$2:$E$3000)</f>
        <v>1</v>
      </c>
      <c r="H900" s="7">
        <f>SUMIF(KELUAR!$C$2:$F$2994,MASTER!B900,KELUAR!$E$2:$E$2994)</f>
        <v>1</v>
      </c>
      <c r="I900" s="11">
        <f t="shared" si="2"/>
        <v>0</v>
      </c>
      <c r="J900" s="12"/>
    </row>
    <row r="901" ht="15.0" customHeight="1">
      <c r="A901" s="6">
        <f t="shared" si="4"/>
        <v>900</v>
      </c>
      <c r="B901" s="7">
        <v>1515.0</v>
      </c>
      <c r="C901" s="8" t="s">
        <v>923</v>
      </c>
      <c r="D901" s="7"/>
      <c r="E901" s="7"/>
      <c r="F901" s="14">
        <v>0.0</v>
      </c>
      <c r="G901" s="7">
        <f>SUMIF(MASUK!$C$2:$C$3000,MASTER!B901,MASUK!$E$2:$E$3000)</f>
        <v>0</v>
      </c>
      <c r="H901" s="7">
        <f>SUMIF(KELUAR!$C$2:$F$2994,MASTER!B901,KELUAR!$E$2:$E$2994)</f>
        <v>0</v>
      </c>
      <c r="I901" s="11">
        <f t="shared" si="2"/>
        <v>0</v>
      </c>
      <c r="J901" s="12"/>
    </row>
    <row r="902" ht="15.0" customHeight="1">
      <c r="A902" s="6">
        <f t="shared" si="4"/>
        <v>901</v>
      </c>
      <c r="B902" s="7">
        <v>1287.0</v>
      </c>
      <c r="C902" s="8" t="s">
        <v>924</v>
      </c>
      <c r="D902" s="7"/>
      <c r="E902" s="7"/>
      <c r="F902" s="9">
        <v>10.0</v>
      </c>
      <c r="G902" s="7">
        <f>SUMIF(MASUK!$C$2:$C$3000,MASTER!B902,MASUK!$E$2:$E$3000)</f>
        <v>0</v>
      </c>
      <c r="H902" s="7">
        <f>SUMIF(KELUAR!$C$2:$F$2994,MASTER!B902,KELUAR!$E$2:$E$2994)</f>
        <v>10</v>
      </c>
      <c r="I902" s="11">
        <f t="shared" si="2"/>
        <v>0</v>
      </c>
      <c r="J902" s="12"/>
    </row>
    <row r="903" ht="15.0" customHeight="1">
      <c r="A903" s="6">
        <f t="shared" si="4"/>
        <v>902</v>
      </c>
      <c r="B903" s="7">
        <v>2398.0</v>
      </c>
      <c r="C903" s="8" t="s">
        <v>925</v>
      </c>
      <c r="D903" s="8"/>
      <c r="E903" s="8"/>
      <c r="F903" s="9">
        <v>0.0</v>
      </c>
      <c r="G903" s="7">
        <f>SUMIF(MASUK!$C$2:$C$3000,MASTER!B903,MASUK!$E$2:$E$3000)</f>
        <v>5</v>
      </c>
      <c r="H903" s="7">
        <f>SUMIF(KELUAR!$C$2:$F$2994,MASTER!B903,KELUAR!$E$2:$E$2994)</f>
        <v>5</v>
      </c>
      <c r="I903" s="11">
        <f t="shared" si="2"/>
        <v>0</v>
      </c>
      <c r="J903" s="11"/>
    </row>
    <row r="904" ht="15.0" customHeight="1">
      <c r="A904" s="6">
        <f t="shared" si="4"/>
        <v>903</v>
      </c>
      <c r="B904" s="7">
        <v>2237.0</v>
      </c>
      <c r="C904" s="8" t="s">
        <v>926</v>
      </c>
      <c r="D904" s="8"/>
      <c r="E904" s="8"/>
      <c r="F904" s="14">
        <v>0.0</v>
      </c>
      <c r="G904" s="7">
        <f>SUMIF(MASUK!$C$2:$C$3000,MASTER!B904,MASUK!$E$2:$E$3000)</f>
        <v>0</v>
      </c>
      <c r="H904" s="7">
        <f>SUMIF(KELUAR!$C$2:$F$2994,MASTER!B904,KELUAR!$E$2:$E$2994)</f>
        <v>0</v>
      </c>
      <c r="I904" s="11">
        <f t="shared" si="2"/>
        <v>0</v>
      </c>
      <c r="J904" s="11"/>
    </row>
    <row r="905" ht="15.0" customHeight="1">
      <c r="A905" s="6">
        <f t="shared" si="4"/>
        <v>904</v>
      </c>
      <c r="B905" s="7">
        <v>2375.0</v>
      </c>
      <c r="C905" s="8" t="s">
        <v>927</v>
      </c>
      <c r="D905" s="8"/>
      <c r="E905" s="8"/>
      <c r="F905" s="14">
        <v>2.0</v>
      </c>
      <c r="G905" s="7">
        <f>SUMIF(MASUK!$C$2:$C$3000,MASTER!B905,MASUK!$E$2:$E$3000)</f>
        <v>0</v>
      </c>
      <c r="H905" s="7">
        <f>SUMIF(KELUAR!$C$2:$F$2994,MASTER!B905,KELUAR!$E$2:$E$2994)</f>
        <v>0</v>
      </c>
      <c r="I905" s="11">
        <f t="shared" si="2"/>
        <v>2</v>
      </c>
      <c r="J905" s="11"/>
    </row>
    <row r="906" ht="15.0" customHeight="1">
      <c r="A906" s="6">
        <f t="shared" si="4"/>
        <v>905</v>
      </c>
      <c r="B906" s="15">
        <v>2177.0</v>
      </c>
      <c r="C906" s="8" t="s">
        <v>928</v>
      </c>
      <c r="D906" s="8"/>
      <c r="E906" s="8"/>
      <c r="F906" s="14">
        <v>0.0</v>
      </c>
      <c r="G906" s="7">
        <f>SUMIF(MASUK!$C$2:$C$3000,MASTER!B906,MASUK!$E$2:$E$3000)</f>
        <v>0</v>
      </c>
      <c r="H906" s="7">
        <f>SUMIF(KELUAR!$C$2:$F$2994,MASTER!B906,KELUAR!$E$2:$E$2994)</f>
        <v>0</v>
      </c>
      <c r="I906" s="11">
        <f t="shared" si="2"/>
        <v>0</v>
      </c>
      <c r="J906" s="8"/>
    </row>
    <row r="907" ht="15.0" customHeight="1">
      <c r="A907" s="6">
        <f t="shared" si="4"/>
        <v>906</v>
      </c>
      <c r="B907" s="15">
        <v>2400.0</v>
      </c>
      <c r="C907" s="8" t="s">
        <v>929</v>
      </c>
      <c r="D907" s="8"/>
      <c r="E907" s="8"/>
      <c r="F907" s="14">
        <v>9.0</v>
      </c>
      <c r="G907" s="7">
        <f>SUMIF(MASUK!$C$2:$C$3000,MASTER!B907,MASUK!$E$2:$E$3000)</f>
        <v>30</v>
      </c>
      <c r="H907" s="7">
        <f>SUMIF(KELUAR!$C$2:$F$2994,MASTER!B907,KELUAR!$E$2:$E$2994)</f>
        <v>30</v>
      </c>
      <c r="I907" s="11">
        <f t="shared" si="2"/>
        <v>9</v>
      </c>
      <c r="J907" s="8"/>
    </row>
    <row r="908" ht="15.0" customHeight="1">
      <c r="A908" s="6">
        <f t="shared" si="4"/>
        <v>907</v>
      </c>
      <c r="B908" s="15">
        <v>102791.0</v>
      </c>
      <c r="C908" s="8" t="s">
        <v>930</v>
      </c>
      <c r="D908" s="8"/>
      <c r="E908" s="8"/>
      <c r="F908" s="14">
        <v>7.0</v>
      </c>
      <c r="G908" s="7">
        <f>SUMIF(MASUK!$C$2:$C$3000,MASTER!B908,MASUK!$E$2:$E$3000)</f>
        <v>0</v>
      </c>
      <c r="H908" s="7">
        <f>SUMIF(KELUAR!$C$2:$F$2994,MASTER!B908,KELUAR!$E$2:$E$2994)</f>
        <v>1</v>
      </c>
      <c r="I908" s="11">
        <f t="shared" si="2"/>
        <v>6</v>
      </c>
      <c r="J908" s="8"/>
    </row>
    <row r="909" ht="15.0" customHeight="1">
      <c r="A909" s="6">
        <f t="shared" si="4"/>
        <v>908</v>
      </c>
      <c r="B909" s="15">
        <v>2362.0</v>
      </c>
      <c r="C909" s="27" t="s">
        <v>931</v>
      </c>
      <c r="D909" s="8"/>
      <c r="E909" s="8"/>
      <c r="F909" s="14">
        <v>123.0</v>
      </c>
      <c r="G909" s="7">
        <f>SUMIF(MASUK!$C$2:$C$3000,MASTER!B909,MASUK!$E$2:$E$3000)</f>
        <v>0</v>
      </c>
      <c r="H909" s="7">
        <f>SUMIF(KELUAR!$C$2:$F$2994,MASTER!B909,KELUAR!$E$2:$E$2994)</f>
        <v>68</v>
      </c>
      <c r="I909" s="11">
        <f t="shared" si="2"/>
        <v>55</v>
      </c>
      <c r="J909" s="8"/>
    </row>
    <row r="910" ht="15.0" customHeight="1">
      <c r="A910" s="6">
        <f t="shared" si="4"/>
        <v>909</v>
      </c>
      <c r="B910" s="15">
        <v>2216.0</v>
      </c>
      <c r="C910" s="8" t="s">
        <v>932</v>
      </c>
      <c r="D910" s="8"/>
      <c r="E910" s="8"/>
      <c r="F910" s="14">
        <v>40.0</v>
      </c>
      <c r="G910" s="7">
        <f>SUMIF(MASUK!$C$2:$C$3000,MASTER!B910,MASUK!$E$2:$E$3000)</f>
        <v>0</v>
      </c>
      <c r="H910" s="7">
        <f>SUMIF(KELUAR!$C$2:$F$2994,MASTER!B910,KELUAR!$E$2:$E$2994)</f>
        <v>2</v>
      </c>
      <c r="I910" s="11">
        <f t="shared" si="2"/>
        <v>38</v>
      </c>
      <c r="J910" s="8"/>
    </row>
    <row r="911" ht="15.0" customHeight="1">
      <c r="A911" s="6">
        <f t="shared" si="4"/>
        <v>910</v>
      </c>
      <c r="B911" s="15">
        <v>2179.0</v>
      </c>
      <c r="C911" s="8" t="s">
        <v>933</v>
      </c>
      <c r="D911" s="8"/>
      <c r="E911" s="8"/>
      <c r="F911" s="14">
        <v>7.0</v>
      </c>
      <c r="G911" s="7">
        <f>SUMIF(MASUK!$C$2:$C$3000,MASTER!B911,MASUK!$E$2:$E$3000)</f>
        <v>1</v>
      </c>
      <c r="H911" s="7">
        <f>SUMIF(KELUAR!$C$2:$F$2994,MASTER!B911,KELUAR!$E$2:$E$2994)</f>
        <v>2</v>
      </c>
      <c r="I911" s="11">
        <f t="shared" si="2"/>
        <v>6</v>
      </c>
      <c r="J911" s="8"/>
    </row>
    <row r="912" ht="15.0" customHeight="1">
      <c r="A912" s="6">
        <f t="shared" si="4"/>
        <v>911</v>
      </c>
      <c r="B912" s="15">
        <v>2238.0</v>
      </c>
      <c r="C912" s="8" t="s">
        <v>934</v>
      </c>
      <c r="D912" s="8"/>
      <c r="E912" s="8"/>
      <c r="F912" s="14">
        <v>18.0</v>
      </c>
      <c r="G912" s="7">
        <f>SUMIF(MASUK!$C$2:$C$3000,MASTER!B912,MASUK!$E$2:$E$3000)</f>
        <v>0</v>
      </c>
      <c r="H912" s="7">
        <f>SUMIF(KELUAR!$C$2:$F$2994,MASTER!B912,KELUAR!$E$2:$E$2994)</f>
        <v>0</v>
      </c>
      <c r="I912" s="11">
        <f t="shared" si="2"/>
        <v>18</v>
      </c>
      <c r="J912" s="8"/>
    </row>
    <row r="913" ht="15.0" customHeight="1">
      <c r="A913" s="6">
        <f t="shared" si="4"/>
        <v>912</v>
      </c>
      <c r="B913" s="15">
        <v>2420.0</v>
      </c>
      <c r="C913" s="8" t="s">
        <v>935</v>
      </c>
      <c r="D913" s="8"/>
      <c r="E913" s="8"/>
      <c r="F913" s="14">
        <v>0.0</v>
      </c>
      <c r="G913" s="7">
        <v>0.0</v>
      </c>
      <c r="H913" s="7">
        <f>SUMIF(KELUAR!$C$2:$F$2994,MASTER!B913,KELUAR!$E$2:$E$2994)</f>
        <v>0</v>
      </c>
      <c r="I913" s="11">
        <f t="shared" si="2"/>
        <v>0</v>
      </c>
      <c r="J913" s="8"/>
    </row>
    <row r="914" ht="15.0" customHeight="1">
      <c r="A914" s="6">
        <f t="shared" si="4"/>
        <v>913</v>
      </c>
      <c r="B914" s="15">
        <v>1553.0</v>
      </c>
      <c r="C914" s="8" t="s">
        <v>936</v>
      </c>
      <c r="D914" s="8"/>
      <c r="E914" s="8"/>
      <c r="F914" s="14">
        <v>0.0</v>
      </c>
      <c r="G914" s="7">
        <f>SUMIF(MASUK!$C$2:$C$3000,MASTER!B914,MASUK!$E$2:$E$3000)</f>
        <v>0</v>
      </c>
      <c r="H914" s="7">
        <f>SUMIF(KELUAR!$C$2:$F$2994,MASTER!B914,KELUAR!$E$2:$E$2994)</f>
        <v>0</v>
      </c>
      <c r="I914" s="11">
        <f t="shared" si="2"/>
        <v>0</v>
      </c>
      <c r="J914" s="8"/>
    </row>
    <row r="915" ht="15.0" customHeight="1">
      <c r="A915" s="6">
        <f t="shared" si="4"/>
        <v>914</v>
      </c>
      <c r="B915" s="15">
        <v>1232.0</v>
      </c>
      <c r="C915" s="8" t="s">
        <v>937</v>
      </c>
      <c r="D915" s="8"/>
      <c r="E915" s="8"/>
      <c r="F915" s="14">
        <v>7.0</v>
      </c>
      <c r="G915" s="7">
        <f>SUMIF(MASUK!$C$2:$C$3000,MASTER!B915,MASUK!$E$2:$E$3000)</f>
        <v>0</v>
      </c>
      <c r="H915" s="7">
        <f>SUMIF(KELUAR!$C$2:$F$2994,MASTER!B915,KELUAR!$E$2:$E$2994)</f>
        <v>0</v>
      </c>
      <c r="I915" s="11">
        <f t="shared" si="2"/>
        <v>7</v>
      </c>
      <c r="J915" s="8"/>
    </row>
    <row r="916" ht="15.0" customHeight="1">
      <c r="A916" s="6">
        <f t="shared" si="4"/>
        <v>915</v>
      </c>
      <c r="B916" s="15">
        <v>2365.0</v>
      </c>
      <c r="C916" s="8" t="s">
        <v>938</v>
      </c>
      <c r="D916" s="8"/>
      <c r="E916" s="8"/>
      <c r="F916" s="14">
        <v>9.0</v>
      </c>
      <c r="G916" s="7">
        <f>SUMIF(MASUK!$C$2:$C$3000,MASTER!B916,MASUK!$E$2:$E$3000)</f>
        <v>0</v>
      </c>
      <c r="H916" s="7">
        <f>SUMIF(KELUAR!$C$2:$F$2994,MASTER!B916,KELUAR!$E$2:$E$2994)</f>
        <v>9</v>
      </c>
      <c r="I916" s="11">
        <f t="shared" si="2"/>
        <v>0</v>
      </c>
      <c r="J916" s="8"/>
    </row>
    <row r="917" ht="15.0" customHeight="1">
      <c r="A917" s="6">
        <f t="shared" si="4"/>
        <v>916</v>
      </c>
      <c r="B917" s="15">
        <v>2332.0</v>
      </c>
      <c r="C917" s="8" t="s">
        <v>939</v>
      </c>
      <c r="D917" s="8"/>
      <c r="E917" s="8"/>
      <c r="F917" s="14">
        <v>3.0</v>
      </c>
      <c r="G917" s="10">
        <v>0.0</v>
      </c>
      <c r="H917" s="7">
        <f>SUMIF(KELUAR!$C$2:$F$2994,MASTER!B917,KELUAR!$E$2:$E$2994)</f>
        <v>0</v>
      </c>
      <c r="I917" s="11">
        <f t="shared" si="2"/>
        <v>3</v>
      </c>
      <c r="J917" s="8"/>
    </row>
    <row r="918" ht="15.0" customHeight="1">
      <c r="A918" s="6">
        <f t="shared" si="4"/>
        <v>917</v>
      </c>
      <c r="B918" s="28">
        <v>2421.0</v>
      </c>
      <c r="C918" s="8" t="s">
        <v>940</v>
      </c>
      <c r="D918" s="8"/>
      <c r="E918" s="8"/>
      <c r="F918" s="14">
        <v>0.0</v>
      </c>
      <c r="G918" s="7">
        <f>SUMIF(MASUK!$C$2:$C$3000,MASTER!B918,MASUK!$E$2:$E$3000)</f>
        <v>0</v>
      </c>
      <c r="H918" s="7">
        <f>SUMIF(KELUAR!$C$2:$F$2994,MASTER!B918,KELUAR!$E$2:$E$2994)</f>
        <v>0</v>
      </c>
      <c r="I918" s="11">
        <f t="shared" si="2"/>
        <v>0</v>
      </c>
      <c r="J918" s="8"/>
    </row>
    <row r="919" ht="15.0" customHeight="1">
      <c r="A919" s="6">
        <f t="shared" si="4"/>
        <v>918</v>
      </c>
      <c r="B919" s="15">
        <v>2261.0</v>
      </c>
      <c r="C919" s="8" t="s">
        <v>941</v>
      </c>
      <c r="D919" s="8"/>
      <c r="E919" s="8"/>
      <c r="F919" s="14">
        <v>29.0</v>
      </c>
      <c r="G919" s="7">
        <f>SUMIF(MASUK!$C$2:$C$3000,MASTER!B919,MASUK!$E$2:$E$3000)</f>
        <v>0</v>
      </c>
      <c r="H919" s="7">
        <f>SUMIF(KELUAR!$C$2:$F$2994,MASTER!B919,KELUAR!$E$2:$E$2994)</f>
        <v>1</v>
      </c>
      <c r="I919" s="11">
        <f t="shared" si="2"/>
        <v>28</v>
      </c>
      <c r="J919" s="8"/>
    </row>
    <row r="920" ht="15.0" customHeight="1">
      <c r="A920" s="6">
        <f t="shared" si="4"/>
        <v>919</v>
      </c>
      <c r="B920" s="15">
        <v>2395.0</v>
      </c>
      <c r="C920" s="29" t="s">
        <v>942</v>
      </c>
      <c r="D920" s="8"/>
      <c r="E920" s="8"/>
      <c r="F920" s="9">
        <v>140.0</v>
      </c>
      <c r="G920" s="7">
        <f>SUMIF(MASUK!$C$2:$C$3000,MASTER!B920,MASUK!$E$2:$E$3000)</f>
        <v>0</v>
      </c>
      <c r="H920" s="7">
        <f>SUMIF(KELUAR!$C$2:$F$2994,MASTER!B920,KELUAR!$E$2:$E$2994)</f>
        <v>60</v>
      </c>
      <c r="I920" s="11">
        <f t="shared" si="2"/>
        <v>80</v>
      </c>
      <c r="J920" s="8"/>
    </row>
    <row r="921" ht="15.0" customHeight="1">
      <c r="A921" s="6">
        <f t="shared" si="4"/>
        <v>920</v>
      </c>
      <c r="B921" s="15">
        <v>2379.0</v>
      </c>
      <c r="C921" s="8" t="s">
        <v>943</v>
      </c>
      <c r="D921" s="8"/>
      <c r="E921" s="8"/>
      <c r="F921" s="14">
        <v>0.0</v>
      </c>
      <c r="G921" s="7">
        <f>SUMIF(MASUK!$C$2:$C$3000,MASTER!B921,MASUK!$E$2:$E$3000)</f>
        <v>0</v>
      </c>
      <c r="H921" s="7">
        <f>SUMIF(KELUAR!$C$2:$F$2994,MASTER!B921,KELUAR!$E$2:$E$2994)</f>
        <v>0</v>
      </c>
      <c r="I921" s="11">
        <f t="shared" si="2"/>
        <v>0</v>
      </c>
      <c r="J921" s="8"/>
    </row>
    <row r="922" ht="15.0" customHeight="1">
      <c r="A922" s="6">
        <v>921.0</v>
      </c>
      <c r="B922" s="15">
        <v>2356.0</v>
      </c>
      <c r="C922" s="8" t="s">
        <v>944</v>
      </c>
      <c r="D922" s="8"/>
      <c r="E922" s="8"/>
      <c r="F922" s="14">
        <v>4.0</v>
      </c>
      <c r="G922" s="7">
        <f>SUMIF(MASUK!$C$2:$C$3000,MASTER!B922,MASUK!$E$2:$E$3000)</f>
        <v>0</v>
      </c>
      <c r="H922" s="7">
        <f>SUMIF(KELUAR!$C$2:$F$2994,MASTER!B922,KELUAR!$E$2:$E$2994)</f>
        <v>0</v>
      </c>
      <c r="I922" s="11">
        <f t="shared" si="2"/>
        <v>4</v>
      </c>
      <c r="J922" s="8"/>
    </row>
    <row r="923" ht="15.0" customHeight="1">
      <c r="A923" s="6">
        <f t="shared" ref="A923:A932" si="5">IF(B923&lt;&gt;"",COUNTA($B$2:B923),"")</f>
        <v>922</v>
      </c>
      <c r="B923" s="15">
        <v>2321.0</v>
      </c>
      <c r="C923" s="8" t="s">
        <v>945</v>
      </c>
      <c r="D923" s="8"/>
      <c r="E923" s="8"/>
      <c r="F923" s="14">
        <v>2.0</v>
      </c>
      <c r="G923" s="7">
        <v>2.0</v>
      </c>
      <c r="H923" s="7">
        <f>SUMIF(KELUAR!$C$2:$F$2994,MASTER!B923,KELUAR!$E$2:$E$2994)</f>
        <v>4</v>
      </c>
      <c r="I923" s="11">
        <f t="shared" si="2"/>
        <v>0</v>
      </c>
      <c r="J923" s="8"/>
    </row>
    <row r="924" ht="15.0" customHeight="1">
      <c r="A924" s="6">
        <f t="shared" si="5"/>
        <v>923</v>
      </c>
      <c r="B924" s="15">
        <v>2422.0</v>
      </c>
      <c r="C924" s="8" t="s">
        <v>946</v>
      </c>
      <c r="D924" s="8"/>
      <c r="E924" s="8"/>
      <c r="F924" s="14">
        <v>0.0</v>
      </c>
      <c r="G924" s="7">
        <f>SUMIF(MASUK!$C$2:$C$3000,MASTER!B924,MASUK!$E$2:$E$3000)</f>
        <v>0</v>
      </c>
      <c r="H924" s="7">
        <f>SUMIF(KELUAR!$C$2:$F$2994,MASTER!B924,KELUAR!$E$2:$E$2994)</f>
        <v>0</v>
      </c>
      <c r="I924" s="11">
        <f t="shared" si="2"/>
        <v>0</v>
      </c>
      <c r="J924" s="8"/>
    </row>
    <row r="925" ht="15.0" customHeight="1">
      <c r="A925" s="6">
        <f t="shared" si="5"/>
        <v>924</v>
      </c>
      <c r="B925" s="15">
        <v>2418.0</v>
      </c>
      <c r="C925" s="8" t="s">
        <v>947</v>
      </c>
      <c r="D925" s="8"/>
      <c r="E925" s="8"/>
      <c r="F925" s="14">
        <v>6.0</v>
      </c>
      <c r="G925" s="7">
        <f>SUMIF(MASUK!$C$2:$C$3000,MASTER!B925,MASUK!$E$2:$E$3000)</f>
        <v>1</v>
      </c>
      <c r="H925" s="7">
        <f>SUMIF(KELUAR!$C$2:$F$2994,MASTER!B925,KELUAR!$E$2:$E$2994)</f>
        <v>0</v>
      </c>
      <c r="I925" s="11">
        <f t="shared" si="2"/>
        <v>7</v>
      </c>
      <c r="J925" s="8"/>
    </row>
    <row r="926" ht="15.0" customHeight="1">
      <c r="A926" s="6">
        <f t="shared" si="5"/>
        <v>925</v>
      </c>
      <c r="B926" s="15">
        <v>1714.0</v>
      </c>
      <c r="C926" s="8" t="s">
        <v>948</v>
      </c>
      <c r="D926" s="8"/>
      <c r="E926" s="8"/>
      <c r="F926" s="14">
        <v>0.0</v>
      </c>
      <c r="G926" s="7">
        <f>SUMIF(MASUK!$C$2:$C$3000,MASTER!B926,MASUK!$E$2:$E$3000)</f>
        <v>0</v>
      </c>
      <c r="H926" s="7">
        <f>SUMIF(KELUAR!$C$2:$F$2994,MASTER!B926,KELUAR!$E$2:$E$2994)</f>
        <v>0</v>
      </c>
      <c r="I926" s="11">
        <f t="shared" si="2"/>
        <v>0</v>
      </c>
      <c r="J926" s="8"/>
    </row>
    <row r="927" ht="15.0" customHeight="1">
      <c r="A927" s="6">
        <f t="shared" si="5"/>
        <v>926</v>
      </c>
      <c r="B927" s="15">
        <v>2423.0</v>
      </c>
      <c r="C927" s="8" t="s">
        <v>949</v>
      </c>
      <c r="D927" s="8"/>
      <c r="E927" s="8"/>
      <c r="F927" s="14">
        <v>0.0</v>
      </c>
      <c r="G927" s="7">
        <f>SUMIF(MASUK!$C$2:$C$3000,MASTER!B927,MASUK!$E$2:$E$3000)</f>
        <v>0</v>
      </c>
      <c r="H927" s="7">
        <f>SUMIF(KELUAR!$C$2:$F$2994,MASTER!B927,KELUAR!$E$2:$E$2994)</f>
        <v>0</v>
      </c>
      <c r="I927" s="11">
        <f t="shared" si="2"/>
        <v>0</v>
      </c>
      <c r="J927" s="8"/>
    </row>
    <row r="928" ht="15.0" customHeight="1">
      <c r="A928" s="6">
        <f t="shared" si="5"/>
        <v>927</v>
      </c>
      <c r="B928" s="15">
        <v>2389.0</v>
      </c>
      <c r="C928" s="8" t="s">
        <v>950</v>
      </c>
      <c r="D928" s="8"/>
      <c r="E928" s="8"/>
      <c r="F928" s="14">
        <v>22.0</v>
      </c>
      <c r="G928" s="7">
        <f>SUMIF(MASUK!$C$2:$C$3000,MASTER!B928,MASUK!$E$2:$E$3000)</f>
        <v>0</v>
      </c>
      <c r="H928" s="7">
        <f>SUMIF(KELUAR!$C$2:$F$2994,MASTER!B928,KELUAR!$E$2:$E$2994)</f>
        <v>0</v>
      </c>
      <c r="I928" s="11">
        <f t="shared" si="2"/>
        <v>22</v>
      </c>
      <c r="J928" s="8"/>
    </row>
    <row r="929" ht="15.0" customHeight="1">
      <c r="A929" s="6">
        <f t="shared" si="5"/>
        <v>928</v>
      </c>
      <c r="B929" s="15">
        <v>2361.0</v>
      </c>
      <c r="C929" s="8" t="s">
        <v>951</v>
      </c>
      <c r="D929" s="8"/>
      <c r="E929" s="8"/>
      <c r="F929" s="9">
        <v>2.0</v>
      </c>
      <c r="G929" s="7">
        <f>SUMIF(MASUK!$C$2:$C$3000,MASTER!B929,MASUK!$E$2:$E$3000)</f>
        <v>15</v>
      </c>
      <c r="H929" s="7">
        <f>SUMIF(KELUAR!$C$2:$F$2994,MASTER!B929,KELUAR!$E$2:$E$2994)</f>
        <v>17</v>
      </c>
      <c r="I929" s="11">
        <f t="shared" si="2"/>
        <v>0</v>
      </c>
      <c r="J929" s="8"/>
    </row>
    <row r="930" ht="15.0" customHeight="1">
      <c r="A930" s="6">
        <f t="shared" si="5"/>
        <v>929</v>
      </c>
      <c r="B930" s="15">
        <v>2424.0</v>
      </c>
      <c r="C930" s="8" t="s">
        <v>952</v>
      </c>
      <c r="D930" s="8"/>
      <c r="E930" s="8"/>
      <c r="F930" s="14">
        <v>62.0</v>
      </c>
      <c r="G930" s="7">
        <f>SUMIF(MASUK!$C$2:$C$3000,MASTER!B930,MASUK!$E$2:$E$3000)</f>
        <v>0</v>
      </c>
      <c r="H930" s="7">
        <f>SUMIF(KELUAR!$C$2:$F$2994,MASTER!B930,KELUAR!$E$2:$E$2994)</f>
        <v>0</v>
      </c>
      <c r="I930" s="11">
        <f t="shared" si="2"/>
        <v>62</v>
      </c>
      <c r="J930" s="8"/>
    </row>
    <row r="931" ht="15.0" customHeight="1">
      <c r="A931" s="6">
        <f t="shared" si="5"/>
        <v>930</v>
      </c>
      <c r="B931" s="15">
        <v>2328.0</v>
      </c>
      <c r="C931" s="8" t="s">
        <v>953</v>
      </c>
      <c r="D931" s="8"/>
      <c r="E931" s="8"/>
      <c r="F931" s="14">
        <v>7.0</v>
      </c>
      <c r="G931" s="7">
        <f>SUMIF(MASUK!$C$2:$C$3000,MASTER!B931,MASUK!$E$2:$E$3000)</f>
        <v>6</v>
      </c>
      <c r="H931" s="7">
        <f>SUMIF(KELUAR!$C$2:$F$2994,MASTER!B931,KELUAR!$E$2:$E$2994)</f>
        <v>9</v>
      </c>
      <c r="I931" s="11">
        <f t="shared" si="2"/>
        <v>4</v>
      </c>
      <c r="J931" s="8"/>
    </row>
    <row r="932" ht="15.0" customHeight="1">
      <c r="A932" s="6">
        <f t="shared" si="5"/>
        <v>931</v>
      </c>
      <c r="B932" s="15">
        <v>1474.0</v>
      </c>
      <c r="C932" s="8" t="s">
        <v>954</v>
      </c>
      <c r="D932" s="8"/>
      <c r="E932" s="8"/>
      <c r="F932" s="14">
        <v>0.0</v>
      </c>
      <c r="G932" s="7">
        <f>SUMIF(MASUK!$C$2:$C$3000,MASTER!B932,MASUK!$E$2:$E$3000)</f>
        <v>0</v>
      </c>
      <c r="H932" s="7">
        <f>SUMIF(KELUAR!$C$2:$F$2994,MASTER!B932,KELUAR!$E$2:$E$2994)</f>
        <v>0</v>
      </c>
      <c r="I932" s="11">
        <f t="shared" si="2"/>
        <v>0</v>
      </c>
      <c r="J932" s="8"/>
    </row>
    <row r="933" ht="15.0" customHeight="1">
      <c r="A933" s="6">
        <v>932.0</v>
      </c>
      <c r="B933" s="15">
        <v>2426.0</v>
      </c>
      <c r="C933" s="8" t="s">
        <v>955</v>
      </c>
      <c r="D933" s="8"/>
      <c r="E933" s="8"/>
      <c r="F933" s="14">
        <v>0.0</v>
      </c>
      <c r="G933" s="7">
        <f>SUMIF(MASUK!$C$2:$C$3000,MASTER!B933,MASUK!$E$2:$E$3000)</f>
        <v>0</v>
      </c>
      <c r="H933" s="7">
        <f>SUMIF(KELUAR!$C$2:$F$2994,MASTER!B933,KELUAR!$E$2:$E$2994)</f>
        <v>0</v>
      </c>
      <c r="I933" s="11">
        <f t="shared" si="2"/>
        <v>0</v>
      </c>
      <c r="J933" s="8"/>
    </row>
    <row r="934" ht="15.0" customHeight="1">
      <c r="A934" s="6">
        <f t="shared" ref="A934:A979" si="6">IF(B934&lt;&gt;"",COUNTA($B$2:B934),"")</f>
        <v>933</v>
      </c>
      <c r="B934" s="15">
        <v>2363.0</v>
      </c>
      <c r="C934" s="8" t="s">
        <v>956</v>
      </c>
      <c r="D934" s="8"/>
      <c r="E934" s="8"/>
      <c r="F934" s="14">
        <v>33.0</v>
      </c>
      <c r="G934" s="7">
        <f>SUMIF(MASUK!$C$2:$C$3000,MASTER!B934,MASUK!$E$2:$E$3000)</f>
        <v>0</v>
      </c>
      <c r="H934" s="7">
        <f>SUMIF(KELUAR!$C$2:$F$2994,MASTER!B934,KELUAR!$E$2:$E$2994)</f>
        <v>0</v>
      </c>
      <c r="I934" s="11">
        <f t="shared" si="2"/>
        <v>33</v>
      </c>
      <c r="J934" s="8"/>
    </row>
    <row r="935" ht="15.0" customHeight="1">
      <c r="A935" s="6">
        <f t="shared" si="6"/>
        <v>934</v>
      </c>
      <c r="B935" s="15">
        <v>2413.0</v>
      </c>
      <c r="C935" s="8" t="s">
        <v>957</v>
      </c>
      <c r="D935" s="8"/>
      <c r="E935" s="8"/>
      <c r="F935" s="14">
        <v>0.0</v>
      </c>
      <c r="G935" s="7">
        <f>SUMIF(MASUK!$C$2:$C$3000,MASTER!B935,MASUK!$E$2:$E$3000)</f>
        <v>0</v>
      </c>
      <c r="H935" s="7">
        <f>SUMIF(KELUAR!$C$2:$F$2994,MASTER!B935,KELUAR!$E$2:$E$2994)</f>
        <v>0</v>
      </c>
      <c r="I935" s="11">
        <f t="shared" si="2"/>
        <v>0</v>
      </c>
      <c r="J935" s="8"/>
    </row>
    <row r="936" ht="15.0" customHeight="1">
      <c r="A936" s="6">
        <f t="shared" si="6"/>
        <v>935</v>
      </c>
      <c r="B936" s="15">
        <v>1655.0</v>
      </c>
      <c r="C936" s="8" t="s">
        <v>958</v>
      </c>
      <c r="D936" s="8"/>
      <c r="E936" s="8"/>
      <c r="F936" s="14">
        <v>0.0</v>
      </c>
      <c r="G936" s="7">
        <f>SUMIF(MASUK!$C$2:$C$3000,MASTER!B936,MASUK!$E$2:$E$3000)</f>
        <v>0</v>
      </c>
      <c r="H936" s="7">
        <f>SUMIF(KELUAR!$C$2:$F$2994,MASTER!B936,KELUAR!$E$2:$E$2994)</f>
        <v>0</v>
      </c>
      <c r="I936" s="11">
        <f t="shared" si="2"/>
        <v>0</v>
      </c>
      <c r="J936" s="8"/>
    </row>
    <row r="937" ht="15.0" customHeight="1">
      <c r="A937" s="6">
        <f t="shared" si="6"/>
        <v>936</v>
      </c>
      <c r="B937" s="15">
        <v>1676.0</v>
      </c>
      <c r="C937" s="8" t="s">
        <v>959</v>
      </c>
      <c r="D937" s="8"/>
      <c r="E937" s="8"/>
      <c r="F937" s="14">
        <v>20.6</v>
      </c>
      <c r="G937" s="7">
        <f>SUMIF(MASUK!$C$2:$C$3000,MASTER!B937,MASUK!$E$2:$E$3000)</f>
        <v>0</v>
      </c>
      <c r="H937" s="7">
        <f>SUMIF(KELUAR!$C$2:$F$2994,MASTER!B937,KELUAR!$E$2:$E$2994)</f>
        <v>0</v>
      </c>
      <c r="I937" s="11">
        <f t="shared" si="2"/>
        <v>20.6</v>
      </c>
      <c r="J937" s="8"/>
    </row>
    <row r="938" ht="15.0" customHeight="1">
      <c r="A938" s="6">
        <f t="shared" si="6"/>
        <v>937</v>
      </c>
      <c r="B938" s="15">
        <v>2354.0</v>
      </c>
      <c r="C938" s="8" t="s">
        <v>960</v>
      </c>
      <c r="D938" s="8"/>
      <c r="E938" s="8"/>
      <c r="F938" s="14">
        <v>1.7999999999999998</v>
      </c>
      <c r="G938" s="7">
        <f>SUMIF(MASUK!$C$2:$C$3000,MASTER!B938,MASUK!$E$2:$E$3000)</f>
        <v>0</v>
      </c>
      <c r="H938" s="7">
        <f>SUMIF(KELUAR!$C$2:$F$2994,MASTER!B938,KELUAR!$E$2:$E$2994)</f>
        <v>0</v>
      </c>
      <c r="I938" s="11">
        <f t="shared" si="2"/>
        <v>1.8</v>
      </c>
      <c r="J938" s="8"/>
    </row>
    <row r="939" ht="15.0" customHeight="1">
      <c r="A939" s="6">
        <f t="shared" si="6"/>
        <v>938</v>
      </c>
      <c r="B939" s="15">
        <v>2164.0</v>
      </c>
      <c r="C939" s="8" t="s">
        <v>961</v>
      </c>
      <c r="D939" s="8"/>
      <c r="E939" s="8"/>
      <c r="F939" s="14">
        <v>19.0</v>
      </c>
      <c r="G939" s="7">
        <f>SUMIF(MASUK!$C$2:$C$3000,MASTER!B939,MASUK!$E$2:$E$3000)</f>
        <v>0</v>
      </c>
      <c r="H939" s="7">
        <f>SUMIF(KELUAR!$C$2:$F$2994,MASTER!B939,KELUAR!$E$2:$E$2994)</f>
        <v>0</v>
      </c>
      <c r="I939" s="11">
        <f t="shared" si="2"/>
        <v>19</v>
      </c>
      <c r="J939" s="8"/>
    </row>
    <row r="940" ht="15.0" customHeight="1">
      <c r="A940" s="6">
        <f t="shared" si="6"/>
        <v>939</v>
      </c>
      <c r="B940" s="15">
        <v>1517.0</v>
      </c>
      <c r="C940" s="8" t="s">
        <v>962</v>
      </c>
      <c r="D940" s="8"/>
      <c r="E940" s="8"/>
      <c r="F940" s="14">
        <v>0.0</v>
      </c>
      <c r="G940" s="7">
        <f>SUMIF(MASUK!$C$2:$C$3000,MASTER!B940,MASUK!$E$2:$E$3000)</f>
        <v>0</v>
      </c>
      <c r="H940" s="7">
        <f>SUMIF(KELUAR!$C$2:$F$2994,MASTER!B940,KELUAR!$E$2:$E$2994)</f>
        <v>0</v>
      </c>
      <c r="I940" s="11">
        <f t="shared" si="2"/>
        <v>0</v>
      </c>
      <c r="J940" s="8"/>
    </row>
    <row r="941" ht="15.0" customHeight="1">
      <c r="A941" s="6">
        <f t="shared" si="6"/>
        <v>940</v>
      </c>
      <c r="B941" s="15">
        <v>2425.0</v>
      </c>
      <c r="C941" s="8" t="s">
        <v>963</v>
      </c>
      <c r="D941" s="8"/>
      <c r="E941" s="8"/>
      <c r="F941" s="14">
        <v>1.0</v>
      </c>
      <c r="G941" s="7">
        <f>SUMIF(MASUK!$C$2:$C$3000,MASTER!B941,MASUK!$E$2:$E$3000)</f>
        <v>4</v>
      </c>
      <c r="H941" s="7">
        <f>SUMIF(KELUAR!$C$2:$F$2994,MASTER!B941,KELUAR!$E$2:$E$2994)</f>
        <v>5</v>
      </c>
      <c r="I941" s="11">
        <f t="shared" si="2"/>
        <v>0</v>
      </c>
      <c r="J941" s="8"/>
    </row>
    <row r="942" ht="15.0" customHeight="1">
      <c r="A942" s="6">
        <f t="shared" si="6"/>
        <v>941</v>
      </c>
      <c r="B942" s="15">
        <v>2427.0</v>
      </c>
      <c r="C942" s="8" t="s">
        <v>964</v>
      </c>
      <c r="D942" s="8"/>
      <c r="E942" s="8"/>
      <c r="F942" s="14">
        <v>1.0</v>
      </c>
      <c r="G942" s="7">
        <f>SUMIF(MASUK!$C$2:$C$3000,MASTER!B942,MASUK!$E$2:$E$3000)</f>
        <v>2</v>
      </c>
      <c r="H942" s="7">
        <f>SUMIF(KELUAR!$C$2:$F$2994,MASTER!B942,KELUAR!$E$2:$E$2994)</f>
        <v>0</v>
      </c>
      <c r="I942" s="11">
        <f t="shared" si="2"/>
        <v>3</v>
      </c>
      <c r="J942" s="8"/>
    </row>
    <row r="943" ht="15.0" customHeight="1">
      <c r="A943" s="6">
        <f t="shared" si="6"/>
        <v>942</v>
      </c>
      <c r="B943" s="15">
        <v>2428.0</v>
      </c>
      <c r="C943" s="8" t="s">
        <v>965</v>
      </c>
      <c r="D943" s="8"/>
      <c r="E943" s="8"/>
      <c r="F943" s="14">
        <v>6.0</v>
      </c>
      <c r="G943" s="7">
        <f>SUMIF(MASUK!$C$2:$C$3000,MASTER!B943,MASUK!$E$2:$E$3000)</f>
        <v>4</v>
      </c>
      <c r="H943" s="7">
        <f>SUMIF(KELUAR!$C$2:$F$2994,MASTER!B943,KELUAR!$E$2:$E$2994)</f>
        <v>5</v>
      </c>
      <c r="I943" s="11">
        <f t="shared" si="2"/>
        <v>5</v>
      </c>
      <c r="J943" s="8"/>
    </row>
    <row r="944" ht="15.0" customHeight="1">
      <c r="A944" s="6">
        <f t="shared" si="6"/>
        <v>943</v>
      </c>
      <c r="B944" s="15">
        <v>2368.0</v>
      </c>
      <c r="C944" s="8" t="s">
        <v>966</v>
      </c>
      <c r="D944" s="8"/>
      <c r="E944" s="8"/>
      <c r="F944" s="14">
        <v>1086.0</v>
      </c>
      <c r="G944" s="7">
        <f>SUMIF(MASUK!$C$2:$C$3000,MASTER!B944,MASUK!$E$2:$E$3000)</f>
        <v>0</v>
      </c>
      <c r="H944" s="7">
        <f>SUMIF(KELUAR!$C$2:$F$2994,MASTER!B944,KELUAR!$E$2:$E$2994)</f>
        <v>0</v>
      </c>
      <c r="I944" s="11">
        <f t="shared" si="2"/>
        <v>1086</v>
      </c>
      <c r="J944" s="8"/>
    </row>
    <row r="945" ht="15.0" customHeight="1">
      <c r="A945" s="6">
        <f t="shared" si="6"/>
        <v>944</v>
      </c>
      <c r="B945" s="15">
        <v>2298.0</v>
      </c>
      <c r="C945" s="8" t="s">
        <v>967</v>
      </c>
      <c r="D945" s="8"/>
      <c r="E945" s="8"/>
      <c r="F945" s="14">
        <v>0.0</v>
      </c>
      <c r="G945" s="7">
        <f>SUMIF(MASUK!$C$2:$C$3000,MASTER!B945,MASUK!$E$2:$E$3000)</f>
        <v>0</v>
      </c>
      <c r="H945" s="7">
        <f>SUMIF(KELUAR!$C$2:$F$2994,MASTER!B945,KELUAR!$E$2:$E$2994)</f>
        <v>0</v>
      </c>
      <c r="I945" s="11">
        <f t="shared" si="2"/>
        <v>0</v>
      </c>
      <c r="J945" s="8"/>
    </row>
    <row r="946" ht="15.0" customHeight="1">
      <c r="A946" s="6">
        <f t="shared" si="6"/>
        <v>945</v>
      </c>
      <c r="B946" s="15">
        <v>2339.0</v>
      </c>
      <c r="C946" s="8" t="s">
        <v>968</v>
      </c>
      <c r="D946" s="8"/>
      <c r="E946" s="8"/>
      <c r="F946" s="14">
        <v>5.0</v>
      </c>
      <c r="G946" s="7">
        <f>SUMIF(MASUK!$C$2:$C$3000,MASTER!B946,MASUK!$E$2:$E$3000)</f>
        <v>0</v>
      </c>
      <c r="H946" s="7">
        <f>SUMIF(KELUAR!$C$2:$F$2994,MASTER!B946,KELUAR!$E$2:$E$2994)</f>
        <v>0</v>
      </c>
      <c r="I946" s="11">
        <f t="shared" si="2"/>
        <v>5</v>
      </c>
      <c r="J946" s="8"/>
    </row>
    <row r="947" ht="15.0" customHeight="1">
      <c r="A947" s="6">
        <f t="shared" si="6"/>
        <v>946</v>
      </c>
      <c r="B947" s="15">
        <v>2429.0</v>
      </c>
      <c r="C947" s="8" t="s">
        <v>969</v>
      </c>
      <c r="D947" s="8"/>
      <c r="E947" s="8"/>
      <c r="F947" s="14">
        <v>29.0</v>
      </c>
      <c r="G947" s="7">
        <f>SUMIF(MASUK!$C$2:$C$3000,MASTER!B947,MASUK!$E$2:$E$3000)</f>
        <v>0</v>
      </c>
      <c r="H947" s="7">
        <f>SUMIF(KELUAR!$C$2:$F$2994,MASTER!B947,KELUAR!$E$2:$E$2994)</f>
        <v>0</v>
      </c>
      <c r="I947" s="11">
        <f t="shared" si="2"/>
        <v>29</v>
      </c>
      <c r="J947" s="8"/>
    </row>
    <row r="948" ht="15.0" customHeight="1">
      <c r="A948" s="6">
        <f t="shared" si="6"/>
        <v>947</v>
      </c>
      <c r="B948" s="15">
        <v>2430.0</v>
      </c>
      <c r="C948" s="8" t="s">
        <v>970</v>
      </c>
      <c r="D948" s="8"/>
      <c r="E948" s="8"/>
      <c r="F948" s="9">
        <v>1.0</v>
      </c>
      <c r="G948" s="7">
        <f>SUMIF(MASUK!$C$2:$C$3000,MASTER!B948,MASUK!$E$2:$E$3000)</f>
        <v>0</v>
      </c>
      <c r="H948" s="7">
        <f>SUMIF(KELUAR!$C$2:$F$2994,MASTER!B948,KELUAR!$E$2:$E$2994)</f>
        <v>1</v>
      </c>
      <c r="I948" s="11">
        <f t="shared" si="2"/>
        <v>0</v>
      </c>
      <c r="J948" s="8"/>
    </row>
    <row r="949" ht="15.0" customHeight="1">
      <c r="A949" s="6">
        <f t="shared" si="6"/>
        <v>948</v>
      </c>
      <c r="B949" s="15">
        <v>2431.0</v>
      </c>
      <c r="C949" s="8" t="s">
        <v>971</v>
      </c>
      <c r="D949" s="8"/>
      <c r="E949" s="8"/>
      <c r="F949" s="14">
        <v>1.0</v>
      </c>
      <c r="G949" s="7">
        <f>SUMIF(MASUK!$C$2:$C$3000,MASTER!B949,MASUK!$E$2:$E$3000)</f>
        <v>0</v>
      </c>
      <c r="H949" s="7">
        <f>SUMIF(KELUAR!$C$2:$F$2994,MASTER!B949,KELUAR!$E$2:$E$2994)</f>
        <v>0</v>
      </c>
      <c r="I949" s="11">
        <f t="shared" si="2"/>
        <v>1</v>
      </c>
      <c r="J949" s="8"/>
    </row>
    <row r="950" ht="15.0" customHeight="1">
      <c r="A950" s="6">
        <f t="shared" si="6"/>
        <v>949</v>
      </c>
      <c r="B950" s="15">
        <v>2190.0</v>
      </c>
      <c r="C950" s="8" t="s">
        <v>972</v>
      </c>
      <c r="D950" s="8"/>
      <c r="E950" s="8"/>
      <c r="F950" s="14">
        <v>1.0</v>
      </c>
      <c r="G950" s="7">
        <f>SUMIF(MASUK!$C$2:$C$3000,MASTER!B950,MASUK!$E$2:$E$3000)</f>
        <v>0</v>
      </c>
      <c r="H950" s="7">
        <f>SUMIF(KELUAR!$C$2:$F$2994,MASTER!B950,KELUAR!$E$2:$E$2994)</f>
        <v>0</v>
      </c>
      <c r="I950" s="11">
        <f t="shared" si="2"/>
        <v>1</v>
      </c>
      <c r="J950" s="8"/>
    </row>
    <row r="951" ht="15.0" customHeight="1">
      <c r="A951" s="6">
        <f t="shared" si="6"/>
        <v>950</v>
      </c>
      <c r="B951" s="15">
        <v>2432.0</v>
      </c>
      <c r="C951" s="8" t="s">
        <v>973</v>
      </c>
      <c r="D951" s="8"/>
      <c r="E951" s="8"/>
      <c r="F951" s="14">
        <v>12.0</v>
      </c>
      <c r="G951" s="7">
        <f>SUMIF(MASUK!$C$2:$C$3000,MASTER!B951,MASUK!$E$2:$E$3000)</f>
        <v>0</v>
      </c>
      <c r="H951" s="7">
        <f>SUMIF(KELUAR!$C$2:$F$2994,MASTER!B951,KELUAR!$E$2:$E$2994)</f>
        <v>0</v>
      </c>
      <c r="I951" s="11">
        <f t="shared" si="2"/>
        <v>12</v>
      </c>
      <c r="J951" s="8"/>
    </row>
    <row r="952" ht="15.0" customHeight="1">
      <c r="A952" s="6">
        <f t="shared" si="6"/>
        <v>951</v>
      </c>
      <c r="B952" s="15">
        <v>2224.0</v>
      </c>
      <c r="C952" s="8" t="s">
        <v>974</v>
      </c>
      <c r="D952" s="8"/>
      <c r="E952" s="8"/>
      <c r="F952" s="9">
        <v>0.0</v>
      </c>
      <c r="G952" s="7">
        <f>SUMIF(MASUK!$C$2:$C$3000,MASTER!B952,MASUK!$E$2:$E$3000)</f>
        <v>40</v>
      </c>
      <c r="H952" s="7">
        <f>SUMIF(KELUAR!$C$2:$F$2994,MASTER!B952,KELUAR!$E$2:$E$2994)</f>
        <v>0</v>
      </c>
      <c r="I952" s="11">
        <f t="shared" si="2"/>
        <v>40</v>
      </c>
      <c r="J952" s="8"/>
    </row>
    <row r="953" ht="15.0" customHeight="1">
      <c r="A953" s="6">
        <f t="shared" si="6"/>
        <v>952</v>
      </c>
      <c r="B953" s="15">
        <v>2411.0</v>
      </c>
      <c r="C953" s="8" t="s">
        <v>975</v>
      </c>
      <c r="D953" s="8"/>
      <c r="E953" s="8"/>
      <c r="F953" s="9">
        <v>0.0</v>
      </c>
      <c r="G953" s="7">
        <f>SUMIF(MASUK!$C$2:$C$3000,MASTER!B953,MASUK!$E$2:$E$3000)</f>
        <v>29</v>
      </c>
      <c r="H953" s="7">
        <f>SUMIF(KELUAR!$C$2:$F$2994,MASTER!B953,KELUAR!$E$2:$E$2994)</f>
        <v>0</v>
      </c>
      <c r="I953" s="11">
        <f t="shared" si="2"/>
        <v>29</v>
      </c>
      <c r="J953" s="8"/>
    </row>
    <row r="954" ht="15.0" customHeight="1">
      <c r="A954" s="6">
        <f t="shared" si="6"/>
        <v>953</v>
      </c>
      <c r="B954" s="15">
        <v>2172.0</v>
      </c>
      <c r="C954" s="8" t="s">
        <v>976</v>
      </c>
      <c r="D954" s="8"/>
      <c r="E954" s="8"/>
      <c r="F954" s="14">
        <v>0.0</v>
      </c>
      <c r="G954" s="7">
        <f>SUMIF(MASUK!$C$2:$C$3000,MASTER!B954,MASUK!$E$2:$E$3000)</f>
        <v>0</v>
      </c>
      <c r="H954" s="7">
        <f>SUMIF(KELUAR!$C$2:$F$2994,MASTER!B954,KELUAR!$E$2:$E$2994)</f>
        <v>0</v>
      </c>
      <c r="I954" s="11">
        <f t="shared" si="2"/>
        <v>0</v>
      </c>
      <c r="J954" s="8"/>
    </row>
    <row r="955" ht="15.0" customHeight="1">
      <c r="A955" s="6">
        <f t="shared" si="6"/>
        <v>954</v>
      </c>
      <c r="B955" s="15">
        <v>1608.0</v>
      </c>
      <c r="C955" s="8" t="s">
        <v>977</v>
      </c>
      <c r="D955" s="8"/>
      <c r="E955" s="8"/>
      <c r="F955" s="14">
        <v>1.0</v>
      </c>
      <c r="G955" s="7">
        <f>SUMIF(MASUK!$C$2:$C$3000,MASTER!B955,MASUK!$E$2:$E$3000)</f>
        <v>0</v>
      </c>
      <c r="H955" s="7">
        <f>SUMIF(KELUAR!$C$2:$F$2994,MASTER!B955,KELUAR!$E$2:$E$2994)</f>
        <v>0</v>
      </c>
      <c r="I955" s="11">
        <f t="shared" si="2"/>
        <v>1</v>
      </c>
      <c r="J955" s="8"/>
    </row>
    <row r="956" ht="15.0" customHeight="1">
      <c r="A956" s="6">
        <f t="shared" si="6"/>
        <v>955</v>
      </c>
      <c r="B956" s="15">
        <v>1743.0</v>
      </c>
      <c r="C956" s="8" t="s">
        <v>978</v>
      </c>
      <c r="D956" s="8"/>
      <c r="E956" s="8"/>
      <c r="F956" s="14">
        <v>0.0</v>
      </c>
      <c r="G956" s="7">
        <f>SUMIF(MASUK!$C$2:$C$3000,MASTER!B956,MASUK!$E$2:$E$3000)</f>
        <v>0</v>
      </c>
      <c r="H956" s="7">
        <f>SUMIF(KELUAR!$C$2:$F$2994,MASTER!B956,KELUAR!$E$2:$E$2994)</f>
        <v>0</v>
      </c>
      <c r="I956" s="11">
        <f t="shared" si="2"/>
        <v>0</v>
      </c>
      <c r="J956" s="8"/>
    </row>
    <row r="957" ht="15.0" customHeight="1">
      <c r="A957" s="6">
        <f t="shared" si="6"/>
        <v>956</v>
      </c>
      <c r="B957" s="15">
        <v>2294.0</v>
      </c>
      <c r="C957" s="8" t="s">
        <v>979</v>
      </c>
      <c r="D957" s="8"/>
      <c r="E957" s="8"/>
      <c r="F957" s="14">
        <v>94.0</v>
      </c>
      <c r="G957" s="7">
        <f>SUMIF(MASUK!$C$2:$C$3000,MASTER!B957,MASUK!$E$2:$E$3000)</f>
        <v>0</v>
      </c>
      <c r="H957" s="7">
        <f>SUMIF(KELUAR!$C$2:$F$2994,MASTER!B957,KELUAR!$E$2:$E$2994)</f>
        <v>57</v>
      </c>
      <c r="I957" s="11">
        <f t="shared" si="2"/>
        <v>37</v>
      </c>
      <c r="J957" s="8"/>
    </row>
    <row r="958" ht="15.0" customHeight="1">
      <c r="A958" s="6">
        <f t="shared" si="6"/>
        <v>957</v>
      </c>
      <c r="B958" s="15">
        <v>2433.0</v>
      </c>
      <c r="C958" s="8" t="s">
        <v>980</v>
      </c>
      <c r="D958" s="8"/>
      <c r="E958" s="8"/>
      <c r="F958" s="14">
        <v>6.0</v>
      </c>
      <c r="G958" s="7">
        <f>SUMIF(MASUK!$C$2:$C$3000,MASTER!B958,MASUK!$E$2:$E$3000)</f>
        <v>0</v>
      </c>
      <c r="H958" s="7">
        <f>SUMIF(KELUAR!$C$2:$F$2994,MASTER!B958,KELUAR!$E$2:$E$2994)</f>
        <v>0</v>
      </c>
      <c r="I958" s="11">
        <f t="shared" si="2"/>
        <v>6</v>
      </c>
      <c r="J958" s="8"/>
    </row>
    <row r="959" ht="15.0" customHeight="1">
      <c r="A959" s="6">
        <f t="shared" si="6"/>
        <v>958</v>
      </c>
      <c r="B959" s="15">
        <v>2384.0</v>
      </c>
      <c r="C959" s="8" t="s">
        <v>981</v>
      </c>
      <c r="D959" s="8"/>
      <c r="E959" s="8"/>
      <c r="F959" s="14">
        <v>0.0</v>
      </c>
      <c r="G959" s="7">
        <f>SUMIF(MASUK!$C$2:$C$3000,MASTER!B959,MASUK!$E$2:$E$3000)</f>
        <v>10</v>
      </c>
      <c r="H959" s="7">
        <f>SUMIF(KELUAR!$C$2:$F$2994,MASTER!B959,KELUAR!$E$2:$E$2994)</f>
        <v>1</v>
      </c>
      <c r="I959" s="11">
        <f t="shared" si="2"/>
        <v>9</v>
      </c>
      <c r="J959" s="8"/>
    </row>
    <row r="960" ht="15.0" customHeight="1">
      <c r="A960" s="6">
        <f t="shared" si="6"/>
        <v>959</v>
      </c>
      <c r="B960" s="15">
        <v>2167.0</v>
      </c>
      <c r="C960" s="8" t="s">
        <v>982</v>
      </c>
      <c r="D960" s="8"/>
      <c r="E960" s="8"/>
      <c r="F960" s="14">
        <v>2.0</v>
      </c>
      <c r="G960" s="7">
        <f>SUMIF(MASUK!$C$2:$C$3000,MASTER!B960,MASUK!$E$2:$E$3000)</f>
        <v>0</v>
      </c>
      <c r="H960" s="7">
        <f>SUMIF(KELUAR!$C$2:$F$2994,MASTER!B960,KELUAR!$E$2:$E$2994)</f>
        <v>0</v>
      </c>
      <c r="I960" s="11">
        <f t="shared" si="2"/>
        <v>2</v>
      </c>
      <c r="J960" s="8"/>
    </row>
    <row r="961" ht="15.0" customHeight="1">
      <c r="A961" s="6">
        <f t="shared" si="6"/>
        <v>960</v>
      </c>
      <c r="B961" s="15">
        <v>2434.0</v>
      </c>
      <c r="C961" s="8" t="s">
        <v>983</v>
      </c>
      <c r="D961" s="8"/>
      <c r="E961" s="8"/>
      <c r="F961" s="9">
        <v>0.0</v>
      </c>
      <c r="G961" s="7">
        <f>SUMIF(MASUK!$C$2:$C$3000,MASTER!B961,MASUK!$E$2:$E$3000)</f>
        <v>0</v>
      </c>
      <c r="H961" s="7">
        <f>SUMIF(KELUAR!$C$2:$F$2994,MASTER!B961,KELUAR!$E$2:$E$2994)</f>
        <v>0</v>
      </c>
      <c r="I961" s="11">
        <f t="shared" si="2"/>
        <v>0</v>
      </c>
      <c r="J961" s="8"/>
    </row>
    <row r="962" ht="15.0" customHeight="1">
      <c r="A962" s="6">
        <f t="shared" si="6"/>
        <v>961</v>
      </c>
      <c r="B962" s="15">
        <v>2435.0</v>
      </c>
      <c r="C962" s="8" t="s">
        <v>984</v>
      </c>
      <c r="D962" s="8"/>
      <c r="E962" s="8"/>
      <c r="F962" s="14">
        <v>0.0</v>
      </c>
      <c r="G962" s="7">
        <f>SUMIF(MASUK!$C$2:$C$3000,MASTER!B962,MASUK!$E$2:$E$3000)</f>
        <v>0</v>
      </c>
      <c r="H962" s="7">
        <f>SUMIF(KELUAR!$C$2:$F$2994,MASTER!B962,KELUAR!$E$2:$E$2994)</f>
        <v>0</v>
      </c>
      <c r="I962" s="11">
        <f t="shared" si="2"/>
        <v>0</v>
      </c>
      <c r="J962" s="8"/>
    </row>
    <row r="963" ht="15.0" customHeight="1">
      <c r="A963" s="6">
        <f t="shared" si="6"/>
        <v>962</v>
      </c>
      <c r="B963" s="15">
        <v>2436.0</v>
      </c>
      <c r="C963" s="8" t="s">
        <v>985</v>
      </c>
      <c r="D963" s="8"/>
      <c r="E963" s="8"/>
      <c r="F963" s="14">
        <v>0.0</v>
      </c>
      <c r="G963" s="7">
        <f>SUMIF(MASUK!$C$2:$C$3000,MASTER!B963,MASUK!$E$2:$E$3000)</f>
        <v>0</v>
      </c>
      <c r="H963" s="7">
        <f>SUMIF(KELUAR!$C$2:$F$2994,MASTER!B963,KELUAR!$E$2:$E$2994)</f>
        <v>0</v>
      </c>
      <c r="I963" s="11">
        <f t="shared" si="2"/>
        <v>0</v>
      </c>
      <c r="J963" s="8"/>
    </row>
    <row r="964" ht="15.0" customHeight="1">
      <c r="A964" s="6">
        <f t="shared" si="6"/>
        <v>963</v>
      </c>
      <c r="B964" s="15">
        <v>2437.0</v>
      </c>
      <c r="C964" s="8" t="s">
        <v>986</v>
      </c>
      <c r="D964" s="8"/>
      <c r="E964" s="8"/>
      <c r="F964" s="14">
        <v>100.0</v>
      </c>
      <c r="G964" s="7">
        <f>SUMIF(MASUK!$C$2:$C$3000,MASTER!B964,MASUK!$E$2:$E$3000)</f>
        <v>0</v>
      </c>
      <c r="H964" s="7">
        <f>SUMIF(KELUAR!$C$2:$F$2994,MASTER!B964,KELUAR!$E$2:$E$2994)</f>
        <v>0</v>
      </c>
      <c r="I964" s="11">
        <f t="shared" si="2"/>
        <v>100</v>
      </c>
      <c r="J964" s="8"/>
    </row>
    <row r="965" ht="15.0" customHeight="1">
      <c r="A965" s="6">
        <f t="shared" si="6"/>
        <v>964</v>
      </c>
      <c r="B965" s="15">
        <v>2438.0</v>
      </c>
      <c r="C965" s="8" t="s">
        <v>987</v>
      </c>
      <c r="D965" s="8"/>
      <c r="E965" s="8"/>
      <c r="F965" s="14">
        <v>12.0</v>
      </c>
      <c r="G965" s="7">
        <f>SUMIF(MASUK!$C$2:$C$3000,MASTER!B965,MASUK!$E$2:$E$3000)</f>
        <v>0</v>
      </c>
      <c r="H965" s="7">
        <f>SUMIF(KELUAR!$C$2:$F$2994,MASTER!B965,KELUAR!$E$2:$E$2994)</f>
        <v>0</v>
      </c>
      <c r="I965" s="11">
        <f t="shared" si="2"/>
        <v>12</v>
      </c>
      <c r="J965" s="8"/>
    </row>
    <row r="966" ht="15.0" customHeight="1">
      <c r="A966" s="6">
        <f t="shared" si="6"/>
        <v>965</v>
      </c>
      <c r="B966" s="15" t="s">
        <v>988</v>
      </c>
      <c r="C966" s="8" t="s">
        <v>989</v>
      </c>
      <c r="D966" s="8"/>
      <c r="E966" s="8"/>
      <c r="F966" s="14">
        <v>0.0</v>
      </c>
      <c r="G966" s="7">
        <f>SUMIF(MASUK!$C$2:$C$3000,MASTER!B966,MASUK!$E$2:$E$3000)</f>
        <v>0</v>
      </c>
      <c r="H966" s="7">
        <f>SUMIF(KELUAR!$C$2:$F$2994,MASTER!B966,KELUAR!$E$2:$E$2994)</f>
        <v>0</v>
      </c>
      <c r="I966" s="11">
        <f t="shared" si="2"/>
        <v>0</v>
      </c>
      <c r="J966" s="8"/>
    </row>
    <row r="967" ht="15.0" customHeight="1">
      <c r="A967" s="6">
        <f t="shared" si="6"/>
        <v>966</v>
      </c>
      <c r="B967" s="15">
        <v>1778.0</v>
      </c>
      <c r="C967" s="8" t="s">
        <v>990</v>
      </c>
      <c r="D967" s="8"/>
      <c r="E967" s="8"/>
      <c r="F967" s="14">
        <v>14.0</v>
      </c>
      <c r="G967" s="7">
        <f>SUMIF(MASUK!$C$2:$C$3000,MASTER!B967,MASUK!$E$2:$E$3000)</f>
        <v>0</v>
      </c>
      <c r="H967" s="7">
        <f>SUMIF(KELUAR!$C$2:$F$2994,MASTER!B967,KELUAR!$E$2:$E$2994)</f>
        <v>0</v>
      </c>
      <c r="I967" s="11">
        <f t="shared" si="2"/>
        <v>14</v>
      </c>
      <c r="J967" s="8"/>
    </row>
    <row r="968" ht="15.0" customHeight="1">
      <c r="A968" s="6">
        <f t="shared" si="6"/>
        <v>967</v>
      </c>
      <c r="B968" s="15">
        <v>2439.0</v>
      </c>
      <c r="C968" s="8" t="s">
        <v>991</v>
      </c>
      <c r="D968" s="8"/>
      <c r="E968" s="8"/>
      <c r="F968" s="14">
        <v>3.0</v>
      </c>
      <c r="G968" s="7">
        <f>SUMIF(MASUK!$C$2:$C$3000,MASTER!B968,MASUK!$E$2:$E$3000)</f>
        <v>0</v>
      </c>
      <c r="H968" s="7">
        <f>SUMIF(KELUAR!$C$2:$F$2994,MASTER!B968,KELUAR!$E$2:$E$2994)</f>
        <v>0</v>
      </c>
      <c r="I968" s="11">
        <f t="shared" si="2"/>
        <v>3</v>
      </c>
      <c r="J968" s="8"/>
    </row>
    <row r="969" ht="15.0" customHeight="1">
      <c r="A969" s="6">
        <f t="shared" si="6"/>
        <v>968</v>
      </c>
      <c r="B969" s="15">
        <v>2440.0</v>
      </c>
      <c r="C969" s="8" t="s">
        <v>992</v>
      </c>
      <c r="D969" s="8"/>
      <c r="E969" s="8"/>
      <c r="F969" s="14">
        <v>2.0</v>
      </c>
      <c r="G969" s="7">
        <f>SUMIF(MASUK!$C$2:$C$3000,MASTER!B969,MASUK!$E$2:$E$3000)</f>
        <v>0</v>
      </c>
      <c r="H969" s="7">
        <f>SUMIF(KELUAR!$C$2:$F$2994,MASTER!B969,KELUAR!$E$2:$E$2994)</f>
        <v>0</v>
      </c>
      <c r="I969" s="11">
        <f t="shared" si="2"/>
        <v>2</v>
      </c>
      <c r="J969" s="8"/>
    </row>
    <row r="970" ht="15.0" customHeight="1">
      <c r="A970" s="6">
        <f t="shared" si="6"/>
        <v>969</v>
      </c>
      <c r="B970" s="15">
        <v>2249.0</v>
      </c>
      <c r="C970" s="8" t="s">
        <v>993</v>
      </c>
      <c r="D970" s="8"/>
      <c r="E970" s="8"/>
      <c r="F970" s="14">
        <v>0.0</v>
      </c>
      <c r="G970" s="7">
        <f>SUMIF(MASUK!$C$2:$C$3000,MASTER!B970,MASUK!$E$2:$E$3000)</f>
        <v>0</v>
      </c>
      <c r="H970" s="7">
        <f>SUMIF(KELUAR!$C$2:$F$2994,MASTER!B970,KELUAR!$E$2:$E$2994)</f>
        <v>0</v>
      </c>
      <c r="I970" s="11">
        <f t="shared" si="2"/>
        <v>0</v>
      </c>
      <c r="J970" s="8"/>
    </row>
    <row r="971" ht="15.0" customHeight="1">
      <c r="A971" s="6">
        <f t="shared" si="6"/>
        <v>970</v>
      </c>
      <c r="B971" s="15">
        <v>2441.0</v>
      </c>
      <c r="C971" s="8" t="s">
        <v>994</v>
      </c>
      <c r="D971" s="8"/>
      <c r="E971" s="8"/>
      <c r="F971" s="14">
        <v>2.0</v>
      </c>
      <c r="G971" s="7">
        <f>SUMIF(MASUK!$C$2:$C$3000,MASTER!B971,MASUK!$E$2:$E$3000)</f>
        <v>2</v>
      </c>
      <c r="H971" s="7">
        <f>SUMIF(KELUAR!$C$2:$F$2994,MASTER!B971,KELUAR!$E$2:$E$2994)</f>
        <v>2</v>
      </c>
      <c r="I971" s="11">
        <f t="shared" si="2"/>
        <v>2</v>
      </c>
      <c r="J971" s="8"/>
    </row>
    <row r="972" ht="15.0" customHeight="1">
      <c r="A972" s="6">
        <f t="shared" si="6"/>
        <v>971</v>
      </c>
      <c r="B972" s="15">
        <v>2442.0</v>
      </c>
      <c r="C972" s="8" t="s">
        <v>995</v>
      </c>
      <c r="D972" s="8"/>
      <c r="E972" s="8"/>
      <c r="F972" s="14">
        <v>0.0</v>
      </c>
      <c r="G972" s="7">
        <f>SUMIF(MASUK!$C$2:$C$3000,MASTER!B972,MASUK!$E$2:$E$3000)</f>
        <v>0</v>
      </c>
      <c r="H972" s="7">
        <f>SUMIF(KELUAR!$C$2:$F$2994,MASTER!B972,KELUAR!$E$2:$E$2994)</f>
        <v>0</v>
      </c>
      <c r="I972" s="11">
        <f t="shared" si="2"/>
        <v>0</v>
      </c>
      <c r="J972" s="8"/>
    </row>
    <row r="973" ht="15.0" customHeight="1">
      <c r="A973" s="6">
        <f t="shared" si="6"/>
        <v>972</v>
      </c>
      <c r="B973" s="15">
        <v>1962.0</v>
      </c>
      <c r="C973" s="8" t="s">
        <v>996</v>
      </c>
      <c r="D973" s="8"/>
      <c r="E973" s="8"/>
      <c r="F973" s="14">
        <v>3.0</v>
      </c>
      <c r="G973" s="7">
        <f>SUMIF(MASUK!$C$2:$C$3000,MASTER!B973,MASUK!$E$2:$E$3000)</f>
        <v>0</v>
      </c>
      <c r="H973" s="7">
        <f>SUMIF(KELUAR!$C$2:$F$2994,MASTER!B973,KELUAR!$E$2:$E$2994)</f>
        <v>0</v>
      </c>
      <c r="I973" s="11">
        <f t="shared" si="2"/>
        <v>3</v>
      </c>
      <c r="J973" s="8"/>
    </row>
    <row r="974" ht="15.0" customHeight="1">
      <c r="A974" s="6">
        <f t="shared" si="6"/>
        <v>973</v>
      </c>
      <c r="B974" s="15">
        <v>1855.0</v>
      </c>
      <c r="C974" s="8" t="s">
        <v>997</v>
      </c>
      <c r="D974" s="8"/>
      <c r="E974" s="8"/>
      <c r="F974" s="14">
        <v>13.0</v>
      </c>
      <c r="G974" s="7">
        <f>SUMIF(MASUK!$C$2:$C$3000,MASTER!B974,MASUK!$E$2:$E$3000)</f>
        <v>0</v>
      </c>
      <c r="H974" s="7">
        <f>SUMIF(KELUAR!$C$2:$F$2994,MASTER!B974,KELUAR!$E$2:$E$2994)</f>
        <v>0</v>
      </c>
      <c r="I974" s="11">
        <f t="shared" si="2"/>
        <v>13</v>
      </c>
      <c r="J974" s="8"/>
    </row>
    <row r="975" ht="15.0" customHeight="1">
      <c r="A975" s="6">
        <f t="shared" si="6"/>
        <v>974</v>
      </c>
      <c r="B975" s="15" t="s">
        <v>998</v>
      </c>
      <c r="C975" s="8" t="s">
        <v>999</v>
      </c>
      <c r="D975" s="8"/>
      <c r="E975" s="8"/>
      <c r="F975" s="14">
        <v>0.0</v>
      </c>
      <c r="G975" s="7">
        <f>SUMIF(MASUK!$C$2:$C$3000,MASTER!B975,MASUK!$E$2:$E$3000)</f>
        <v>0</v>
      </c>
      <c r="H975" s="7">
        <f>SUMIF(KELUAR!$C$2:$F$2994,MASTER!B975,KELUAR!$E$2:$E$2994)</f>
        <v>0</v>
      </c>
      <c r="I975" s="11">
        <f t="shared" si="2"/>
        <v>0</v>
      </c>
      <c r="J975" s="8"/>
    </row>
    <row r="976" ht="15.0" customHeight="1">
      <c r="A976" s="6">
        <f t="shared" si="6"/>
        <v>975</v>
      </c>
      <c r="B976" s="15">
        <v>2443.0</v>
      </c>
      <c r="C976" s="8" t="s">
        <v>1000</v>
      </c>
      <c r="D976" s="8"/>
      <c r="E976" s="8"/>
      <c r="F976" s="14">
        <v>39.0</v>
      </c>
      <c r="G976" s="7">
        <f>SUMIF(MASUK!$C$2:$C$3000,MASTER!B976,MASUK!$E$2:$E$3000)</f>
        <v>0</v>
      </c>
      <c r="H976" s="7">
        <f>SUMIF(KELUAR!$C$2:$F$2994,MASTER!B976,KELUAR!$E$2:$E$2994)</f>
        <v>0</v>
      </c>
      <c r="I976" s="11">
        <f t="shared" si="2"/>
        <v>39</v>
      </c>
      <c r="J976" s="8"/>
    </row>
    <row r="977" ht="15.0" customHeight="1">
      <c r="A977" s="6">
        <f t="shared" si="6"/>
        <v>976</v>
      </c>
      <c r="B977" s="15">
        <v>2171.0</v>
      </c>
      <c r="C977" s="8" t="s">
        <v>1001</v>
      </c>
      <c r="D977" s="8"/>
      <c r="E977" s="8"/>
      <c r="F977" s="14">
        <v>66.25</v>
      </c>
      <c r="G977" s="7">
        <f>SUMIF(MASUK!$C$2:$C$3000,MASTER!B977,MASUK!$E$2:$E$3000)</f>
        <v>0</v>
      </c>
      <c r="H977" s="7">
        <f>SUMIF(KELUAR!$C$2:$F$2994,MASTER!B977,KELUAR!$E$2:$E$2994)</f>
        <v>0</v>
      </c>
      <c r="I977" s="11">
        <f t="shared" si="2"/>
        <v>66.25</v>
      </c>
      <c r="J977" s="8"/>
    </row>
    <row r="978" ht="15.0" customHeight="1">
      <c r="A978" s="6">
        <f t="shared" si="6"/>
        <v>977</v>
      </c>
      <c r="B978" s="15">
        <v>2444.0</v>
      </c>
      <c r="C978" s="8" t="s">
        <v>1002</v>
      </c>
      <c r="D978" s="8"/>
      <c r="E978" s="8"/>
      <c r="F978" s="14">
        <v>2.0</v>
      </c>
      <c r="G978" s="7">
        <f>SUMIF(MASUK!$C$2:$C$3000,MASTER!B978,MASUK!$E$2:$E$3000)</f>
        <v>0</v>
      </c>
      <c r="H978" s="7">
        <f>SUMIF(KELUAR!$C$2:$F$2994,MASTER!B978,KELUAR!$E$2:$E$2994)</f>
        <v>0</v>
      </c>
      <c r="I978" s="11">
        <f t="shared" si="2"/>
        <v>2</v>
      </c>
      <c r="J978" s="8"/>
    </row>
    <row r="979" ht="15.0" customHeight="1">
      <c r="A979" s="6">
        <f t="shared" si="6"/>
        <v>978</v>
      </c>
      <c r="B979" s="15">
        <v>2308.0</v>
      </c>
      <c r="C979" s="8" t="s">
        <v>1003</v>
      </c>
      <c r="D979" s="8"/>
      <c r="E979" s="8"/>
      <c r="F979" s="14">
        <v>144.0</v>
      </c>
      <c r="G979" s="7">
        <f>SUMIF(MASUK!$C$2:$C$3000,MASTER!B979,MASUK!$E$2:$E$3000)</f>
        <v>0</v>
      </c>
      <c r="H979" s="7">
        <f>SUMIF(KELUAR!$C$2:$F$2994,MASTER!B979,KELUAR!$E$2:$E$2994)</f>
        <v>0</v>
      </c>
      <c r="I979" s="11">
        <f t="shared" si="2"/>
        <v>144</v>
      </c>
      <c r="J979" s="8"/>
    </row>
    <row r="980" ht="15.0" customHeight="1">
      <c r="A980" s="6">
        <v>979.0</v>
      </c>
      <c r="B980" s="15">
        <v>2445.0</v>
      </c>
      <c r="C980" s="8" t="s">
        <v>1004</v>
      </c>
      <c r="D980" s="8"/>
      <c r="E980" s="8"/>
      <c r="F980" s="14">
        <v>2.0</v>
      </c>
      <c r="G980" s="7">
        <f>SUMIF(MASUK!$C$2:$C$3000,MASTER!B980,MASUK!$E$2:$E$3000)</f>
        <v>0</v>
      </c>
      <c r="H980" s="7">
        <f>SUMIF(KELUAR!$C$2:$F$2994,MASTER!B980,KELUAR!$E$2:$E$2994)</f>
        <v>0</v>
      </c>
      <c r="I980" s="11">
        <f t="shared" si="2"/>
        <v>2</v>
      </c>
      <c r="J980" s="8"/>
    </row>
    <row r="981" ht="15.0" customHeight="1">
      <c r="A981" s="6">
        <f t="shared" ref="A981:A1534" si="7">IF(B981&lt;&gt;"",COUNTA($B$2:B981),"")</f>
        <v>980</v>
      </c>
      <c r="B981" s="15">
        <v>2446.0</v>
      </c>
      <c r="C981" s="8" t="s">
        <v>1005</v>
      </c>
      <c r="D981" s="8"/>
      <c r="E981" s="8"/>
      <c r="F981" s="14">
        <v>0.0</v>
      </c>
      <c r="G981" s="7">
        <f>SUMIF(MASUK!$C$2:$C$3000,MASTER!B981,MASUK!$E$2:$E$3000)</f>
        <v>0</v>
      </c>
      <c r="H981" s="7">
        <f>SUMIF(KELUAR!$C$2:$F$2994,MASTER!B981,KELUAR!$E$2:$E$2994)</f>
        <v>0</v>
      </c>
      <c r="I981" s="11">
        <f t="shared" si="2"/>
        <v>0</v>
      </c>
      <c r="J981" s="8"/>
    </row>
    <row r="982" ht="15.0" customHeight="1">
      <c r="A982" s="6">
        <f t="shared" si="7"/>
        <v>981</v>
      </c>
      <c r="B982" s="15">
        <v>2447.0</v>
      </c>
      <c r="C982" s="8" t="s">
        <v>1006</v>
      </c>
      <c r="D982" s="8"/>
      <c r="E982" s="8"/>
      <c r="F982" s="14">
        <v>0.0</v>
      </c>
      <c r="G982" s="7">
        <f>SUMIF(MASUK!$C$2:$C$3000,MASTER!B982,MASUK!$E$2:$E$3000)</f>
        <v>0</v>
      </c>
      <c r="H982" s="7">
        <f>SUMIF(KELUAR!$C$2:$F$2994,MASTER!B982,KELUAR!$E$2:$E$2994)</f>
        <v>0</v>
      </c>
      <c r="I982" s="11">
        <f t="shared" si="2"/>
        <v>0</v>
      </c>
      <c r="J982" s="8"/>
    </row>
    <row r="983" ht="15.0" customHeight="1">
      <c r="A983" s="6">
        <f t="shared" si="7"/>
        <v>982</v>
      </c>
      <c r="B983" s="15">
        <v>2478.0</v>
      </c>
      <c r="C983" s="8" t="s">
        <v>1007</v>
      </c>
      <c r="D983" s="8"/>
      <c r="E983" s="8"/>
      <c r="F983" s="14">
        <v>1.0</v>
      </c>
      <c r="G983" s="7">
        <f>SUMIF(MASUK!$C$2:$C$3000,MASTER!B983,MASUK!$E$2:$E$3000)</f>
        <v>0</v>
      </c>
      <c r="H983" s="7">
        <f>SUMIF(KELUAR!$C$2:$F$2994,MASTER!B983,KELUAR!$E$2:$E$2994)</f>
        <v>0</v>
      </c>
      <c r="I983" s="11">
        <f t="shared" si="2"/>
        <v>1</v>
      </c>
      <c r="J983" s="8"/>
    </row>
    <row r="984" ht="15.0" customHeight="1">
      <c r="A984" s="6">
        <f t="shared" si="7"/>
        <v>983</v>
      </c>
      <c r="B984" s="15">
        <v>2479.0</v>
      </c>
      <c r="C984" s="8" t="s">
        <v>1008</v>
      </c>
      <c r="D984" s="8"/>
      <c r="E984" s="8"/>
      <c r="F984" s="14">
        <v>0.0</v>
      </c>
      <c r="G984" s="7">
        <f>SUMIF(MASUK!$C$2:$C$3000,MASTER!B984,MASUK!$E$2:$E$3000)</f>
        <v>10</v>
      </c>
      <c r="H984" s="7">
        <f>SUMIF(KELUAR!$C$2:$F$2994,MASTER!B984,KELUAR!$E$2:$E$2994)</f>
        <v>8</v>
      </c>
      <c r="I984" s="11">
        <f t="shared" si="2"/>
        <v>2</v>
      </c>
      <c r="J984" s="8"/>
    </row>
    <row r="985" ht="15.0" customHeight="1">
      <c r="A985" s="6">
        <f t="shared" si="7"/>
        <v>984</v>
      </c>
      <c r="B985" s="15">
        <v>2213.0</v>
      </c>
      <c r="C985" s="8" t="s">
        <v>1009</v>
      </c>
      <c r="D985" s="8"/>
      <c r="E985" s="8"/>
      <c r="F985" s="14">
        <v>1.0</v>
      </c>
      <c r="G985" s="7">
        <f>SUMIF(MASUK!$C$2:$C$3000,MASTER!B985,MASUK!$E$2:$E$3000)</f>
        <v>0</v>
      </c>
      <c r="H985" s="7">
        <f>SUMIF(KELUAR!$C$2:$F$2994,MASTER!B985,KELUAR!$E$2:$E$2994)</f>
        <v>0</v>
      </c>
      <c r="I985" s="11">
        <f t="shared" si="2"/>
        <v>1</v>
      </c>
      <c r="J985" s="8"/>
    </row>
    <row r="986" ht="15.0" customHeight="1">
      <c r="A986" s="6">
        <f t="shared" si="7"/>
        <v>985</v>
      </c>
      <c r="B986" s="15">
        <v>2480.0</v>
      </c>
      <c r="C986" s="8" t="s">
        <v>1010</v>
      </c>
      <c r="D986" s="8"/>
      <c r="E986" s="8"/>
      <c r="F986" s="14">
        <v>0.0</v>
      </c>
      <c r="G986" s="7">
        <f>SUMIF(MASUK!$C$2:$C$3000,MASTER!B986,MASUK!$E$2:$E$3000)</f>
        <v>0</v>
      </c>
      <c r="H986" s="7">
        <f>SUMIF(KELUAR!$C$2:$F$2994,MASTER!B986,KELUAR!$E$2:$E$2994)</f>
        <v>0</v>
      </c>
      <c r="I986" s="11">
        <f t="shared" si="2"/>
        <v>0</v>
      </c>
      <c r="J986" s="8"/>
    </row>
    <row r="987" ht="15.0" customHeight="1">
      <c r="A987" s="6">
        <f t="shared" si="7"/>
        <v>986</v>
      </c>
      <c r="B987" s="15">
        <v>2481.0</v>
      </c>
      <c r="C987" s="8" t="s">
        <v>1011</v>
      </c>
      <c r="D987" s="8"/>
      <c r="E987" s="8"/>
      <c r="F987" s="14">
        <v>14.0</v>
      </c>
      <c r="G987" s="7">
        <f>SUMIF(MASUK!$C$2:$C$3000,MASTER!B987,MASUK!$E$2:$E$3000)</f>
        <v>0</v>
      </c>
      <c r="H987" s="7">
        <f>SUMIF(KELUAR!$C$2:$F$2994,MASTER!B987,KELUAR!$E$2:$E$2994)</f>
        <v>0</v>
      </c>
      <c r="I987" s="11">
        <f t="shared" si="2"/>
        <v>14</v>
      </c>
      <c r="J987" s="8"/>
    </row>
    <row r="988" ht="15.0" customHeight="1">
      <c r="A988" s="6">
        <f t="shared" si="7"/>
        <v>987</v>
      </c>
      <c r="B988" s="15">
        <v>1124.0</v>
      </c>
      <c r="C988" s="8" t="s">
        <v>1012</v>
      </c>
      <c r="D988" s="8"/>
      <c r="E988" s="8"/>
      <c r="F988" s="14">
        <v>0.0</v>
      </c>
      <c r="G988" s="7">
        <f>SUMIF(MASUK!$C$2:$C$3000,MASTER!B988,MASUK!$E$2:$E$3000)</f>
        <v>0</v>
      </c>
      <c r="H988" s="7">
        <f>SUMIF(KELUAR!$C$2:$F$2994,MASTER!B988,KELUAR!$E$2:$E$2994)</f>
        <v>0</v>
      </c>
      <c r="I988" s="11">
        <f t="shared" si="2"/>
        <v>0</v>
      </c>
      <c r="J988" s="8"/>
    </row>
    <row r="989" ht="15.0" customHeight="1">
      <c r="A989" s="6">
        <f t="shared" si="7"/>
        <v>988</v>
      </c>
      <c r="B989" s="15">
        <v>2482.0</v>
      </c>
      <c r="C989" s="8" t="s">
        <v>1013</v>
      </c>
      <c r="D989" s="8"/>
      <c r="E989" s="8"/>
      <c r="F989" s="14">
        <v>0.0</v>
      </c>
      <c r="G989" s="7">
        <v>150.0</v>
      </c>
      <c r="H989" s="7">
        <f>SUMIF(KELUAR!$C$2:$F$2994,MASTER!B989,KELUAR!$E$2:$E$2994)</f>
        <v>39</v>
      </c>
      <c r="I989" s="11">
        <f t="shared" si="2"/>
        <v>111</v>
      </c>
      <c r="J989" s="8"/>
    </row>
    <row r="990" ht="15.0" customHeight="1">
      <c r="A990" s="6">
        <f t="shared" si="7"/>
        <v>989</v>
      </c>
      <c r="B990" s="15">
        <v>2483.0</v>
      </c>
      <c r="C990" s="8" t="s">
        <v>1014</v>
      </c>
      <c r="D990" s="8"/>
      <c r="E990" s="8"/>
      <c r="F990" s="14">
        <v>176.0</v>
      </c>
      <c r="G990" s="7">
        <f>SUMIF(MASUK!$C$2:$C$3000,MASTER!B990,MASUK!$E$2:$E$3000)</f>
        <v>0</v>
      </c>
      <c r="H990" s="7">
        <f>SUMIF(KELUAR!$C$2:$F$2994,MASTER!B990,KELUAR!$E$2:$E$2994)</f>
        <v>0</v>
      </c>
      <c r="I990" s="11">
        <f t="shared" si="2"/>
        <v>176</v>
      </c>
      <c r="J990" s="8"/>
    </row>
    <row r="991" ht="15.0" customHeight="1">
      <c r="A991" s="6">
        <f t="shared" si="7"/>
        <v>990</v>
      </c>
      <c r="B991" s="7">
        <v>2358.0</v>
      </c>
      <c r="C991" s="8" t="s">
        <v>1015</v>
      </c>
      <c r="D991" s="8"/>
      <c r="E991" s="8"/>
      <c r="F991" s="14">
        <v>3.0</v>
      </c>
      <c r="G991" s="7">
        <f>SUMIF(MASUK!$C$2:$C$3000,MASTER!B991,MASUK!$E$2:$E$3000)</f>
        <v>0</v>
      </c>
      <c r="H991" s="7">
        <f>SUMIF(KELUAR!$C$2:$F$2994,MASTER!B991,KELUAR!$E$2:$E$2994)</f>
        <v>0</v>
      </c>
      <c r="I991" s="11">
        <f t="shared" si="2"/>
        <v>3</v>
      </c>
      <c r="J991" s="8"/>
    </row>
    <row r="992" ht="15.0" customHeight="1">
      <c r="A992" s="6">
        <f t="shared" si="7"/>
        <v>991</v>
      </c>
      <c r="B992" s="15">
        <v>2484.0</v>
      </c>
      <c r="C992" s="8" t="s">
        <v>1016</v>
      </c>
      <c r="D992" s="8"/>
      <c r="E992" s="8"/>
      <c r="F992" s="14">
        <v>1.0</v>
      </c>
      <c r="G992" s="7">
        <f>SUMIF(MASUK!$C$2:$C$3000,MASTER!B992,MASUK!$E$2:$E$3000)</f>
        <v>0</v>
      </c>
      <c r="H992" s="7">
        <f>SUMIF(KELUAR!$C$2:$F$2994,MASTER!B992,KELUAR!$E$2:$E$2994)</f>
        <v>0</v>
      </c>
      <c r="I992" s="11">
        <f t="shared" si="2"/>
        <v>1</v>
      </c>
      <c r="J992" s="8"/>
    </row>
    <row r="993" ht="15.0" customHeight="1">
      <c r="A993" s="6">
        <f t="shared" si="7"/>
        <v>992</v>
      </c>
      <c r="B993" s="15">
        <v>2317.0</v>
      </c>
      <c r="C993" s="8" t="s">
        <v>1017</v>
      </c>
      <c r="D993" s="8"/>
      <c r="E993" s="8"/>
      <c r="F993" s="14">
        <v>21.0</v>
      </c>
      <c r="G993" s="7">
        <f>SUMIF(MASUK!$C$2:$C$3000,MASTER!B993,MASUK!$E$2:$E$3000)</f>
        <v>0</v>
      </c>
      <c r="H993" s="7">
        <f>SUMIF(KELUAR!$C$2:$F$2994,MASTER!B993,KELUAR!$E$2:$E$2994)</f>
        <v>4</v>
      </c>
      <c r="I993" s="11">
        <f t="shared" si="2"/>
        <v>17</v>
      </c>
      <c r="J993" s="8"/>
    </row>
    <row r="994" ht="15.0" customHeight="1">
      <c r="A994" s="6">
        <f t="shared" si="7"/>
        <v>993</v>
      </c>
      <c r="B994" s="15">
        <v>2174.0</v>
      </c>
      <c r="C994" s="8" t="s">
        <v>1018</v>
      </c>
      <c r="D994" s="8"/>
      <c r="E994" s="8"/>
      <c r="F994" s="14">
        <v>1.0</v>
      </c>
      <c r="G994" s="7">
        <f>SUMIF(MASUK!$C$2:$C$3000,MASTER!B994,MASUK!$E$2:$E$3000)</f>
        <v>0</v>
      </c>
      <c r="H994" s="7">
        <f>SUMIF(KELUAR!$C$2:$F$2994,MASTER!B994,KELUAR!$E$2:$E$2994)</f>
        <v>0</v>
      </c>
      <c r="I994" s="11">
        <f t="shared" si="2"/>
        <v>1</v>
      </c>
      <c r="J994" s="8"/>
    </row>
    <row r="995" ht="15.0" customHeight="1">
      <c r="A995" s="6">
        <f t="shared" si="7"/>
        <v>994</v>
      </c>
      <c r="B995" s="15">
        <v>2485.0</v>
      </c>
      <c r="C995" s="8" t="s">
        <v>1019</v>
      </c>
      <c r="D995" s="8"/>
      <c r="E995" s="8"/>
      <c r="F995" s="14">
        <v>11.0</v>
      </c>
      <c r="G995" s="7">
        <f>SUMIF(MASUK!$C$2:$C$3000,MASTER!B995,MASUK!$E$2:$E$3000)</f>
        <v>20</v>
      </c>
      <c r="H995" s="7">
        <f>SUMIF(KELUAR!$C$2:$F$2994,MASTER!B995,KELUAR!$E$2:$E$2994)</f>
        <v>23</v>
      </c>
      <c r="I995" s="11">
        <f t="shared" si="2"/>
        <v>8</v>
      </c>
      <c r="J995" s="8"/>
    </row>
    <row r="996" ht="15.0" customHeight="1">
      <c r="A996" s="6">
        <f t="shared" si="7"/>
        <v>995</v>
      </c>
      <c r="B996" s="15">
        <v>1477.0</v>
      </c>
      <c r="C996" s="8" t="s">
        <v>1020</v>
      </c>
      <c r="D996" s="8"/>
      <c r="E996" s="8"/>
      <c r="F996" s="22">
        <v>1.0</v>
      </c>
      <c r="G996" s="7">
        <f>SUMIF(MASUK!$C$2:$C$3000,MASTER!B996,MASUK!$E$2:$E$3000)</f>
        <v>0</v>
      </c>
      <c r="H996" s="7">
        <f>SUMIF(KELUAR!$C$2:$F$2994,MASTER!B996,KELUAR!$E$2:$E$2994)</f>
        <v>0</v>
      </c>
      <c r="I996" s="11">
        <f t="shared" si="2"/>
        <v>1</v>
      </c>
      <c r="J996" s="8"/>
    </row>
    <row r="997" ht="15.0" customHeight="1">
      <c r="A997" s="6">
        <f t="shared" si="7"/>
        <v>996</v>
      </c>
      <c r="B997" s="15">
        <v>1479.0</v>
      </c>
      <c r="C997" s="25" t="s">
        <v>1021</v>
      </c>
      <c r="D997" s="8"/>
      <c r="E997" s="8"/>
      <c r="F997" s="30">
        <v>0.0</v>
      </c>
      <c r="G997" s="7">
        <f>SUMIF(MASUK!$C$2:$C$3000,MASTER!B997,MASUK!$E$2:$E$3000)</f>
        <v>1</v>
      </c>
      <c r="H997" s="7">
        <f>SUMIF(KELUAR!$C$2:$F$2994,MASTER!B997,KELUAR!$E$2:$E$2994)</f>
        <v>0</v>
      </c>
      <c r="I997" s="11">
        <f t="shared" si="2"/>
        <v>1</v>
      </c>
      <c r="J997" s="8"/>
    </row>
    <row r="998" ht="15.0" customHeight="1">
      <c r="A998" s="6">
        <f t="shared" si="7"/>
        <v>997</v>
      </c>
      <c r="B998" s="15">
        <v>2486.0</v>
      </c>
      <c r="C998" s="8" t="s">
        <v>1022</v>
      </c>
      <c r="D998" s="8"/>
      <c r="E998" s="8"/>
      <c r="F998" s="22">
        <v>5.0</v>
      </c>
      <c r="G998" s="7">
        <f>SUMIF(MASUK!$C$2:$C$3000,MASTER!B998,MASUK!$E$2:$E$3000)</f>
        <v>2</v>
      </c>
      <c r="H998" s="7"/>
      <c r="I998" s="11">
        <f t="shared" si="2"/>
        <v>7</v>
      </c>
      <c r="J998" s="8"/>
    </row>
    <row r="999" ht="15.0" customHeight="1">
      <c r="A999" s="6">
        <f t="shared" si="7"/>
        <v>998</v>
      </c>
      <c r="B999" s="15">
        <v>2487.0</v>
      </c>
      <c r="C999" s="8" t="s">
        <v>1023</v>
      </c>
      <c r="D999" s="8"/>
      <c r="E999" s="8"/>
      <c r="F999" s="22">
        <v>7.0</v>
      </c>
      <c r="G999" s="7">
        <f>SUMIF(MASUK!$C$2:$C$3000,MASTER!B999,MASUK!$E$2:$E$3000)</f>
        <v>0</v>
      </c>
      <c r="H999" s="7">
        <f>SUMIF(KELUAR!$C$2:$F$2994,MASTER!B999,KELUAR!$E$2:$E$2994)</f>
        <v>0</v>
      </c>
      <c r="I999" s="11">
        <f t="shared" si="2"/>
        <v>7</v>
      </c>
      <c r="J999" s="8"/>
    </row>
    <row r="1000" ht="15.0" customHeight="1">
      <c r="A1000" s="6">
        <f t="shared" si="7"/>
        <v>999</v>
      </c>
      <c r="B1000" s="15">
        <v>2488.0</v>
      </c>
      <c r="C1000" s="8" t="s">
        <v>1024</v>
      </c>
      <c r="D1000" s="8"/>
      <c r="E1000" s="8"/>
      <c r="F1000" s="22">
        <v>5.0</v>
      </c>
      <c r="G1000" s="7">
        <f>SUMIF(MASUK!$C$2:$C$3000,MASTER!B1000,MASUK!$E$2:$E$3000)</f>
        <v>0</v>
      </c>
      <c r="H1000" s="7">
        <f>SUMIF(KELUAR!$C$2:$F$2994,MASTER!B1000,KELUAR!$E$2:$E$2994)</f>
        <v>0</v>
      </c>
      <c r="I1000" s="11">
        <f t="shared" si="2"/>
        <v>5</v>
      </c>
      <c r="J1000" s="8"/>
    </row>
    <row r="1001" ht="15.0" customHeight="1">
      <c r="A1001" s="6">
        <f t="shared" si="7"/>
        <v>1000</v>
      </c>
      <c r="B1001" s="15">
        <v>1003.0</v>
      </c>
      <c r="C1001" s="8" t="s">
        <v>1025</v>
      </c>
      <c r="D1001" s="8"/>
      <c r="E1001" s="8"/>
      <c r="F1001" s="22">
        <v>1.0</v>
      </c>
      <c r="G1001" s="7">
        <f>SUMIF(MASUK!$C$2:$C$3000,MASTER!B1001,MASUK!$E$2:$E$3000)</f>
        <v>0</v>
      </c>
      <c r="H1001" s="7">
        <f>SUMIF(KELUAR!$C$2:$F$2994,MASTER!B1001,KELUAR!$E$2:$E$2994)</f>
        <v>1</v>
      </c>
      <c r="I1001" s="11">
        <f t="shared" si="2"/>
        <v>0</v>
      </c>
      <c r="J1001" s="8"/>
    </row>
    <row r="1002" ht="15.0" customHeight="1">
      <c r="A1002" s="6">
        <f t="shared" si="7"/>
        <v>1001</v>
      </c>
      <c r="B1002" s="15">
        <v>2225.0</v>
      </c>
      <c r="C1002" s="8" t="s">
        <v>46</v>
      </c>
      <c r="D1002" s="8"/>
      <c r="E1002" s="8"/>
      <c r="F1002" s="22">
        <v>1.0</v>
      </c>
      <c r="G1002" s="7">
        <f>SUMIF(MASUK!$C$2:$C$3000,MASTER!B1002,MASUK!$E$2:$E$3000)</f>
        <v>0</v>
      </c>
      <c r="H1002" s="7">
        <f>SUMIF(KELUAR!$C$2:$F$2994,MASTER!B1002,KELUAR!$E$2:$E$2994)</f>
        <v>0</v>
      </c>
      <c r="I1002" s="11">
        <f t="shared" si="2"/>
        <v>1</v>
      </c>
      <c r="J1002" s="8"/>
    </row>
    <row r="1003" ht="15.0" customHeight="1">
      <c r="A1003" s="6">
        <f t="shared" si="7"/>
        <v>1002</v>
      </c>
      <c r="B1003" s="15">
        <v>2277.0</v>
      </c>
      <c r="C1003" s="8" t="s">
        <v>1026</v>
      </c>
      <c r="D1003" s="8"/>
      <c r="E1003" s="8"/>
      <c r="F1003" s="22">
        <v>5.0</v>
      </c>
      <c r="G1003" s="7">
        <f>SUMIF(MASUK!$C$2:$C$3000,MASTER!B1003,MASUK!$E$2:$E$3000)</f>
        <v>0</v>
      </c>
      <c r="H1003" s="7">
        <f>SUMIF(KELUAR!$C$2:$F$2994,MASTER!B1003,KELUAR!$E$2:$E$2994)</f>
        <v>0</v>
      </c>
      <c r="I1003" s="11">
        <f t="shared" si="2"/>
        <v>5</v>
      </c>
      <c r="J1003" s="8"/>
    </row>
    <row r="1004" ht="15.0" customHeight="1">
      <c r="A1004" s="6">
        <f t="shared" si="7"/>
        <v>1003</v>
      </c>
      <c r="B1004" s="15">
        <v>2364.0</v>
      </c>
      <c r="C1004" s="8" t="s">
        <v>1027</v>
      </c>
      <c r="D1004" s="8"/>
      <c r="E1004" s="8"/>
      <c r="F1004" s="30">
        <v>60.0</v>
      </c>
      <c r="G1004" s="7">
        <f>SUMIF(MASUK!$C$2:$C$3000,MASTER!B1004,MASUK!$E$2:$E$3000)</f>
        <v>15</v>
      </c>
      <c r="H1004" s="7">
        <f>SUMIF(KELUAR!$C$2:$F$2994,MASTER!B1004,KELUAR!$E$2:$E$2994)</f>
        <v>70</v>
      </c>
      <c r="I1004" s="11">
        <f t="shared" si="2"/>
        <v>5</v>
      </c>
      <c r="J1004" s="8"/>
    </row>
    <row r="1005" ht="15.0" customHeight="1">
      <c r="A1005" s="6">
        <f t="shared" si="7"/>
        <v>1004</v>
      </c>
      <c r="B1005" s="15">
        <v>2310.0</v>
      </c>
      <c r="C1005" s="8" t="s">
        <v>1028</v>
      </c>
      <c r="D1005" s="8"/>
      <c r="E1005" s="8"/>
      <c r="F1005" s="22">
        <v>2.0</v>
      </c>
      <c r="G1005" s="7">
        <f>SUMIF(MASUK!$C$2:$C$3000,MASTER!B1005,MASUK!$E$2:$E$3000)</f>
        <v>0</v>
      </c>
      <c r="H1005" s="7">
        <f>SUMIF(KELUAR!$C$2:$F$2994,MASTER!B1005,KELUAR!$E$2:$E$2994)</f>
        <v>0</v>
      </c>
      <c r="I1005" s="11">
        <f t="shared" si="2"/>
        <v>2</v>
      </c>
      <c r="J1005" s="8"/>
    </row>
    <row r="1006" ht="15.0" customHeight="1">
      <c r="A1006" s="6">
        <f t="shared" si="7"/>
        <v>1005</v>
      </c>
      <c r="B1006" s="15">
        <v>2489.0</v>
      </c>
      <c r="C1006" s="8" t="s">
        <v>1029</v>
      </c>
      <c r="D1006" s="8"/>
      <c r="E1006" s="8"/>
      <c r="F1006" s="22">
        <v>5.0</v>
      </c>
      <c r="G1006" s="7">
        <f>SUMIF(MASUK!$C$2:$C$3000,MASTER!B1006,MASUK!$E$2:$E$3000)</f>
        <v>0</v>
      </c>
      <c r="H1006" s="7">
        <f>SUMIF(KELUAR!$C$2:$F$2994,MASTER!B1006,KELUAR!$E$2:$E$2994)</f>
        <v>4</v>
      </c>
      <c r="I1006" s="11">
        <f t="shared" si="2"/>
        <v>1</v>
      </c>
      <c r="J1006" s="8"/>
    </row>
    <row r="1007" ht="15.0" customHeight="1">
      <c r="A1007" s="6">
        <f t="shared" si="7"/>
        <v>1006</v>
      </c>
      <c r="B1007" s="15">
        <v>2359.0</v>
      </c>
      <c r="C1007" s="8" t="s">
        <v>1030</v>
      </c>
      <c r="D1007" s="8"/>
      <c r="E1007" s="8"/>
      <c r="F1007" s="22">
        <v>24.0</v>
      </c>
      <c r="G1007" s="7">
        <f>SUMIF(MASUK!$C$2:$C$3000,MASTER!B1007,MASUK!$E$2:$E$3000)</f>
        <v>0</v>
      </c>
      <c r="H1007" s="7">
        <f>SUMIF(KELUAR!$C$2:$F$2994,MASTER!B1007,KELUAR!$E$2:$E$2994)</f>
        <v>0</v>
      </c>
      <c r="I1007" s="11">
        <f t="shared" si="2"/>
        <v>24</v>
      </c>
      <c r="J1007" s="8"/>
    </row>
    <row r="1008" ht="15.0" customHeight="1">
      <c r="A1008" s="6">
        <f t="shared" si="7"/>
        <v>1007</v>
      </c>
      <c r="B1008" s="15">
        <v>2490.0</v>
      </c>
      <c r="C1008" s="8" t="s">
        <v>1031</v>
      </c>
      <c r="D1008" s="8"/>
      <c r="E1008" s="8"/>
      <c r="F1008" s="22">
        <v>0.0</v>
      </c>
      <c r="G1008" s="7">
        <f>SUMIF(MASUK!$C$2:$C$3000,MASTER!B1008,MASUK!$E$2:$E$3000)</f>
        <v>0</v>
      </c>
      <c r="H1008" s="7">
        <f>SUMIF(KELUAR!$C$2:$F$2994,MASTER!B1008,KELUAR!$E$2:$E$2994)</f>
        <v>0</v>
      </c>
      <c r="I1008" s="11">
        <f t="shared" si="2"/>
        <v>0</v>
      </c>
      <c r="J1008" s="8"/>
    </row>
    <row r="1009" ht="15.0" customHeight="1">
      <c r="A1009" s="6">
        <f t="shared" si="7"/>
        <v>1008</v>
      </c>
      <c r="B1009" s="15">
        <v>2491.0</v>
      </c>
      <c r="C1009" s="8" t="s">
        <v>1032</v>
      </c>
      <c r="D1009" s="8"/>
      <c r="E1009" s="8"/>
      <c r="F1009" s="22">
        <v>0.0</v>
      </c>
      <c r="G1009" s="7">
        <f>SUMIF(MASUK!$C$2:$C$3000,MASTER!B1009,MASUK!$E$2:$E$3000)</f>
        <v>0</v>
      </c>
      <c r="H1009" s="7">
        <f>SUMIF(KELUAR!$C$2:$F$2994,MASTER!B1009,KELUAR!$E$2:$E$2994)</f>
        <v>0</v>
      </c>
      <c r="I1009" s="11">
        <f t="shared" si="2"/>
        <v>0</v>
      </c>
      <c r="J1009" s="8"/>
    </row>
    <row r="1010" ht="15.0" customHeight="1">
      <c r="A1010" s="6">
        <f t="shared" si="7"/>
        <v>1009</v>
      </c>
      <c r="B1010" s="15">
        <v>2355.0</v>
      </c>
      <c r="C1010" s="8" t="s">
        <v>1033</v>
      </c>
      <c r="D1010" s="8"/>
      <c r="E1010" s="8"/>
      <c r="F1010" s="22">
        <v>184.0</v>
      </c>
      <c r="G1010" s="7">
        <f>SUMIF(MASUK!$C$2:$C$3000,MASTER!B1010,MASUK!$E$2:$E$3000)</f>
        <v>0</v>
      </c>
      <c r="H1010" s="7">
        <f>SUMIF(KELUAR!$C$2:$F$2994,MASTER!B1010,KELUAR!$E$2:$E$2994)</f>
        <v>0</v>
      </c>
      <c r="I1010" s="11">
        <f t="shared" si="2"/>
        <v>184</v>
      </c>
      <c r="J1010" s="8"/>
    </row>
    <row r="1011" ht="15.0" customHeight="1">
      <c r="A1011" s="6">
        <f t="shared" si="7"/>
        <v>1010</v>
      </c>
      <c r="B1011" s="15">
        <v>2492.0</v>
      </c>
      <c r="C1011" s="8" t="s">
        <v>1034</v>
      </c>
      <c r="D1011" s="8"/>
      <c r="E1011" s="8"/>
      <c r="F1011" s="14">
        <v>0.0</v>
      </c>
      <c r="G1011" s="7">
        <f>SUMIF(MASUK!$C$2:$C$3000,MASTER!B1011,MASUK!$E$2:$E$3000)</f>
        <v>0</v>
      </c>
      <c r="H1011" s="7">
        <f>SUMIF(KELUAR!$C$2:$F$2994,MASTER!B1011,KELUAR!$E$2:$E$2994)</f>
        <v>0</v>
      </c>
      <c r="I1011" s="11">
        <f t="shared" si="2"/>
        <v>0</v>
      </c>
      <c r="J1011" s="8"/>
    </row>
    <row r="1012" ht="15.0" customHeight="1">
      <c r="A1012" s="6">
        <f t="shared" si="7"/>
        <v>1011</v>
      </c>
      <c r="B1012" s="15">
        <v>1675.0</v>
      </c>
      <c r="C1012" s="8" t="s">
        <v>1035</v>
      </c>
      <c r="D1012" s="8"/>
      <c r="E1012" s="8"/>
      <c r="F1012" s="22">
        <v>2.0</v>
      </c>
      <c r="G1012" s="7">
        <f>SUMIF(MASUK!$C$2:$C$3000,MASTER!B1012,MASUK!$E$2:$E$3000)</f>
        <v>0</v>
      </c>
      <c r="H1012" s="7">
        <f>SUMIF(KELUAR!$C$2:$F$2994,MASTER!B1012,KELUAR!$E$2:$E$2994)</f>
        <v>2</v>
      </c>
      <c r="I1012" s="11">
        <f t="shared" si="2"/>
        <v>0</v>
      </c>
      <c r="J1012" s="8"/>
    </row>
    <row r="1013" ht="15.0" customHeight="1">
      <c r="A1013" s="6">
        <f t="shared" si="7"/>
        <v>1012</v>
      </c>
      <c r="B1013" s="15">
        <v>2493.0</v>
      </c>
      <c r="C1013" s="8" t="s">
        <v>1036</v>
      </c>
      <c r="D1013" s="8"/>
      <c r="E1013" s="8"/>
      <c r="F1013" s="14">
        <v>0.0</v>
      </c>
      <c r="G1013" s="7">
        <f>SUMIF(MASUK!$C$2:$C$3000,MASTER!B1013,MASUK!$E$2:$E$3000)</f>
        <v>0</v>
      </c>
      <c r="H1013" s="7">
        <f>SUMIF(KELUAR!$C$2:$F$2994,MASTER!B1013,KELUAR!$E$2:$E$2994)</f>
        <v>0</v>
      </c>
      <c r="I1013" s="11">
        <f t="shared" si="2"/>
        <v>0</v>
      </c>
      <c r="J1013" s="8"/>
    </row>
    <row r="1014" ht="15.0" customHeight="1">
      <c r="A1014" s="6">
        <f t="shared" si="7"/>
        <v>1013</v>
      </c>
      <c r="B1014" s="15">
        <v>2494.0</v>
      </c>
      <c r="C1014" s="8" t="s">
        <v>1037</v>
      </c>
      <c r="D1014" s="8"/>
      <c r="E1014" s="8"/>
      <c r="F1014" s="14">
        <v>2.0</v>
      </c>
      <c r="G1014" s="7">
        <f>SUMIF(MASUK!$C$2:$C$3000,MASTER!B1014,MASUK!$E$2:$E$3000)</f>
        <v>0</v>
      </c>
      <c r="H1014" s="7">
        <f>SUMIF(KELUAR!$C$2:$F$2994,MASTER!B1014,KELUAR!$E$2:$E$2994)</f>
        <v>0</v>
      </c>
      <c r="I1014" s="11">
        <f t="shared" si="2"/>
        <v>2</v>
      </c>
      <c r="J1014" s="8"/>
    </row>
    <row r="1015" ht="15.0" customHeight="1">
      <c r="A1015" s="6">
        <f t="shared" si="7"/>
        <v>1014</v>
      </c>
      <c r="B1015" s="15">
        <v>2495.0</v>
      </c>
      <c r="C1015" s="8" t="s">
        <v>1038</v>
      </c>
      <c r="D1015" s="8"/>
      <c r="E1015" s="8"/>
      <c r="F1015" s="22">
        <v>3.0</v>
      </c>
      <c r="G1015" s="7">
        <f>SUMIF(MASUK!$C$2:$C$3000,MASTER!B1015,MASUK!$E$2:$E$3000)</f>
        <v>0</v>
      </c>
      <c r="H1015" s="7">
        <f>SUMIF(KELUAR!$C$2:$F$2994,MASTER!B1015,KELUAR!$E$2:$E$2994)</f>
        <v>0</v>
      </c>
      <c r="I1015" s="11">
        <f t="shared" si="2"/>
        <v>3</v>
      </c>
      <c r="J1015" s="8"/>
    </row>
    <row r="1016" ht="15.0" customHeight="1">
      <c r="A1016" s="6">
        <f t="shared" si="7"/>
        <v>1015</v>
      </c>
      <c r="B1016" s="15">
        <v>2408.0</v>
      </c>
      <c r="C1016" s="8" t="s">
        <v>1039</v>
      </c>
      <c r="D1016" s="8"/>
      <c r="E1016" s="8"/>
      <c r="F1016" s="30">
        <v>1.0</v>
      </c>
      <c r="G1016" s="7">
        <f>SUMIF(MASUK!$C$2:$C$3000,MASTER!B1016,MASUK!$E$2:$E$3000)</f>
        <v>10</v>
      </c>
      <c r="H1016" s="7">
        <f>SUMIF(KELUAR!$C$2:$F$2994,MASTER!B1016,KELUAR!$E$2:$E$2994)</f>
        <v>9</v>
      </c>
      <c r="I1016" s="11">
        <f t="shared" si="2"/>
        <v>2</v>
      </c>
      <c r="J1016" s="8"/>
    </row>
    <row r="1017" ht="15.0" customHeight="1">
      <c r="A1017" s="6">
        <f t="shared" si="7"/>
        <v>1016</v>
      </c>
      <c r="B1017" s="15">
        <v>2496.0</v>
      </c>
      <c r="C1017" s="8" t="s">
        <v>1040</v>
      </c>
      <c r="D1017" s="8"/>
      <c r="E1017" s="8"/>
      <c r="F1017" s="22">
        <v>10.0</v>
      </c>
      <c r="G1017" s="7">
        <f>SUMIF(MASUK!$C$2:$C$3000,MASTER!B1017,MASUK!$E$2:$E$3000)</f>
        <v>0</v>
      </c>
      <c r="H1017" s="7">
        <f>SUMIF(KELUAR!$C$2:$F$2994,MASTER!B1017,KELUAR!$E$2:$E$2994)</f>
        <v>0</v>
      </c>
      <c r="I1017" s="11">
        <f t="shared" si="2"/>
        <v>10</v>
      </c>
      <c r="J1017" s="8"/>
    </row>
    <row r="1018" ht="15.0" customHeight="1">
      <c r="A1018" s="6">
        <f t="shared" si="7"/>
        <v>1017</v>
      </c>
      <c r="B1018" s="15">
        <v>2497.0</v>
      </c>
      <c r="C1018" s="8" t="s">
        <v>1041</v>
      </c>
      <c r="D1018" s="8"/>
      <c r="E1018" s="8"/>
      <c r="F1018" s="22">
        <v>5.0</v>
      </c>
      <c r="G1018" s="7">
        <f>SUMIF(MASUK!$C$2:$C$3000,MASTER!B1018,MASUK!$E$2:$E$3000)</f>
        <v>0</v>
      </c>
      <c r="H1018" s="7">
        <f>SUMIF(KELUAR!$C$2:$F$2994,MASTER!B1018,KELUAR!$E$2:$E$2994)</f>
        <v>0</v>
      </c>
      <c r="I1018" s="11">
        <f t="shared" si="2"/>
        <v>5</v>
      </c>
      <c r="J1018" s="8"/>
    </row>
    <row r="1019" ht="15.0" customHeight="1">
      <c r="A1019" s="6">
        <f t="shared" si="7"/>
        <v>1018</v>
      </c>
      <c r="B1019" s="15">
        <v>2498.0</v>
      </c>
      <c r="C1019" s="8" t="s">
        <v>1042</v>
      </c>
      <c r="D1019" s="8"/>
      <c r="E1019" s="8"/>
      <c r="F1019" s="22">
        <v>5.0</v>
      </c>
      <c r="G1019" s="7">
        <f>SUMIF(MASUK!$C$2:$C$3000,MASTER!B1019,MASUK!$E$2:$E$3000)</f>
        <v>0</v>
      </c>
      <c r="H1019" s="7">
        <f>SUMIF(KELUAR!$C$2:$F$2994,MASTER!B1019,KELUAR!$E$2:$E$2994)</f>
        <v>0</v>
      </c>
      <c r="I1019" s="11">
        <f t="shared" si="2"/>
        <v>5</v>
      </c>
      <c r="J1019" s="8"/>
    </row>
    <row r="1020" ht="15.0" customHeight="1">
      <c r="A1020" s="6">
        <f t="shared" si="7"/>
        <v>1019</v>
      </c>
      <c r="B1020" s="15">
        <v>2499.0</v>
      </c>
      <c r="C1020" s="8" t="s">
        <v>1043</v>
      </c>
      <c r="D1020" s="8"/>
      <c r="E1020" s="8"/>
      <c r="F1020" s="22">
        <v>10.0</v>
      </c>
      <c r="G1020" s="7">
        <f>SUMIF(MASUK!$C$2:$C$3000,MASTER!B1020,MASUK!$E$2:$E$3000)</f>
        <v>0</v>
      </c>
      <c r="H1020" s="7">
        <f>SUMIF(KELUAR!$C$2:$F$2994,MASTER!B1020,KELUAR!$E$2:$E$2994)</f>
        <v>0</v>
      </c>
      <c r="I1020" s="11">
        <f t="shared" si="2"/>
        <v>10</v>
      </c>
      <c r="J1020" s="8"/>
    </row>
    <row r="1021" ht="15.0" customHeight="1">
      <c r="A1021" s="6">
        <f t="shared" si="7"/>
        <v>1020</v>
      </c>
      <c r="B1021" s="15">
        <v>2500.0</v>
      </c>
      <c r="C1021" s="8" t="s">
        <v>1044</v>
      </c>
      <c r="D1021" s="8"/>
      <c r="E1021" s="8"/>
      <c r="F1021" s="22">
        <v>0.0</v>
      </c>
      <c r="G1021" s="7">
        <f>SUMIF(MASUK!$C$2:$C$3000,MASTER!B1021,MASUK!$E$2:$E$3000)</f>
        <v>0</v>
      </c>
      <c r="H1021" s="7">
        <f>SUMIF(KELUAR!$C$2:$F$2994,MASTER!B1021,KELUAR!$E$2:$E$2994)</f>
        <v>0</v>
      </c>
      <c r="I1021" s="11">
        <f t="shared" si="2"/>
        <v>0</v>
      </c>
      <c r="J1021" s="8"/>
    </row>
    <row r="1022" ht="15.0" customHeight="1">
      <c r="A1022" s="6">
        <f t="shared" si="7"/>
        <v>1021</v>
      </c>
      <c r="B1022" s="15">
        <v>1704.0</v>
      </c>
      <c r="C1022" s="8" t="s">
        <v>1045</v>
      </c>
      <c r="D1022" s="8"/>
      <c r="E1022" s="8"/>
      <c r="F1022" s="22">
        <v>4.0</v>
      </c>
      <c r="G1022" s="7">
        <f>SUMIF(MASUK!$C$2:$C$3000,MASTER!B1022,MASUK!$E$2:$E$3000)</f>
        <v>0</v>
      </c>
      <c r="H1022" s="7">
        <f>SUMIF(KELUAR!$C$2:$F$2994,MASTER!B1022,KELUAR!$E$2:$E$2994)</f>
        <v>0</v>
      </c>
      <c r="I1022" s="11">
        <f t="shared" si="2"/>
        <v>4</v>
      </c>
      <c r="J1022" s="8"/>
    </row>
    <row r="1023" ht="15.0" customHeight="1">
      <c r="A1023" s="6">
        <f t="shared" si="7"/>
        <v>1022</v>
      </c>
      <c r="B1023" s="15">
        <v>2501.0</v>
      </c>
      <c r="C1023" s="8" t="s">
        <v>1046</v>
      </c>
      <c r="D1023" s="8"/>
      <c r="E1023" s="8"/>
      <c r="F1023" s="22">
        <v>4.0</v>
      </c>
      <c r="G1023" s="7">
        <f>SUMIF(MASUK!$C$2:$C$3000,MASTER!B1023,MASUK!$E$2:$E$3000)</f>
        <v>0</v>
      </c>
      <c r="H1023" s="7">
        <f>SUMIF(KELUAR!$C$2:$F$2994,MASTER!B1023,KELUAR!$E$2:$E$2994)</f>
        <v>0</v>
      </c>
      <c r="I1023" s="11">
        <f t="shared" si="2"/>
        <v>4</v>
      </c>
      <c r="J1023" s="8"/>
    </row>
    <row r="1024" ht="15.0" customHeight="1">
      <c r="A1024" s="6">
        <f t="shared" si="7"/>
        <v>1023</v>
      </c>
      <c r="B1024" s="15">
        <v>2502.0</v>
      </c>
      <c r="C1024" s="8" t="s">
        <v>1047</v>
      </c>
      <c r="D1024" s="8"/>
      <c r="E1024" s="8"/>
      <c r="F1024" s="22">
        <v>5.0</v>
      </c>
      <c r="G1024" s="7">
        <f>SUMIF(MASUK!$C$2:$C$3000,MASTER!B1024,MASUK!$E$2:$E$3000)</f>
        <v>0</v>
      </c>
      <c r="H1024" s="7">
        <f>SUMIF(KELUAR!$C$2:$F$2994,MASTER!B1024,KELUAR!$E$2:$E$2994)</f>
        <v>0</v>
      </c>
      <c r="I1024" s="11">
        <f t="shared" si="2"/>
        <v>5</v>
      </c>
      <c r="J1024" s="8"/>
    </row>
    <row r="1025" ht="15.0" customHeight="1">
      <c r="A1025" s="6">
        <f t="shared" si="7"/>
        <v>1024</v>
      </c>
      <c r="B1025" s="15">
        <v>2184.0</v>
      </c>
      <c r="C1025" s="8" t="s">
        <v>1048</v>
      </c>
      <c r="D1025" s="8"/>
      <c r="E1025" s="8"/>
      <c r="F1025" s="22">
        <v>1.0</v>
      </c>
      <c r="G1025" s="7">
        <f>SUMIF(MASUK!$C$2:$C$3000,MASTER!B1025,MASUK!$E$2:$E$3000)</f>
        <v>0</v>
      </c>
      <c r="H1025" s="7">
        <f>SUMIF(KELUAR!$C$2:$F$2994,MASTER!B1025,KELUAR!$E$2:$E$2994)</f>
        <v>0</v>
      </c>
      <c r="I1025" s="11">
        <f t="shared" si="2"/>
        <v>1</v>
      </c>
      <c r="J1025" s="8"/>
    </row>
    <row r="1026" ht="15.0" customHeight="1">
      <c r="A1026" s="6">
        <f t="shared" si="7"/>
        <v>1025</v>
      </c>
      <c r="B1026" s="15">
        <v>2188.0</v>
      </c>
      <c r="C1026" s="8" t="s">
        <v>1049</v>
      </c>
      <c r="D1026" s="8"/>
      <c r="E1026" s="8"/>
      <c r="F1026" s="22">
        <v>2.0</v>
      </c>
      <c r="G1026" s="7">
        <f>SUMIF(MASUK!$C$2:$C$3000,MASTER!B1026,MASUK!$E$2:$E$3000)</f>
        <v>0</v>
      </c>
      <c r="H1026" s="7">
        <f>SUMIF(KELUAR!$C$2:$F$2994,MASTER!B1026,KELUAR!$E$2:$E$2994)</f>
        <v>0</v>
      </c>
      <c r="I1026" s="11">
        <f t="shared" si="2"/>
        <v>2</v>
      </c>
      <c r="J1026" s="8"/>
    </row>
    <row r="1027" ht="15.0" customHeight="1">
      <c r="A1027" s="6">
        <f t="shared" si="7"/>
        <v>1026</v>
      </c>
      <c r="B1027" s="31">
        <v>2506.0</v>
      </c>
      <c r="C1027" s="8" t="s">
        <v>1050</v>
      </c>
      <c r="D1027" s="8"/>
      <c r="E1027" s="8"/>
      <c r="F1027" s="22">
        <v>50.0</v>
      </c>
      <c r="G1027" s="7">
        <f>SUMIF(MASUK!$C$2:$C$3000,MASTER!B1027,MASUK!$E$2:$E$3000)</f>
        <v>0</v>
      </c>
      <c r="H1027" s="7">
        <f>SUMIF(KELUAR!$C$2:$F$2994,MASTER!B1027,KELUAR!$E$2:$E$2994)</f>
        <v>0</v>
      </c>
      <c r="I1027" s="11">
        <f t="shared" si="2"/>
        <v>50</v>
      </c>
      <c r="J1027" s="8"/>
    </row>
    <row r="1028" ht="15.0" customHeight="1">
      <c r="A1028" s="6">
        <f t="shared" si="7"/>
        <v>1027</v>
      </c>
      <c r="B1028" s="31">
        <v>2507.0</v>
      </c>
      <c r="C1028" s="8" t="s">
        <v>1051</v>
      </c>
      <c r="D1028" s="8"/>
      <c r="E1028" s="8"/>
      <c r="F1028" s="22">
        <v>50.0</v>
      </c>
      <c r="G1028" s="7">
        <f>SUMIF(MASUK!$C$2:$C$3000,MASTER!B1028,MASUK!$E$2:$E$3000)</f>
        <v>0</v>
      </c>
      <c r="H1028" s="7">
        <f>SUMIF(KELUAR!$C$2:$F$2994,MASTER!B1028,KELUAR!$E$2:$E$2994)</f>
        <v>0</v>
      </c>
      <c r="I1028" s="11">
        <f t="shared" si="2"/>
        <v>50</v>
      </c>
      <c r="J1028" s="8"/>
    </row>
    <row r="1029" ht="15.0" customHeight="1">
      <c r="A1029" s="6">
        <f t="shared" si="7"/>
        <v>1028</v>
      </c>
      <c r="B1029" s="15">
        <v>2505.0</v>
      </c>
      <c r="C1029" s="8" t="s">
        <v>1052</v>
      </c>
      <c r="D1029" s="8"/>
      <c r="E1029" s="8"/>
      <c r="F1029" s="22">
        <v>0.0</v>
      </c>
      <c r="G1029" s="7">
        <f>SUMIF(MASUK!$C$2:$C$3000,MASTER!B1029,MASUK!$E$2:$E$3000)</f>
        <v>0</v>
      </c>
      <c r="H1029" s="7">
        <f>SUMIF(KELUAR!$C$2:$F$2994,MASTER!B1029,KELUAR!$E$2:$E$2994)</f>
        <v>0</v>
      </c>
      <c r="I1029" s="11">
        <f t="shared" si="2"/>
        <v>0</v>
      </c>
      <c r="J1029" s="8"/>
    </row>
    <row r="1030" ht="15.0" customHeight="1">
      <c r="A1030" s="6">
        <f t="shared" si="7"/>
        <v>1029</v>
      </c>
      <c r="B1030" s="15">
        <v>2506.0</v>
      </c>
      <c r="C1030" s="8" t="s">
        <v>1053</v>
      </c>
      <c r="D1030" s="8"/>
      <c r="E1030" s="8"/>
      <c r="F1030" s="22">
        <v>0.0</v>
      </c>
      <c r="G1030" s="7">
        <f>SUMIF(MASUK!$C$2:$C$3000,MASTER!B1030,MASUK!$E$2:$E$3000)</f>
        <v>0</v>
      </c>
      <c r="H1030" s="7">
        <f>SUMIF(KELUAR!$C$2:$F$2994,MASTER!B1030,KELUAR!$E$2:$E$2994)</f>
        <v>0</v>
      </c>
      <c r="I1030" s="11">
        <f t="shared" si="2"/>
        <v>0</v>
      </c>
      <c r="J1030" s="8"/>
    </row>
    <row r="1031" ht="15.0" customHeight="1">
      <c r="A1031" s="6">
        <f t="shared" si="7"/>
        <v>1030</v>
      </c>
      <c r="B1031" s="15">
        <v>2507.0</v>
      </c>
      <c r="C1031" s="8" t="s">
        <v>1054</v>
      </c>
      <c r="D1031" s="8"/>
      <c r="E1031" s="8"/>
      <c r="F1031" s="22">
        <v>0.0</v>
      </c>
      <c r="G1031" s="7">
        <f>SUMIF(MASUK!$C$2:$C$3000,MASTER!B1031,MASUK!$E$2:$E$3000)</f>
        <v>0</v>
      </c>
      <c r="H1031" s="7">
        <f>SUMIF(KELUAR!$C$2:$F$2994,MASTER!B1031,KELUAR!$E$2:$E$2994)</f>
        <v>0</v>
      </c>
      <c r="I1031" s="11">
        <f t="shared" si="2"/>
        <v>0</v>
      </c>
      <c r="J1031" s="8"/>
    </row>
    <row r="1032" ht="15.0" customHeight="1">
      <c r="A1032" s="6">
        <f t="shared" si="7"/>
        <v>1031</v>
      </c>
      <c r="B1032" s="15">
        <v>2508.0</v>
      </c>
      <c r="C1032" s="8" t="s">
        <v>1055</v>
      </c>
      <c r="D1032" s="8"/>
      <c r="E1032" s="8"/>
      <c r="F1032" s="22">
        <v>200.0</v>
      </c>
      <c r="G1032" s="7">
        <f>SUMIF(MASUK!$C$2:$C$3000,MASTER!B1032,MASUK!$E$2:$E$3000)</f>
        <v>0</v>
      </c>
      <c r="H1032" s="7">
        <f>SUMIF(KELUAR!$C$2:$F$2994,MASTER!B1032,KELUAR!$E$2:$E$2994)</f>
        <v>0</v>
      </c>
      <c r="I1032" s="11">
        <f t="shared" si="2"/>
        <v>200</v>
      </c>
      <c r="J1032" s="8"/>
    </row>
    <row r="1033" ht="15.0" customHeight="1">
      <c r="A1033" s="6">
        <f t="shared" si="7"/>
        <v>1032</v>
      </c>
      <c r="B1033" s="15">
        <v>2201.0</v>
      </c>
      <c r="C1033" s="8" t="s">
        <v>1056</v>
      </c>
      <c r="D1033" s="8"/>
      <c r="E1033" s="8"/>
      <c r="F1033" s="22">
        <v>26.0</v>
      </c>
      <c r="G1033" s="7">
        <f>SUMIF(MASUK!$C$2:$C$3000,MASTER!B1033,MASUK!$E$2:$E$3000)</f>
        <v>0</v>
      </c>
      <c r="H1033" s="7">
        <f>SUMIF(KELUAR!$C$2:$F$2994,MASTER!B1033,KELUAR!$E$2:$E$2994)</f>
        <v>13</v>
      </c>
      <c r="I1033" s="11">
        <f t="shared" si="2"/>
        <v>13</v>
      </c>
      <c r="J1033" s="8"/>
    </row>
    <row r="1034" ht="15.0" customHeight="1">
      <c r="A1034" s="6">
        <f t="shared" si="7"/>
        <v>1033</v>
      </c>
      <c r="B1034" s="15">
        <v>2509.0</v>
      </c>
      <c r="C1034" s="8" t="s">
        <v>1057</v>
      </c>
      <c r="D1034" s="8"/>
      <c r="E1034" s="8"/>
      <c r="F1034" s="22">
        <v>10000.0</v>
      </c>
      <c r="G1034" s="7">
        <f>SUMIF(MASUK!$C$2:$C$3000,MASTER!B1034,MASUK!$E$2:$E$3000)</f>
        <v>0</v>
      </c>
      <c r="H1034" s="7">
        <f>SUMIF(KELUAR!$C$2:$F$2994,MASTER!B1034,KELUAR!$E$2:$E$2994)</f>
        <v>0</v>
      </c>
      <c r="I1034" s="11">
        <f t="shared" si="2"/>
        <v>10000</v>
      </c>
      <c r="J1034" s="8"/>
    </row>
    <row r="1035" ht="15.0" customHeight="1">
      <c r="A1035" s="6">
        <f t="shared" si="7"/>
        <v>1034</v>
      </c>
      <c r="B1035" s="15">
        <v>2510.0</v>
      </c>
      <c r="C1035" s="8" t="s">
        <v>1058</v>
      </c>
      <c r="D1035" s="8"/>
      <c r="E1035" s="8"/>
      <c r="F1035" s="22">
        <v>0.0</v>
      </c>
      <c r="G1035" s="7">
        <f>SUMIF(MASUK!$C$2:$C$3000,MASTER!B1035,MASUK!$E$2:$E$3000)</f>
        <v>0</v>
      </c>
      <c r="H1035" s="7">
        <f>SUMIF(KELUAR!$C$2:$F$2994,MASTER!B1035,KELUAR!$E$2:$E$2994)</f>
        <v>0</v>
      </c>
      <c r="I1035" s="11">
        <f t="shared" si="2"/>
        <v>0</v>
      </c>
      <c r="J1035" s="8"/>
    </row>
    <row r="1036" ht="15.0" customHeight="1">
      <c r="A1036" s="6">
        <f t="shared" si="7"/>
        <v>1035</v>
      </c>
      <c r="B1036" s="31">
        <v>2510.0</v>
      </c>
      <c r="C1036" s="8" t="s">
        <v>1059</v>
      </c>
      <c r="D1036" s="8"/>
      <c r="E1036" s="8"/>
      <c r="F1036" s="22">
        <v>0.0</v>
      </c>
      <c r="G1036" s="7">
        <f>SUMIF(MASUK!$C$2:$C$3000,MASTER!B1036,MASUK!$E$2:$E$3000)</f>
        <v>0</v>
      </c>
      <c r="H1036" s="7">
        <f>SUMIF(KELUAR!$C$2:$F$2994,MASTER!B1036,KELUAR!$E$2:$E$2994)</f>
        <v>0</v>
      </c>
      <c r="I1036" s="11">
        <f t="shared" si="2"/>
        <v>0</v>
      </c>
      <c r="J1036" s="8"/>
    </row>
    <row r="1037" ht="15.0" customHeight="1">
      <c r="A1037" s="6">
        <f t="shared" si="7"/>
        <v>1036</v>
      </c>
      <c r="B1037" s="15">
        <v>2512.0</v>
      </c>
      <c r="C1037" s="8" t="s">
        <v>1060</v>
      </c>
      <c r="D1037" s="8"/>
      <c r="E1037" s="8"/>
      <c r="F1037" s="22">
        <v>1.0</v>
      </c>
      <c r="G1037" s="7">
        <f>SUMIF(MASUK!$C$2:$C$3000,MASTER!B1037,MASUK!$E$2:$E$3000)</f>
        <v>0</v>
      </c>
      <c r="H1037" s="7">
        <f>SUMIF(KELUAR!$C$2:$F$2994,MASTER!B1037,KELUAR!$E$2:$E$2994)</f>
        <v>1</v>
      </c>
      <c r="I1037" s="11">
        <f t="shared" si="2"/>
        <v>0</v>
      </c>
      <c r="J1037" s="8"/>
    </row>
    <row r="1038" ht="15.0" customHeight="1">
      <c r="A1038" s="6">
        <f t="shared" si="7"/>
        <v>1037</v>
      </c>
      <c r="B1038" s="15">
        <v>2513.0</v>
      </c>
      <c r="C1038" s="8" t="s">
        <v>1061</v>
      </c>
      <c r="D1038" s="8"/>
      <c r="E1038" s="8"/>
      <c r="F1038" s="22">
        <v>0.0</v>
      </c>
      <c r="G1038" s="7">
        <f>SUMIF(MASUK!$C$2:$C$3000,MASTER!B1038,MASUK!$E$2:$E$3000)</f>
        <v>0</v>
      </c>
      <c r="H1038" s="7">
        <f>SUMIF(KELUAR!$C$2:$F$2994,MASTER!B1038,KELUAR!$E$2:$E$2994)</f>
        <v>0</v>
      </c>
      <c r="I1038" s="11">
        <f t="shared" si="2"/>
        <v>0</v>
      </c>
      <c r="J1038" s="8"/>
    </row>
    <row r="1039" ht="15.0" customHeight="1">
      <c r="A1039" s="6">
        <f t="shared" si="7"/>
        <v>1038</v>
      </c>
      <c r="B1039" s="15">
        <v>2514.0</v>
      </c>
      <c r="C1039" s="8" t="s">
        <v>1062</v>
      </c>
      <c r="D1039" s="8"/>
      <c r="E1039" s="8"/>
      <c r="F1039" s="22">
        <v>0.0</v>
      </c>
      <c r="G1039" s="7">
        <f>SUMIF(MASUK!$C$2:$C$3000,MASTER!B1039,MASUK!$E$2:$E$3000)</f>
        <v>0</v>
      </c>
      <c r="H1039" s="7">
        <f>SUMIF(KELUAR!$C$2:$F$2994,MASTER!B1039,KELUAR!$E$2:$E$2994)</f>
        <v>0</v>
      </c>
      <c r="I1039" s="11">
        <f t="shared" si="2"/>
        <v>0</v>
      </c>
      <c r="J1039" s="8"/>
    </row>
    <row r="1040" ht="15.0" customHeight="1">
      <c r="A1040" s="6">
        <f t="shared" si="7"/>
        <v>1039</v>
      </c>
      <c r="B1040" s="15">
        <v>2515.0</v>
      </c>
      <c r="C1040" s="8" t="s">
        <v>1063</v>
      </c>
      <c r="D1040" s="8"/>
      <c r="E1040" s="8"/>
      <c r="F1040" s="22">
        <v>0.0</v>
      </c>
      <c r="G1040" s="7">
        <f>SUMIF(MASUK!$C$2:$C$3000,MASTER!B1040,MASUK!$E$2:$E$3000)</f>
        <v>0</v>
      </c>
      <c r="H1040" s="7">
        <f>SUMIF(KELUAR!$C$2:$F$2994,MASTER!B1040,KELUAR!$E$2:$E$2994)</f>
        <v>0</v>
      </c>
      <c r="I1040" s="11">
        <f t="shared" si="2"/>
        <v>0</v>
      </c>
      <c r="J1040" s="8"/>
    </row>
    <row r="1041" ht="15.0" customHeight="1">
      <c r="A1041" s="6">
        <f t="shared" si="7"/>
        <v>1040</v>
      </c>
      <c r="B1041" s="31">
        <v>2211.0</v>
      </c>
      <c r="C1041" s="25" t="s">
        <v>1064</v>
      </c>
      <c r="D1041" s="8"/>
      <c r="E1041" s="8"/>
      <c r="F1041" s="22">
        <v>0.0</v>
      </c>
      <c r="G1041" s="7">
        <f>SUMIF(MASUK!$C$2:$C$3000,MASTER!B1041,MASUK!$E$2:$E$3000)</f>
        <v>5</v>
      </c>
      <c r="H1041" s="7">
        <f>SUMIF(KELUAR!$C$2:$F$2994,MASTER!B1041,KELUAR!$E$2:$E$2994)</f>
        <v>1</v>
      </c>
      <c r="I1041" s="11">
        <f t="shared" si="2"/>
        <v>4</v>
      </c>
      <c r="J1041" s="8"/>
    </row>
    <row r="1042" ht="15.0" customHeight="1">
      <c r="A1042" s="6">
        <f t="shared" si="7"/>
        <v>1041</v>
      </c>
      <c r="B1042" s="31">
        <v>2330.0</v>
      </c>
      <c r="C1042" s="25" t="s">
        <v>1065</v>
      </c>
      <c r="D1042" s="8"/>
      <c r="E1042" s="8"/>
      <c r="F1042" s="22">
        <v>0.0</v>
      </c>
      <c r="G1042" s="10">
        <v>4.0</v>
      </c>
      <c r="H1042" s="7">
        <f>SUMIF(KELUAR!$C$2:$F$2994,MASTER!B1042,KELUAR!$E$2:$E$2994)</f>
        <v>4</v>
      </c>
      <c r="I1042" s="11">
        <f t="shared" si="2"/>
        <v>0</v>
      </c>
      <c r="J1042" s="8"/>
    </row>
    <row r="1043" ht="15.0" customHeight="1">
      <c r="A1043" s="6">
        <f t="shared" si="7"/>
        <v>1042</v>
      </c>
      <c r="B1043" s="31">
        <v>1924.0</v>
      </c>
      <c r="C1043" s="25" t="s">
        <v>1066</v>
      </c>
      <c r="D1043" s="8"/>
      <c r="E1043" s="8"/>
      <c r="F1043" s="22">
        <v>0.0</v>
      </c>
      <c r="G1043" s="7">
        <f>SUMIF(MASUK!$C$2:$C$3000,MASTER!B1043,MASUK!$E$2:$E$3000)</f>
        <v>2</v>
      </c>
      <c r="H1043" s="7">
        <f>SUMIF(KELUAR!$C$2:$F$2994,MASTER!B1043,KELUAR!$E$2:$E$2994)</f>
        <v>2</v>
      </c>
      <c r="I1043" s="11">
        <f t="shared" si="2"/>
        <v>0</v>
      </c>
      <c r="J1043" s="8"/>
    </row>
    <row r="1044" ht="15.0" customHeight="1">
      <c r="A1044" s="6">
        <f t="shared" si="7"/>
        <v>1043</v>
      </c>
      <c r="B1044" s="31">
        <v>2331.0</v>
      </c>
      <c r="C1044" s="25" t="s">
        <v>1067</v>
      </c>
      <c r="D1044" s="8"/>
      <c r="E1044" s="8"/>
      <c r="F1044" s="22">
        <v>0.0</v>
      </c>
      <c r="G1044" s="7">
        <f>SUMIF(MASUK!$C$2:$C$3000,MASTER!B1044,MASUK!$E$2:$E$3000)</f>
        <v>3</v>
      </c>
      <c r="H1044" s="7">
        <f>SUMIF(KELUAR!$C$2:$F$2994,MASTER!B1044,KELUAR!$E$2:$E$2994)</f>
        <v>3</v>
      </c>
      <c r="I1044" s="11">
        <f t="shared" si="2"/>
        <v>0</v>
      </c>
      <c r="J1044" s="8"/>
    </row>
    <row r="1045" ht="15.0" customHeight="1">
      <c r="A1045" s="6">
        <f t="shared" si="7"/>
        <v>1044</v>
      </c>
      <c r="B1045" s="31">
        <v>2337.0</v>
      </c>
      <c r="C1045" s="25" t="s">
        <v>1068</v>
      </c>
      <c r="D1045" s="8"/>
      <c r="E1045" s="8"/>
      <c r="F1045" s="22">
        <v>0.0</v>
      </c>
      <c r="G1045" s="10">
        <v>1000.0</v>
      </c>
      <c r="H1045" s="7">
        <f>SUMIF(KELUAR!$C$2:$F$2994,MASTER!B1045,KELUAR!$E$2:$E$2994)</f>
        <v>2</v>
      </c>
      <c r="I1045" s="11">
        <f t="shared" si="2"/>
        <v>998</v>
      </c>
      <c r="J1045" s="8"/>
    </row>
    <row r="1046" ht="15.0" customHeight="1">
      <c r="A1046" s="6">
        <f t="shared" si="7"/>
        <v>1045</v>
      </c>
      <c r="B1046" s="31">
        <v>2333.0</v>
      </c>
      <c r="C1046" s="25" t="s">
        <v>1069</v>
      </c>
      <c r="D1046" s="8"/>
      <c r="E1046" s="8"/>
      <c r="F1046" s="22">
        <v>0.0</v>
      </c>
      <c r="G1046" s="7">
        <f>SUMIF(MASUK!$C$2:$C$3000,MASTER!B1046,MASUK!$E$2:$E$3000)</f>
        <v>6</v>
      </c>
      <c r="H1046" s="7">
        <f>SUMIF(KELUAR!$C$2:$F$2994,MASTER!B1046,KELUAR!$E$2:$E$2994)</f>
        <v>6</v>
      </c>
      <c r="I1046" s="11">
        <f t="shared" si="2"/>
        <v>0</v>
      </c>
      <c r="J1046" s="8"/>
    </row>
    <row r="1047" ht="15.0" customHeight="1">
      <c r="A1047" s="6">
        <f t="shared" si="7"/>
        <v>1046</v>
      </c>
      <c r="B1047" s="31">
        <v>2334.0</v>
      </c>
      <c r="C1047" s="25" t="s">
        <v>1070</v>
      </c>
      <c r="D1047" s="8"/>
      <c r="E1047" s="8"/>
      <c r="F1047" s="22">
        <v>0.0</v>
      </c>
      <c r="G1047" s="7">
        <f>SUMIF(MASUK!$C$2:$C$3000,MASTER!B1047,MASUK!$E$2:$E$3000)</f>
        <v>1</v>
      </c>
      <c r="H1047" s="7">
        <f>SUMIF(KELUAR!$C$2:$F$2994,MASTER!B1047,KELUAR!$E$2:$E$2994)</f>
        <v>0</v>
      </c>
      <c r="I1047" s="11">
        <f t="shared" si="2"/>
        <v>1</v>
      </c>
      <c r="J1047" s="8"/>
    </row>
    <row r="1048" ht="15.0" customHeight="1">
      <c r="A1048" s="6">
        <f t="shared" si="7"/>
        <v>1047</v>
      </c>
      <c r="B1048" s="31">
        <v>2295.0</v>
      </c>
      <c r="C1048" s="25" t="s">
        <v>1071</v>
      </c>
      <c r="D1048" s="8"/>
      <c r="E1048" s="8"/>
      <c r="F1048" s="22">
        <v>0.0</v>
      </c>
      <c r="G1048" s="7">
        <f>SUMIF(MASUK!$C$2:$C$3000,MASTER!B1048,MASUK!$E$2:$E$3000)</f>
        <v>1</v>
      </c>
      <c r="H1048" s="7">
        <f>SUMIF(KELUAR!$C$2:$F$2994,MASTER!B1048,KELUAR!$E$2:$E$2994)</f>
        <v>0</v>
      </c>
      <c r="I1048" s="11">
        <f t="shared" si="2"/>
        <v>1</v>
      </c>
      <c r="J1048" s="8"/>
    </row>
    <row r="1049" ht="15.0" customHeight="1">
      <c r="A1049" s="6">
        <f t="shared" si="7"/>
        <v>1048</v>
      </c>
      <c r="B1049" s="31">
        <v>1254.0</v>
      </c>
      <c r="C1049" s="25" t="s">
        <v>1072</v>
      </c>
      <c r="D1049" s="8"/>
      <c r="E1049" s="8"/>
      <c r="F1049" s="22">
        <v>0.0</v>
      </c>
      <c r="G1049" s="7">
        <f>SUMIF(MASUK!$C$2:$C$3000,MASTER!B1049,MASUK!$E$2:$E$3000)</f>
        <v>20</v>
      </c>
      <c r="H1049" s="7">
        <f>SUMIF(KELUAR!$C$2:$F$2994,MASTER!B1049,KELUAR!$E$2:$E$2994)</f>
        <v>0</v>
      </c>
      <c r="I1049" s="11">
        <f t="shared" si="2"/>
        <v>20</v>
      </c>
      <c r="J1049" s="8"/>
    </row>
    <row r="1050" ht="15.0" customHeight="1">
      <c r="A1050" s="6">
        <f t="shared" si="7"/>
        <v>1049</v>
      </c>
      <c r="B1050" s="31">
        <v>2080.0</v>
      </c>
      <c r="C1050" s="25" t="s">
        <v>1073</v>
      </c>
      <c r="D1050" s="8"/>
      <c r="E1050" s="8"/>
      <c r="F1050" s="22">
        <v>0.0</v>
      </c>
      <c r="G1050" s="7">
        <f>SUMIF(MASUK!$C$2:$C$3000,MASTER!B1050,MASUK!$E$2:$E$3000)</f>
        <v>2</v>
      </c>
      <c r="H1050" s="7">
        <f>SUMIF(KELUAR!$C$2:$F$2994,MASTER!B1050,KELUAR!$E$2:$E$2994)</f>
        <v>0</v>
      </c>
      <c r="I1050" s="11">
        <f t="shared" si="2"/>
        <v>2</v>
      </c>
      <c r="J1050" s="8"/>
    </row>
    <row r="1051" ht="15.0" customHeight="1">
      <c r="A1051" s="6">
        <f t="shared" si="7"/>
        <v>1050</v>
      </c>
      <c r="B1051" s="31">
        <v>2335.0</v>
      </c>
      <c r="C1051" s="25" t="s">
        <v>1074</v>
      </c>
      <c r="D1051" s="8"/>
      <c r="E1051" s="8"/>
      <c r="F1051" s="22">
        <v>0.0</v>
      </c>
      <c r="G1051" s="7">
        <f>SUMIF(MASUK!$C$2:$C$3000,MASTER!B1051,MASUK!$E$2:$E$3000)</f>
        <v>10</v>
      </c>
      <c r="H1051" s="7">
        <f>SUMIF(KELUAR!$C$2:$F$2994,MASTER!B1051,KELUAR!$E$2:$E$2994)</f>
        <v>1</v>
      </c>
      <c r="I1051" s="11">
        <f t="shared" si="2"/>
        <v>9</v>
      </c>
      <c r="J1051" s="8"/>
    </row>
    <row r="1052" ht="15.0" customHeight="1">
      <c r="A1052" s="6">
        <f t="shared" si="7"/>
        <v>1051</v>
      </c>
      <c r="B1052" s="31">
        <v>2158.0</v>
      </c>
      <c r="C1052" s="25" t="s">
        <v>1075</v>
      </c>
      <c r="D1052" s="8"/>
      <c r="E1052" s="8"/>
      <c r="F1052" s="22">
        <v>0.0</v>
      </c>
      <c r="G1052" s="7">
        <f>SUMIF(MASUK!$C$2:$C$3000,MASTER!B1052,MASUK!$E$2:$E$3000)</f>
        <v>4</v>
      </c>
      <c r="H1052" s="7">
        <f>SUMIF(KELUAR!$C$2:$F$2994,MASTER!B1052,KELUAR!$E$2:$E$2994)</f>
        <v>4</v>
      </c>
      <c r="I1052" s="11">
        <f t="shared" si="2"/>
        <v>0</v>
      </c>
      <c r="J1052" s="8"/>
    </row>
    <row r="1053" ht="15.0" customHeight="1">
      <c r="A1053" s="6">
        <f t="shared" si="7"/>
        <v>1052</v>
      </c>
      <c r="B1053" s="31">
        <v>2336.0</v>
      </c>
      <c r="C1053" s="25" t="s">
        <v>1076</v>
      </c>
      <c r="D1053" s="8"/>
      <c r="E1053" s="8"/>
      <c r="F1053" s="22">
        <v>0.0</v>
      </c>
      <c r="G1053" s="7">
        <f>SUMIF(MASUK!$C$2:$C$3000,MASTER!B1053,MASUK!$E$2:$E$3000)</f>
        <v>1</v>
      </c>
      <c r="H1053" s="7">
        <f>SUMIF(KELUAR!$C$2:$F$2994,MASTER!B1053,KELUAR!$E$2:$E$2994)</f>
        <v>0</v>
      </c>
      <c r="I1053" s="11">
        <f t="shared" si="2"/>
        <v>1</v>
      </c>
      <c r="J1053" s="8"/>
    </row>
    <row r="1054" ht="15.0" customHeight="1">
      <c r="A1054" s="6">
        <f t="shared" si="7"/>
        <v>1053</v>
      </c>
      <c r="B1054" s="31">
        <v>2338.0</v>
      </c>
      <c r="C1054" s="25" t="s">
        <v>896</v>
      </c>
      <c r="D1054" s="8"/>
      <c r="E1054" s="8"/>
      <c r="F1054" s="22">
        <v>0.0</v>
      </c>
      <c r="G1054" s="7">
        <f>SUMIF(MASUK!$C$2:$C$3000,MASTER!B1054,MASUK!$E$2:$E$3000)</f>
        <v>6</v>
      </c>
      <c r="H1054" s="10">
        <v>0.0</v>
      </c>
      <c r="I1054" s="11">
        <f t="shared" si="2"/>
        <v>6</v>
      </c>
      <c r="J1054" s="8"/>
    </row>
    <row r="1055" ht="15.0" customHeight="1">
      <c r="A1055" s="6">
        <f t="shared" si="7"/>
        <v>1054</v>
      </c>
      <c r="B1055" s="31">
        <v>2340.0</v>
      </c>
      <c r="C1055" s="25" t="s">
        <v>1077</v>
      </c>
      <c r="D1055" s="8"/>
      <c r="E1055" s="8"/>
      <c r="F1055" s="22">
        <v>0.0</v>
      </c>
      <c r="G1055" s="7">
        <f>SUMIF(MASUK!$C$2:$C$3000,MASTER!B1055,MASUK!$E$2:$E$3000)</f>
        <v>1</v>
      </c>
      <c r="H1055" s="7">
        <f>SUMIF(KELUAR!$C$2:$F$2994,MASTER!B1055,KELUAR!$E$2:$E$2994)</f>
        <v>1</v>
      </c>
      <c r="I1055" s="11">
        <f t="shared" si="2"/>
        <v>0</v>
      </c>
      <c r="J1055" s="8"/>
    </row>
    <row r="1056" ht="15.0" customHeight="1">
      <c r="A1056" s="6">
        <f t="shared" si="7"/>
        <v>1055</v>
      </c>
      <c r="B1056" s="31">
        <v>2342.0</v>
      </c>
      <c r="C1056" s="25" t="s">
        <v>1078</v>
      </c>
      <c r="D1056" s="8"/>
      <c r="E1056" s="8"/>
      <c r="F1056" s="22">
        <v>0.0</v>
      </c>
      <c r="G1056" s="7">
        <f>SUMIF(MASUK!$C$2:$C$3000,MASTER!B1056,MASUK!$E$2:$E$3000)</f>
        <v>5</v>
      </c>
      <c r="H1056" s="7">
        <f>SUMIF(KELUAR!$C$2:$F$2994,MASTER!B1056,KELUAR!$E$2:$E$2994)</f>
        <v>1</v>
      </c>
      <c r="I1056" s="11">
        <f t="shared" si="2"/>
        <v>4</v>
      </c>
      <c r="J1056" s="8"/>
    </row>
    <row r="1057" ht="15.0" customHeight="1">
      <c r="A1057" s="6">
        <f t="shared" si="7"/>
        <v>1056</v>
      </c>
      <c r="B1057" s="31">
        <v>2343.0</v>
      </c>
      <c r="C1057" s="25" t="s">
        <v>1079</v>
      </c>
      <c r="D1057" s="8"/>
      <c r="E1057" s="8"/>
      <c r="F1057" s="22">
        <v>0.0</v>
      </c>
      <c r="G1057" s="7">
        <f>SUMIF(MASUK!$C$2:$C$3000,MASTER!B1057,MASUK!$E$2:$E$3000)</f>
        <v>50</v>
      </c>
      <c r="H1057" s="7">
        <f>SUMIF(KELUAR!$C$2:$F$2994,MASTER!B1057,KELUAR!$E$2:$E$2994)</f>
        <v>50</v>
      </c>
      <c r="I1057" s="11">
        <f t="shared" si="2"/>
        <v>0</v>
      </c>
      <c r="J1057" s="8"/>
    </row>
    <row r="1058" ht="15.0" customHeight="1">
      <c r="A1058" s="6">
        <f t="shared" si="7"/>
        <v>1057</v>
      </c>
      <c r="B1058" s="31">
        <v>2385.0</v>
      </c>
      <c r="C1058" s="25" t="s">
        <v>1080</v>
      </c>
      <c r="D1058" s="8"/>
      <c r="E1058" s="8"/>
      <c r="F1058" s="30">
        <v>8.0</v>
      </c>
      <c r="G1058" s="7">
        <f>SUMIF(MASUK!$C$2:$C$3000,MASTER!B1058,MASUK!$E$2:$E$3000)</f>
        <v>0</v>
      </c>
      <c r="H1058" s="7">
        <f>SUMIF(KELUAR!$C$2:$F$2994,MASTER!B1058,KELUAR!$E$2:$E$2994)</f>
        <v>4</v>
      </c>
      <c r="I1058" s="11">
        <f t="shared" si="2"/>
        <v>4</v>
      </c>
      <c r="J1058" s="8"/>
    </row>
    <row r="1059" ht="15.0" customHeight="1">
      <c r="A1059" s="6">
        <f t="shared" si="7"/>
        <v>1058</v>
      </c>
      <c r="B1059" s="31">
        <v>2503.0</v>
      </c>
      <c r="C1059" s="25" t="s">
        <v>1081</v>
      </c>
      <c r="D1059" s="8"/>
      <c r="E1059" s="8"/>
      <c r="F1059" s="8"/>
      <c r="G1059" s="7">
        <f>SUMIF(MASUK!$C$2:$C$3000,MASTER!B1059,MASUK!$E$2:$E$3000)</f>
        <v>5</v>
      </c>
      <c r="H1059" s="7">
        <f>SUMIF(KELUAR!$C$2:$F$2994,MASTER!B1059,KELUAR!$E$2:$E$2994)</f>
        <v>0</v>
      </c>
      <c r="I1059" s="11">
        <f t="shared" si="2"/>
        <v>5</v>
      </c>
      <c r="J1059" s="8"/>
    </row>
    <row r="1060" ht="15.0" customHeight="1">
      <c r="A1060" s="6">
        <f t="shared" si="7"/>
        <v>1059</v>
      </c>
      <c r="B1060" s="31">
        <v>2504.0</v>
      </c>
      <c r="C1060" s="25" t="s">
        <v>1082</v>
      </c>
      <c r="D1060" s="8"/>
      <c r="E1060" s="8"/>
      <c r="F1060" s="8"/>
      <c r="G1060" s="7">
        <f>SUMIF(MASUK!$C$2:$C$3000,MASTER!B1060,MASUK!$E$2:$E$3000)</f>
        <v>5</v>
      </c>
      <c r="H1060" s="7">
        <f>SUMIF(KELUAR!$C$2:$F$2994,MASTER!B1060,KELUAR!$E$2:$E$2994)</f>
        <v>0</v>
      </c>
      <c r="I1060" s="11">
        <f t="shared" si="2"/>
        <v>5</v>
      </c>
      <c r="J1060" s="8"/>
    </row>
    <row r="1061" ht="15.0" customHeight="1">
      <c r="A1061" s="6">
        <f t="shared" si="7"/>
        <v>1060</v>
      </c>
      <c r="B1061" s="31">
        <v>2550.0</v>
      </c>
      <c r="C1061" s="25" t="s">
        <v>1083</v>
      </c>
      <c r="D1061" s="8"/>
      <c r="E1061" s="8"/>
      <c r="F1061" s="8"/>
      <c r="G1061" s="7">
        <f>SUMIF(MASUK!$C$2:$C$3000,MASTER!B1061,MASUK!$E$2:$E$3000)</f>
        <v>2</v>
      </c>
      <c r="H1061" s="7">
        <f>SUMIF(KELUAR!$C$2:$F$2994,MASTER!B1061,KELUAR!$E$2:$E$2994)</f>
        <v>2</v>
      </c>
      <c r="I1061" s="11">
        <f t="shared" si="2"/>
        <v>0</v>
      </c>
      <c r="J1061" s="8"/>
    </row>
    <row r="1062" ht="15.0" customHeight="1">
      <c r="A1062" s="6">
        <f t="shared" si="7"/>
        <v>1061</v>
      </c>
      <c r="B1062" s="31">
        <v>2551.0</v>
      </c>
      <c r="C1062" s="25" t="s">
        <v>1084</v>
      </c>
      <c r="D1062" s="8"/>
      <c r="E1062" s="8"/>
      <c r="F1062" s="8"/>
      <c r="G1062" s="7">
        <f>SUMIF(MASUK!$C$2:$C$3000,MASTER!B1062,MASUK!$E$2:$E$3000)</f>
        <v>2</v>
      </c>
      <c r="H1062" s="7">
        <f>SUMIF(KELUAR!$C$2:$F$2994,MASTER!B1062,KELUAR!$E$2:$E$2994)</f>
        <v>2</v>
      </c>
      <c r="I1062" s="11">
        <f t="shared" si="2"/>
        <v>0</v>
      </c>
      <c r="J1062" s="8"/>
    </row>
    <row r="1063" ht="15.0" customHeight="1">
      <c r="A1063" s="6">
        <f t="shared" si="7"/>
        <v>1062</v>
      </c>
      <c r="B1063" s="31">
        <v>2552.0</v>
      </c>
      <c r="C1063" s="25" t="s">
        <v>1085</v>
      </c>
      <c r="D1063" s="8"/>
      <c r="E1063" s="8"/>
      <c r="F1063" s="8"/>
      <c r="G1063" s="7">
        <f>SUMIF(MASUK!$C$2:$C$3000,MASTER!B1063,MASUK!$E$2:$E$3000)</f>
        <v>4</v>
      </c>
      <c r="H1063" s="7">
        <f>SUMIF(KELUAR!$C$2:$F$2994,MASTER!B1063,KELUAR!$E$2:$E$2994)</f>
        <v>0</v>
      </c>
      <c r="I1063" s="11">
        <f t="shared" si="2"/>
        <v>4</v>
      </c>
      <c r="J1063" s="8"/>
    </row>
    <row r="1064" ht="15.0" customHeight="1">
      <c r="A1064" s="6" t="str">
        <f t="shared" si="7"/>
        <v/>
      </c>
      <c r="B1064" s="15"/>
      <c r="C1064" s="8"/>
      <c r="D1064" s="8"/>
      <c r="E1064" s="8"/>
      <c r="F1064" s="8"/>
      <c r="G1064" s="7">
        <f>SUMIF(MASUK!$C$2:$C$3000,MASTER!B1064,MASUK!$E$2:$E$3000)</f>
        <v>0</v>
      </c>
      <c r="H1064" s="7">
        <f>SUMIF(KELUAR!$C$2:$F$2994,MASTER!B1064,KELUAR!$E$2:$E$2994)</f>
        <v>0</v>
      </c>
      <c r="I1064" s="11">
        <f t="shared" si="2"/>
        <v>0</v>
      </c>
      <c r="J1064" s="8"/>
    </row>
    <row r="1065" ht="15.0" customHeight="1">
      <c r="A1065" s="6" t="str">
        <f t="shared" si="7"/>
        <v/>
      </c>
      <c r="B1065" s="15"/>
      <c r="C1065" s="8"/>
      <c r="D1065" s="8"/>
      <c r="E1065" s="8"/>
      <c r="F1065" s="8"/>
      <c r="G1065" s="7">
        <f>SUMIF(MASUK!$C$2:$C$3000,MASTER!B1065,MASUK!$E$2:$E$3000)</f>
        <v>0</v>
      </c>
      <c r="H1065" s="7">
        <f>SUMIF(KELUAR!$C$2:$F$2994,MASTER!B1065,KELUAR!$E$2:$E$2994)</f>
        <v>0</v>
      </c>
      <c r="I1065" s="11">
        <f t="shared" si="2"/>
        <v>0</v>
      </c>
      <c r="J1065" s="8"/>
    </row>
    <row r="1066" ht="15.0" customHeight="1">
      <c r="A1066" s="6" t="str">
        <f t="shared" si="7"/>
        <v/>
      </c>
      <c r="B1066" s="15"/>
      <c r="C1066" s="8"/>
      <c r="D1066" s="8"/>
      <c r="E1066" s="8"/>
      <c r="F1066" s="8"/>
      <c r="G1066" s="7">
        <f>SUMIF(MASUK!$C$2:$C$3000,MASTER!B1066,MASUK!$E$2:$E$3000)</f>
        <v>0</v>
      </c>
      <c r="H1066" s="7">
        <f>SUMIF(KELUAR!$C$2:$F$2994,MASTER!B1066,KELUAR!$E$2:$E$2994)</f>
        <v>0</v>
      </c>
      <c r="I1066" s="11">
        <f t="shared" si="2"/>
        <v>0</v>
      </c>
      <c r="J1066" s="8"/>
    </row>
    <row r="1067" ht="15.0" customHeight="1">
      <c r="A1067" s="6" t="str">
        <f t="shared" si="7"/>
        <v/>
      </c>
      <c r="B1067" s="15"/>
      <c r="C1067" s="8"/>
      <c r="D1067" s="8"/>
      <c r="E1067" s="8"/>
      <c r="F1067" s="8"/>
      <c r="G1067" s="7">
        <f>SUMIF(MASUK!$C$2:$C$3000,MASTER!B1067,MASUK!$E$2:$E$3000)</f>
        <v>0</v>
      </c>
      <c r="H1067" s="7">
        <f>SUMIF(KELUAR!$C$2:$F$2994,MASTER!B1067,KELUAR!$E$2:$E$2994)</f>
        <v>0</v>
      </c>
      <c r="I1067" s="11">
        <f t="shared" si="2"/>
        <v>0</v>
      </c>
      <c r="J1067" s="8"/>
    </row>
    <row r="1068" ht="15.0" customHeight="1">
      <c r="A1068" s="6" t="str">
        <f t="shared" si="7"/>
        <v/>
      </c>
      <c r="B1068" s="15"/>
      <c r="C1068" s="8"/>
      <c r="D1068" s="8"/>
      <c r="E1068" s="8"/>
      <c r="F1068" s="8"/>
      <c r="G1068" s="7">
        <f>SUMIF(MASUK!$C$2:$C$3000,MASTER!B1068,MASUK!$E$2:$E$3000)</f>
        <v>0</v>
      </c>
      <c r="H1068" s="7">
        <f>SUMIF(KELUAR!$C$2:$F$2994,MASTER!B1068,KELUAR!$E$2:$E$2994)</f>
        <v>0</v>
      </c>
      <c r="I1068" s="11">
        <f t="shared" si="2"/>
        <v>0</v>
      </c>
      <c r="J1068" s="8"/>
    </row>
    <row r="1069" ht="15.0" customHeight="1">
      <c r="A1069" s="6" t="str">
        <f t="shared" si="7"/>
        <v/>
      </c>
      <c r="B1069" s="15"/>
      <c r="C1069" s="8"/>
      <c r="D1069" s="8"/>
      <c r="E1069" s="8"/>
      <c r="F1069" s="8"/>
      <c r="G1069" s="7">
        <f>SUMIF(MASUK!$C$2:$C$3000,MASTER!B1069,MASUK!$E$2:$E$3000)</f>
        <v>0</v>
      </c>
      <c r="H1069" s="7">
        <f>SUMIF(KELUAR!$C$2:$F$2994,MASTER!B1069,KELUAR!$E$2:$E$2994)</f>
        <v>0</v>
      </c>
      <c r="I1069" s="11">
        <f t="shared" si="2"/>
        <v>0</v>
      </c>
      <c r="J1069" s="8"/>
    </row>
    <row r="1070" ht="15.0" customHeight="1">
      <c r="A1070" s="6" t="str">
        <f t="shared" si="7"/>
        <v/>
      </c>
      <c r="B1070" s="15"/>
      <c r="C1070" s="8"/>
      <c r="D1070" s="8"/>
      <c r="E1070" s="8"/>
      <c r="F1070" s="8"/>
      <c r="G1070" s="7">
        <f>SUMIF(MASUK!$C$2:$C$3000,MASTER!B1070,MASUK!$E$2:$E$3000)</f>
        <v>0</v>
      </c>
      <c r="H1070" s="7">
        <f>SUMIF(KELUAR!$C$2:$F$2994,MASTER!B1070,KELUAR!$E$2:$E$2994)</f>
        <v>0</v>
      </c>
      <c r="I1070" s="11">
        <f t="shared" si="2"/>
        <v>0</v>
      </c>
      <c r="J1070" s="8"/>
    </row>
    <row r="1071" ht="15.0" customHeight="1">
      <c r="A1071" s="6" t="str">
        <f t="shared" si="7"/>
        <v/>
      </c>
      <c r="B1071" s="15"/>
      <c r="C1071" s="8"/>
      <c r="D1071" s="8"/>
      <c r="E1071" s="8"/>
      <c r="F1071" s="8"/>
      <c r="G1071" s="7">
        <f>SUMIF(MASUK!$C$2:$C$3000,MASTER!B1071,MASUK!$E$2:$E$3000)</f>
        <v>0</v>
      </c>
      <c r="H1071" s="7">
        <f>SUMIF(KELUAR!$C$2:$F$2994,MASTER!B1071,KELUAR!$E$2:$E$2994)</f>
        <v>0</v>
      </c>
      <c r="I1071" s="11">
        <f t="shared" si="2"/>
        <v>0</v>
      </c>
      <c r="J1071" s="8"/>
    </row>
    <row r="1072" ht="15.0" customHeight="1">
      <c r="A1072" s="6" t="str">
        <f t="shared" si="7"/>
        <v/>
      </c>
      <c r="B1072" s="15"/>
      <c r="C1072" s="8"/>
      <c r="D1072" s="8"/>
      <c r="E1072" s="8"/>
      <c r="F1072" s="8"/>
      <c r="G1072" s="7">
        <f>SUMIF(MASUK!$C$2:$C$3000,MASTER!B1072,MASUK!$E$2:$E$3000)</f>
        <v>0</v>
      </c>
      <c r="H1072" s="7">
        <f>SUMIF(KELUAR!$C$2:$F$2994,MASTER!B1072,KELUAR!$E$2:$E$2994)</f>
        <v>0</v>
      </c>
      <c r="I1072" s="11">
        <f t="shared" si="2"/>
        <v>0</v>
      </c>
      <c r="J1072" s="8"/>
    </row>
    <row r="1073" ht="15.0" customHeight="1">
      <c r="A1073" s="6" t="str">
        <f t="shared" si="7"/>
        <v/>
      </c>
      <c r="B1073" s="15"/>
      <c r="C1073" s="8"/>
      <c r="D1073" s="8"/>
      <c r="E1073" s="8"/>
      <c r="F1073" s="8"/>
      <c r="G1073" s="7">
        <f>SUMIF(MASUK!$C$2:$C$3000,MASTER!B1073,MASUK!$E$2:$E$3000)</f>
        <v>0</v>
      </c>
      <c r="H1073" s="7">
        <f>SUMIF(KELUAR!$C$2:$F$2994,MASTER!B1073,KELUAR!$E$2:$E$2994)</f>
        <v>0</v>
      </c>
      <c r="I1073" s="11">
        <f t="shared" si="2"/>
        <v>0</v>
      </c>
      <c r="J1073" s="8"/>
    </row>
    <row r="1074" ht="15.0" customHeight="1">
      <c r="A1074" s="6" t="str">
        <f t="shared" si="7"/>
        <v/>
      </c>
      <c r="B1074" s="15"/>
      <c r="C1074" s="8"/>
      <c r="D1074" s="8"/>
      <c r="E1074" s="8"/>
      <c r="F1074" s="8"/>
      <c r="G1074" s="7">
        <f>SUMIF(MASUK!$C$2:$C$3000,MASTER!B1074,MASUK!$E$2:$E$3000)</f>
        <v>0</v>
      </c>
      <c r="H1074" s="7">
        <f>SUMIF(KELUAR!$C$2:$F$2994,MASTER!B1074,KELUAR!$E$2:$E$2994)</f>
        <v>0</v>
      </c>
      <c r="I1074" s="11">
        <f t="shared" si="2"/>
        <v>0</v>
      </c>
      <c r="J1074" s="8"/>
    </row>
    <row r="1075" ht="15.0" customHeight="1">
      <c r="A1075" s="6" t="str">
        <f t="shared" si="7"/>
        <v/>
      </c>
      <c r="B1075" s="15"/>
      <c r="C1075" s="8"/>
      <c r="D1075" s="8"/>
      <c r="E1075" s="8"/>
      <c r="F1075" s="8"/>
      <c r="G1075" s="7">
        <f>SUMIF(MASUK!$C$2:$C$3000,MASTER!B1075,MASUK!$E$2:$E$3000)</f>
        <v>0</v>
      </c>
      <c r="H1075" s="7">
        <f>SUMIF(KELUAR!$C$2:$F$2994,MASTER!B1075,KELUAR!$E$2:$E$2994)</f>
        <v>0</v>
      </c>
      <c r="I1075" s="11">
        <f t="shared" si="2"/>
        <v>0</v>
      </c>
      <c r="J1075" s="8"/>
    </row>
    <row r="1076" ht="15.0" customHeight="1">
      <c r="A1076" s="6" t="str">
        <f t="shared" si="7"/>
        <v/>
      </c>
      <c r="B1076" s="15"/>
      <c r="C1076" s="8"/>
      <c r="D1076" s="8"/>
      <c r="E1076" s="8"/>
      <c r="F1076" s="8"/>
      <c r="G1076" s="7">
        <f>SUMIF(MASUK!$C$2:$C$3000,MASTER!B1076,MASUK!$E$2:$E$3000)</f>
        <v>0</v>
      </c>
      <c r="H1076" s="7">
        <f>SUMIF(KELUAR!$C$2:$F$2994,MASTER!B1076,KELUAR!$E$2:$E$2994)</f>
        <v>0</v>
      </c>
      <c r="I1076" s="11">
        <f t="shared" si="2"/>
        <v>0</v>
      </c>
      <c r="J1076" s="8"/>
    </row>
    <row r="1077" ht="15.0" customHeight="1">
      <c r="A1077" s="6" t="str">
        <f t="shared" si="7"/>
        <v/>
      </c>
      <c r="B1077" s="15"/>
      <c r="C1077" s="8"/>
      <c r="D1077" s="8"/>
      <c r="E1077" s="8"/>
      <c r="F1077" s="8"/>
      <c r="G1077" s="7">
        <f>SUMIF(MASUK!$C$2:$C$3000,MASTER!B1077,MASUK!$E$2:$E$3000)</f>
        <v>0</v>
      </c>
      <c r="H1077" s="7">
        <f>SUMIF(KELUAR!$C$2:$F$2994,MASTER!B1077,KELUAR!$E$2:$E$2994)</f>
        <v>0</v>
      </c>
      <c r="I1077" s="11">
        <f t="shared" si="2"/>
        <v>0</v>
      </c>
      <c r="J1077" s="8"/>
    </row>
    <row r="1078" ht="15.0" customHeight="1">
      <c r="A1078" s="6" t="str">
        <f t="shared" si="7"/>
        <v/>
      </c>
      <c r="B1078" s="15"/>
      <c r="C1078" s="8"/>
      <c r="D1078" s="8"/>
      <c r="E1078" s="8"/>
      <c r="F1078" s="8"/>
      <c r="G1078" s="7">
        <f>SUMIF(MASUK!$C$2:$C$3000,MASTER!B1078,MASUK!$E$2:$E$3000)</f>
        <v>0</v>
      </c>
      <c r="H1078" s="7">
        <f>SUMIF(KELUAR!$C$2:$F$2994,MASTER!B1078,KELUAR!$E$2:$E$2994)</f>
        <v>0</v>
      </c>
      <c r="I1078" s="11">
        <f t="shared" si="2"/>
        <v>0</v>
      </c>
      <c r="J1078" s="8"/>
    </row>
    <row r="1079" ht="15.0" customHeight="1">
      <c r="A1079" s="6" t="str">
        <f t="shared" si="7"/>
        <v/>
      </c>
      <c r="B1079" s="15"/>
      <c r="C1079" s="8"/>
      <c r="D1079" s="8"/>
      <c r="E1079" s="8"/>
      <c r="F1079" s="8"/>
      <c r="G1079" s="7">
        <f>SUMIF(MASUK!$C$2:$C$3000,MASTER!B1079,MASUK!$E$2:$E$3000)</f>
        <v>0</v>
      </c>
      <c r="H1079" s="7">
        <f>SUMIF(KELUAR!$C$2:$F$2994,MASTER!B1079,KELUAR!$E$2:$E$2994)</f>
        <v>0</v>
      </c>
      <c r="I1079" s="11">
        <f t="shared" si="2"/>
        <v>0</v>
      </c>
      <c r="J1079" s="8"/>
    </row>
    <row r="1080" ht="15.0" customHeight="1">
      <c r="A1080" s="6" t="str">
        <f t="shared" si="7"/>
        <v/>
      </c>
      <c r="B1080" s="15"/>
      <c r="C1080" s="8"/>
      <c r="D1080" s="8"/>
      <c r="E1080" s="8"/>
      <c r="F1080" s="8"/>
      <c r="G1080" s="7">
        <f>SUMIF(MASUK!$C$2:$C$3000,MASTER!B1080,MASUK!$E$2:$E$3000)</f>
        <v>0</v>
      </c>
      <c r="H1080" s="7">
        <f>SUMIF(KELUAR!$C$2:$F$2994,MASTER!B1080,KELUAR!$E$2:$E$2994)</f>
        <v>0</v>
      </c>
      <c r="I1080" s="11">
        <f t="shared" si="2"/>
        <v>0</v>
      </c>
      <c r="J1080" s="8"/>
    </row>
    <row r="1081" ht="15.0" customHeight="1">
      <c r="A1081" s="6" t="str">
        <f t="shared" si="7"/>
        <v/>
      </c>
      <c r="B1081" s="15"/>
      <c r="C1081" s="8"/>
      <c r="D1081" s="8"/>
      <c r="E1081" s="8"/>
      <c r="F1081" s="8"/>
      <c r="G1081" s="7">
        <f>SUMIF(MASUK!$C$2:$C$3000,MASTER!B1081,MASUK!$E$2:$E$3000)</f>
        <v>0</v>
      </c>
      <c r="H1081" s="7">
        <f>SUMIF(KELUAR!$C$2:$F$2994,MASTER!B1081,KELUAR!$E$2:$E$2994)</f>
        <v>0</v>
      </c>
      <c r="I1081" s="11">
        <f t="shared" si="2"/>
        <v>0</v>
      </c>
      <c r="J1081" s="8"/>
    </row>
    <row r="1082" ht="15.0" customHeight="1">
      <c r="A1082" s="6" t="str">
        <f t="shared" si="7"/>
        <v/>
      </c>
      <c r="B1082" s="15"/>
      <c r="C1082" s="8"/>
      <c r="D1082" s="8"/>
      <c r="E1082" s="8"/>
      <c r="F1082" s="8"/>
      <c r="G1082" s="7">
        <f>SUMIF(MASUK!$C$2:$C$3000,MASTER!B1082,MASUK!$E$2:$E$3000)</f>
        <v>0</v>
      </c>
      <c r="H1082" s="7">
        <f>SUMIF(KELUAR!$C$2:$F$2994,MASTER!B1082,KELUAR!$E$2:$E$2994)</f>
        <v>0</v>
      </c>
      <c r="I1082" s="11">
        <f t="shared" si="2"/>
        <v>0</v>
      </c>
      <c r="J1082" s="8"/>
    </row>
    <row r="1083" ht="15.0" customHeight="1">
      <c r="A1083" s="6" t="str">
        <f t="shared" si="7"/>
        <v/>
      </c>
      <c r="B1083" s="15"/>
      <c r="C1083" s="8"/>
      <c r="D1083" s="8"/>
      <c r="E1083" s="8"/>
      <c r="F1083" s="8"/>
      <c r="G1083" s="7">
        <f>SUMIF(MASUK!$C$2:$C$3000,MASTER!B1083,MASUK!$E$2:$E$3000)</f>
        <v>0</v>
      </c>
      <c r="H1083" s="7">
        <f>SUMIF(KELUAR!$C$2:$F$2994,MASTER!B1083,KELUAR!$E$2:$E$2994)</f>
        <v>0</v>
      </c>
      <c r="I1083" s="11">
        <f t="shared" si="2"/>
        <v>0</v>
      </c>
      <c r="J1083" s="8"/>
    </row>
    <row r="1084" ht="15.0" customHeight="1">
      <c r="A1084" s="6" t="str">
        <f t="shared" si="7"/>
        <v/>
      </c>
      <c r="B1084" s="15"/>
      <c r="C1084" s="8"/>
      <c r="D1084" s="8"/>
      <c r="E1084" s="8"/>
      <c r="F1084" s="8"/>
      <c r="G1084" s="7">
        <f>SUMIF(MASUK!$C$2:$C$3000,MASTER!B1084,MASUK!$E$2:$E$3000)</f>
        <v>0</v>
      </c>
      <c r="H1084" s="7">
        <f>SUMIF(KELUAR!$C$2:$F$2994,MASTER!B1084,KELUAR!$E$2:$E$2994)</f>
        <v>0</v>
      </c>
      <c r="I1084" s="11">
        <f t="shared" si="2"/>
        <v>0</v>
      </c>
      <c r="J1084" s="8"/>
    </row>
    <row r="1085" ht="15.0" customHeight="1">
      <c r="A1085" s="6" t="str">
        <f t="shared" si="7"/>
        <v/>
      </c>
      <c r="B1085" s="15"/>
      <c r="C1085" s="8"/>
      <c r="D1085" s="8"/>
      <c r="E1085" s="8"/>
      <c r="F1085" s="8"/>
      <c r="G1085" s="7">
        <f>SUMIF(MASUK!$C$2:$C$3000,MASTER!B1085,MASUK!$E$2:$E$3000)</f>
        <v>0</v>
      </c>
      <c r="H1085" s="7">
        <f>SUMIF(KELUAR!$C$2:$F$2994,MASTER!B1085,KELUAR!$E$2:$E$2994)</f>
        <v>0</v>
      </c>
      <c r="I1085" s="11">
        <f t="shared" si="2"/>
        <v>0</v>
      </c>
      <c r="J1085" s="8"/>
    </row>
    <row r="1086" ht="15.0" customHeight="1">
      <c r="A1086" s="6" t="str">
        <f t="shared" si="7"/>
        <v/>
      </c>
      <c r="B1086" s="15"/>
      <c r="C1086" s="8"/>
      <c r="D1086" s="8"/>
      <c r="E1086" s="8"/>
      <c r="F1086" s="8"/>
      <c r="G1086" s="7">
        <f>SUMIF(MASUK!$C$2:$C$3000,MASTER!B1086,MASUK!$E$2:$E$3000)</f>
        <v>0</v>
      </c>
      <c r="H1086" s="7">
        <f>SUMIF(KELUAR!$C$2:$F$2994,MASTER!B1086,KELUAR!$E$2:$E$2994)</f>
        <v>0</v>
      </c>
      <c r="I1086" s="11">
        <f t="shared" si="2"/>
        <v>0</v>
      </c>
      <c r="J1086" s="8"/>
    </row>
    <row r="1087" ht="15.0" customHeight="1">
      <c r="A1087" s="6" t="str">
        <f t="shared" si="7"/>
        <v/>
      </c>
      <c r="B1087" s="15"/>
      <c r="C1087" s="8"/>
      <c r="D1087" s="8"/>
      <c r="E1087" s="8"/>
      <c r="F1087" s="8"/>
      <c r="G1087" s="7">
        <f>SUMIF(MASUK!$C$2:$C$3000,MASTER!B1087,MASUK!$E$2:$E$3000)</f>
        <v>0</v>
      </c>
      <c r="H1087" s="7">
        <f>SUMIF(KELUAR!$C$2:$F$2994,MASTER!B1087,KELUAR!$E$2:$E$2994)</f>
        <v>0</v>
      </c>
      <c r="I1087" s="11">
        <f t="shared" si="2"/>
        <v>0</v>
      </c>
      <c r="J1087" s="8"/>
    </row>
    <row r="1088" ht="15.0" customHeight="1">
      <c r="A1088" s="6" t="str">
        <f t="shared" si="7"/>
        <v/>
      </c>
      <c r="B1088" s="15"/>
      <c r="C1088" s="8"/>
      <c r="D1088" s="8"/>
      <c r="E1088" s="8"/>
      <c r="F1088" s="8"/>
      <c r="G1088" s="7">
        <f>SUMIF(MASUK!$C$2:$C$3000,MASTER!B1088,MASUK!$E$2:$E$3000)</f>
        <v>0</v>
      </c>
      <c r="H1088" s="7">
        <f>SUMIF(KELUAR!$C$2:$F$2994,MASTER!B1088,KELUAR!$E$2:$E$2994)</f>
        <v>0</v>
      </c>
      <c r="I1088" s="11">
        <f t="shared" si="2"/>
        <v>0</v>
      </c>
      <c r="J1088" s="8"/>
    </row>
    <row r="1089" ht="15.0" customHeight="1">
      <c r="A1089" s="6" t="str">
        <f t="shared" si="7"/>
        <v/>
      </c>
      <c r="B1089" s="15"/>
      <c r="C1089" s="8"/>
      <c r="D1089" s="8"/>
      <c r="E1089" s="8"/>
      <c r="F1089" s="8"/>
      <c r="G1089" s="7">
        <f>SUMIF(MASUK!$C$2:$C$3000,MASTER!B1089,MASUK!$E$2:$E$3000)</f>
        <v>0</v>
      </c>
      <c r="H1089" s="7">
        <f>SUMIF(KELUAR!$C$2:$F$2994,MASTER!B1089,KELUAR!$E$2:$E$2994)</f>
        <v>0</v>
      </c>
      <c r="I1089" s="11">
        <f t="shared" si="2"/>
        <v>0</v>
      </c>
      <c r="J1089" s="8"/>
    </row>
    <row r="1090" ht="15.0" customHeight="1">
      <c r="A1090" s="6" t="str">
        <f t="shared" si="7"/>
        <v/>
      </c>
      <c r="B1090" s="15"/>
      <c r="C1090" s="8"/>
      <c r="D1090" s="8"/>
      <c r="E1090" s="8"/>
      <c r="F1090" s="8"/>
      <c r="G1090" s="7">
        <f>SUMIF(MASUK!$C$2:$C$3000,MASTER!B1090,MASUK!$E$2:$E$3000)</f>
        <v>0</v>
      </c>
      <c r="H1090" s="7">
        <f>SUMIF(KELUAR!$C$2:$F$2994,MASTER!B1090,KELUAR!$E$2:$E$2994)</f>
        <v>0</v>
      </c>
      <c r="I1090" s="11">
        <f t="shared" si="2"/>
        <v>0</v>
      </c>
      <c r="J1090" s="8"/>
    </row>
    <row r="1091" ht="15.0" customHeight="1">
      <c r="A1091" s="6" t="str">
        <f t="shared" si="7"/>
        <v/>
      </c>
      <c r="B1091" s="15"/>
      <c r="C1091" s="8"/>
      <c r="D1091" s="8"/>
      <c r="E1091" s="8"/>
      <c r="F1091" s="8"/>
      <c r="G1091" s="7">
        <f>SUMIF(MASUK!$C$2:$C$3000,MASTER!B1091,MASUK!$E$2:$E$3000)</f>
        <v>0</v>
      </c>
      <c r="H1091" s="7">
        <f>SUMIF(KELUAR!$C$2:$F$2994,MASTER!B1091,KELUAR!$E$2:$E$2994)</f>
        <v>0</v>
      </c>
      <c r="I1091" s="11">
        <f t="shared" si="2"/>
        <v>0</v>
      </c>
      <c r="J1091" s="8"/>
    </row>
    <row r="1092" ht="15.0" customHeight="1">
      <c r="A1092" s="6" t="str">
        <f t="shared" si="7"/>
        <v/>
      </c>
      <c r="B1092" s="15"/>
      <c r="C1092" s="8"/>
      <c r="D1092" s="8"/>
      <c r="E1092" s="8"/>
      <c r="F1092" s="8"/>
      <c r="G1092" s="7">
        <f>SUMIF(MASUK!$C$2:$C$3000,MASTER!B1092,MASUK!$E$2:$E$3000)</f>
        <v>0</v>
      </c>
      <c r="H1092" s="7">
        <f>SUMIF(KELUAR!$C$2:$F$2994,MASTER!B1092,KELUAR!$E$2:$E$2994)</f>
        <v>0</v>
      </c>
      <c r="I1092" s="11">
        <f t="shared" si="2"/>
        <v>0</v>
      </c>
      <c r="J1092" s="8"/>
    </row>
    <row r="1093" ht="15.0" customHeight="1">
      <c r="A1093" s="6" t="str">
        <f t="shared" si="7"/>
        <v/>
      </c>
      <c r="B1093" s="15"/>
      <c r="C1093" s="8"/>
      <c r="D1093" s="8"/>
      <c r="E1093" s="8"/>
      <c r="F1093" s="8"/>
      <c r="G1093" s="7">
        <f>SUMIF(MASUK!$C$2:$C$3000,MASTER!B1093,MASUK!$E$2:$E$3000)</f>
        <v>0</v>
      </c>
      <c r="H1093" s="7">
        <f>SUMIF(KELUAR!$C$2:$F$2994,MASTER!B1093,KELUAR!$E$2:$E$2994)</f>
        <v>0</v>
      </c>
      <c r="I1093" s="11">
        <f t="shared" si="2"/>
        <v>0</v>
      </c>
      <c r="J1093" s="8"/>
    </row>
    <row r="1094" ht="15.0" customHeight="1">
      <c r="A1094" s="6" t="str">
        <f t="shared" si="7"/>
        <v/>
      </c>
      <c r="B1094" s="15"/>
      <c r="C1094" s="8"/>
      <c r="D1094" s="8"/>
      <c r="E1094" s="8"/>
      <c r="F1094" s="8"/>
      <c r="G1094" s="7">
        <f>SUMIF(MASUK!$C$2:$C$3000,MASTER!B1094,MASUK!$E$2:$E$3000)</f>
        <v>0</v>
      </c>
      <c r="H1094" s="7">
        <f>SUMIF(KELUAR!$C$2:$F$2994,MASTER!B1094,KELUAR!$E$2:$E$2994)</f>
        <v>0</v>
      </c>
      <c r="I1094" s="11">
        <f t="shared" si="2"/>
        <v>0</v>
      </c>
      <c r="J1094" s="8"/>
    </row>
    <row r="1095" ht="15.0" customHeight="1">
      <c r="A1095" s="6" t="str">
        <f t="shared" si="7"/>
        <v/>
      </c>
      <c r="B1095" s="15"/>
      <c r="C1095" s="8"/>
      <c r="D1095" s="8"/>
      <c r="E1095" s="8"/>
      <c r="F1095" s="8"/>
      <c r="G1095" s="7">
        <f>SUMIF(MASUK!$C$2:$C$3000,MASTER!B1095,MASUK!$E$2:$E$3000)</f>
        <v>0</v>
      </c>
      <c r="H1095" s="7">
        <f>SUMIF(KELUAR!$C$2:$F$2994,MASTER!B1095,KELUAR!$E$2:$E$2994)</f>
        <v>0</v>
      </c>
      <c r="I1095" s="11">
        <f t="shared" si="2"/>
        <v>0</v>
      </c>
      <c r="J1095" s="8"/>
    </row>
    <row r="1096" ht="15.0" customHeight="1">
      <c r="A1096" s="6" t="str">
        <f t="shared" si="7"/>
        <v/>
      </c>
      <c r="B1096" s="15"/>
      <c r="C1096" s="8"/>
      <c r="D1096" s="8"/>
      <c r="E1096" s="8"/>
      <c r="F1096" s="8"/>
      <c r="G1096" s="7">
        <f>SUMIF(MASUK!$C$2:$C$3000,MASTER!B1096,MASUK!$E$2:$E$3000)</f>
        <v>0</v>
      </c>
      <c r="H1096" s="7">
        <f>SUMIF(KELUAR!$C$2:$F$2994,MASTER!B1096,KELUAR!$E$2:$E$2994)</f>
        <v>0</v>
      </c>
      <c r="I1096" s="11">
        <f t="shared" si="2"/>
        <v>0</v>
      </c>
      <c r="J1096" s="8"/>
    </row>
    <row r="1097" ht="15.0" customHeight="1">
      <c r="A1097" s="6" t="str">
        <f t="shared" si="7"/>
        <v/>
      </c>
      <c r="B1097" s="15"/>
      <c r="C1097" s="8"/>
      <c r="D1097" s="8"/>
      <c r="E1097" s="8"/>
      <c r="F1097" s="8"/>
      <c r="G1097" s="7">
        <f>SUMIF(MASUK!$C$2:$C$3000,MASTER!B1097,MASUK!$E$2:$E$3000)</f>
        <v>0</v>
      </c>
      <c r="H1097" s="7">
        <f>SUMIF(KELUAR!$C$2:$F$2994,MASTER!B1097,KELUAR!$E$2:$E$2994)</f>
        <v>0</v>
      </c>
      <c r="I1097" s="11">
        <f t="shared" si="2"/>
        <v>0</v>
      </c>
      <c r="J1097" s="8"/>
    </row>
    <row r="1098" ht="15.0" customHeight="1">
      <c r="A1098" s="6" t="str">
        <f t="shared" si="7"/>
        <v/>
      </c>
      <c r="B1098" s="15"/>
      <c r="C1098" s="8"/>
      <c r="D1098" s="8"/>
      <c r="E1098" s="8"/>
      <c r="F1098" s="8"/>
      <c r="G1098" s="7">
        <f>SUMIF(MASUK!$C$2:$C$3000,MASTER!B1098,MASUK!$E$2:$E$3000)</f>
        <v>0</v>
      </c>
      <c r="H1098" s="7">
        <f>SUMIF(KELUAR!$C$2:$F$2994,MASTER!B1098,KELUAR!$E$2:$E$2994)</f>
        <v>0</v>
      </c>
      <c r="I1098" s="11">
        <f t="shared" si="2"/>
        <v>0</v>
      </c>
      <c r="J1098" s="8"/>
    </row>
    <row r="1099" ht="15.0" customHeight="1">
      <c r="A1099" s="6" t="str">
        <f t="shared" si="7"/>
        <v/>
      </c>
      <c r="B1099" s="15"/>
      <c r="C1099" s="8"/>
      <c r="D1099" s="8"/>
      <c r="E1099" s="8"/>
      <c r="F1099" s="8"/>
      <c r="G1099" s="7">
        <f>SUMIF(MASUK!$C$2:$C$3000,MASTER!B1099,MASUK!$E$2:$E$3000)</f>
        <v>0</v>
      </c>
      <c r="H1099" s="7">
        <f>SUMIF(KELUAR!$C$2:$F$2994,MASTER!B1099,KELUAR!$E$2:$E$2994)</f>
        <v>0</v>
      </c>
      <c r="I1099" s="11">
        <f t="shared" si="2"/>
        <v>0</v>
      </c>
      <c r="J1099" s="8"/>
    </row>
    <row r="1100" ht="15.0" customHeight="1">
      <c r="A1100" s="6" t="str">
        <f t="shared" si="7"/>
        <v/>
      </c>
      <c r="B1100" s="15"/>
      <c r="C1100" s="8"/>
      <c r="D1100" s="8"/>
      <c r="E1100" s="8"/>
      <c r="F1100" s="8"/>
      <c r="G1100" s="7">
        <f>SUMIF(MASUK!$C$2:$C$3000,MASTER!B1100,MASUK!$E$2:$E$3000)</f>
        <v>0</v>
      </c>
      <c r="H1100" s="7">
        <f>SUMIF(KELUAR!$C$2:$F$2994,MASTER!B1100,KELUAR!$E$2:$E$2994)</f>
        <v>0</v>
      </c>
      <c r="I1100" s="11">
        <f t="shared" si="2"/>
        <v>0</v>
      </c>
      <c r="J1100" s="8"/>
    </row>
    <row r="1101" ht="15.0" customHeight="1">
      <c r="A1101" s="6" t="str">
        <f t="shared" si="7"/>
        <v/>
      </c>
      <c r="B1101" s="15"/>
      <c r="C1101" s="8"/>
      <c r="D1101" s="8"/>
      <c r="E1101" s="8"/>
      <c r="F1101" s="8"/>
      <c r="G1101" s="7">
        <f>SUMIF(MASUK!$C$2:$C$3000,MASTER!B1101,MASUK!$E$2:$E$3000)</f>
        <v>0</v>
      </c>
      <c r="H1101" s="7">
        <f>SUMIF(KELUAR!$C$2:$F$2994,MASTER!B1101,KELUAR!$E$2:$E$2994)</f>
        <v>0</v>
      </c>
      <c r="I1101" s="11">
        <f t="shared" si="2"/>
        <v>0</v>
      </c>
      <c r="J1101" s="8"/>
    </row>
    <row r="1102" ht="15.0" customHeight="1">
      <c r="A1102" s="6" t="str">
        <f t="shared" si="7"/>
        <v/>
      </c>
      <c r="B1102" s="15"/>
      <c r="C1102" s="8"/>
      <c r="D1102" s="8"/>
      <c r="E1102" s="8"/>
      <c r="F1102" s="8"/>
      <c r="G1102" s="7">
        <f>SUMIF(MASUK!$C$2:$C$3000,MASTER!B1102,MASUK!$E$2:$E$3000)</f>
        <v>0</v>
      </c>
      <c r="H1102" s="7">
        <f>SUMIF(KELUAR!$C$2:$F$2994,MASTER!B1102,KELUAR!$E$2:$E$2994)</f>
        <v>0</v>
      </c>
      <c r="I1102" s="11">
        <f t="shared" si="2"/>
        <v>0</v>
      </c>
      <c r="J1102" s="8"/>
    </row>
    <row r="1103" ht="15.0" customHeight="1">
      <c r="A1103" s="6" t="str">
        <f t="shared" si="7"/>
        <v/>
      </c>
      <c r="B1103" s="15"/>
      <c r="C1103" s="8"/>
      <c r="D1103" s="8"/>
      <c r="E1103" s="8"/>
      <c r="F1103" s="8"/>
      <c r="G1103" s="7">
        <f>SUMIF(MASUK!$C$2:$C$3000,MASTER!B1103,MASUK!$E$2:$E$3000)</f>
        <v>0</v>
      </c>
      <c r="H1103" s="7">
        <f>SUMIF(KELUAR!$C$2:$F$2994,MASTER!B1103,KELUAR!$E$2:$E$2994)</f>
        <v>0</v>
      </c>
      <c r="I1103" s="11">
        <f t="shared" si="2"/>
        <v>0</v>
      </c>
      <c r="J1103" s="8"/>
    </row>
    <row r="1104" ht="15.0" customHeight="1">
      <c r="A1104" s="6" t="str">
        <f t="shared" si="7"/>
        <v/>
      </c>
      <c r="B1104" s="15"/>
      <c r="C1104" s="8"/>
      <c r="D1104" s="8"/>
      <c r="E1104" s="8"/>
      <c r="F1104" s="8"/>
      <c r="G1104" s="7">
        <f>SUMIF(MASUK!$C$2:$C$3000,MASTER!B1104,MASUK!$E$2:$E$3000)</f>
        <v>0</v>
      </c>
      <c r="H1104" s="7">
        <f>SUMIF(KELUAR!$C$2:$F$2994,MASTER!B1104,KELUAR!$E$2:$E$2994)</f>
        <v>0</v>
      </c>
      <c r="I1104" s="11">
        <f t="shared" si="2"/>
        <v>0</v>
      </c>
      <c r="J1104" s="8"/>
    </row>
    <row r="1105" ht="15.0" customHeight="1">
      <c r="A1105" s="6" t="str">
        <f t="shared" si="7"/>
        <v/>
      </c>
      <c r="B1105" s="15"/>
      <c r="C1105" s="8"/>
      <c r="D1105" s="8"/>
      <c r="E1105" s="8"/>
      <c r="F1105" s="8"/>
      <c r="G1105" s="7">
        <f>SUMIF(MASUK!$C$2:$C$3000,MASTER!B1105,MASUK!$E$2:$E$3000)</f>
        <v>0</v>
      </c>
      <c r="H1105" s="7">
        <f>SUMIF(KELUAR!$C$2:$F$2994,MASTER!B1105,KELUAR!$E$2:$E$2994)</f>
        <v>0</v>
      </c>
      <c r="I1105" s="11">
        <f t="shared" si="2"/>
        <v>0</v>
      </c>
      <c r="J1105" s="8"/>
    </row>
    <row r="1106" ht="15.0" customHeight="1">
      <c r="A1106" s="6" t="str">
        <f t="shared" si="7"/>
        <v/>
      </c>
      <c r="B1106" s="15"/>
      <c r="C1106" s="8"/>
      <c r="D1106" s="8"/>
      <c r="E1106" s="8"/>
      <c r="F1106" s="8"/>
      <c r="G1106" s="7">
        <f>SUMIF(MASUK!$C$2:$C$3000,MASTER!B1106,MASUK!$E$2:$E$3000)</f>
        <v>0</v>
      </c>
      <c r="H1106" s="7">
        <f>SUMIF(KELUAR!$C$2:$F$2994,MASTER!B1106,KELUAR!$E$2:$E$2994)</f>
        <v>0</v>
      </c>
      <c r="I1106" s="11">
        <f t="shared" si="2"/>
        <v>0</v>
      </c>
      <c r="J1106" s="8"/>
    </row>
    <row r="1107" ht="15.0" customHeight="1">
      <c r="A1107" s="6" t="str">
        <f t="shared" si="7"/>
        <v/>
      </c>
      <c r="B1107" s="15"/>
      <c r="C1107" s="8"/>
      <c r="D1107" s="8"/>
      <c r="E1107" s="8"/>
      <c r="F1107" s="8"/>
      <c r="G1107" s="7">
        <f>SUMIF(MASUK!$C$2:$C$3000,MASTER!B1107,MASUK!$E$2:$E$3000)</f>
        <v>0</v>
      </c>
      <c r="H1107" s="7">
        <f>SUMIF(KELUAR!$C$2:$F$2994,MASTER!B1107,KELUAR!$E$2:$E$2994)</f>
        <v>0</v>
      </c>
      <c r="I1107" s="11">
        <f t="shared" si="2"/>
        <v>0</v>
      </c>
      <c r="J1107" s="8"/>
    </row>
    <row r="1108" ht="15.0" customHeight="1">
      <c r="A1108" s="6" t="str">
        <f t="shared" si="7"/>
        <v/>
      </c>
      <c r="B1108" s="15"/>
      <c r="C1108" s="8"/>
      <c r="D1108" s="8"/>
      <c r="E1108" s="8"/>
      <c r="F1108" s="8"/>
      <c r="G1108" s="7">
        <f>SUMIF(MASUK!$C$2:$C$3000,MASTER!B1108,MASUK!$E$2:$E$3000)</f>
        <v>0</v>
      </c>
      <c r="H1108" s="7">
        <f>SUMIF(KELUAR!$C$2:$F$2994,MASTER!B1108,KELUAR!$E$2:$E$2994)</f>
        <v>0</v>
      </c>
      <c r="I1108" s="11">
        <f t="shared" si="2"/>
        <v>0</v>
      </c>
      <c r="J1108" s="8"/>
    </row>
    <row r="1109" ht="15.0" customHeight="1">
      <c r="A1109" s="6" t="str">
        <f t="shared" si="7"/>
        <v/>
      </c>
      <c r="B1109" s="15"/>
      <c r="C1109" s="8"/>
      <c r="D1109" s="8"/>
      <c r="E1109" s="8"/>
      <c r="F1109" s="8"/>
      <c r="G1109" s="7">
        <f>SUMIF(MASUK!$C$2:$C$3000,MASTER!B1109,MASUK!$E$2:$E$3000)</f>
        <v>0</v>
      </c>
      <c r="H1109" s="7">
        <f>SUMIF(KELUAR!$C$2:$F$2994,MASTER!B1109,KELUAR!$E$2:$E$2994)</f>
        <v>0</v>
      </c>
      <c r="I1109" s="11">
        <f t="shared" si="2"/>
        <v>0</v>
      </c>
      <c r="J1109" s="8"/>
    </row>
    <row r="1110" ht="15.0" customHeight="1">
      <c r="A1110" s="6" t="str">
        <f t="shared" si="7"/>
        <v/>
      </c>
      <c r="B1110" s="15"/>
      <c r="C1110" s="8"/>
      <c r="D1110" s="8"/>
      <c r="E1110" s="8"/>
      <c r="F1110" s="8"/>
      <c r="G1110" s="7">
        <f>SUMIF(MASUK!$C$2:$C$3000,MASTER!B1110,MASUK!$E$2:$E$3000)</f>
        <v>0</v>
      </c>
      <c r="H1110" s="7">
        <f>SUMIF(KELUAR!$C$2:$F$2994,MASTER!B1110,KELUAR!$E$2:$E$2994)</f>
        <v>0</v>
      </c>
      <c r="I1110" s="11">
        <f t="shared" si="2"/>
        <v>0</v>
      </c>
      <c r="J1110" s="8"/>
    </row>
    <row r="1111" ht="15.0" customHeight="1">
      <c r="A1111" s="6" t="str">
        <f t="shared" si="7"/>
        <v/>
      </c>
      <c r="B1111" s="15"/>
      <c r="C1111" s="8"/>
      <c r="D1111" s="8"/>
      <c r="E1111" s="8"/>
      <c r="F1111" s="8"/>
      <c r="G1111" s="7">
        <f>SUMIF(MASUK!$C$2:$C$3000,MASTER!B1111,MASUK!$E$2:$E$3000)</f>
        <v>0</v>
      </c>
      <c r="H1111" s="7">
        <f>SUMIF(KELUAR!$C$2:$F$2994,MASTER!B1111,KELUAR!$E$2:$E$2994)</f>
        <v>0</v>
      </c>
      <c r="I1111" s="11">
        <f t="shared" si="2"/>
        <v>0</v>
      </c>
      <c r="J1111" s="8"/>
    </row>
    <row r="1112" ht="15.0" customHeight="1">
      <c r="A1112" s="6" t="str">
        <f t="shared" si="7"/>
        <v/>
      </c>
      <c r="B1112" s="15"/>
      <c r="C1112" s="8"/>
      <c r="D1112" s="8"/>
      <c r="E1112" s="8"/>
      <c r="F1112" s="8"/>
      <c r="G1112" s="7">
        <f>SUMIF(MASUK!$C$2:$C$3000,MASTER!B1112,MASUK!$E$2:$E$3000)</f>
        <v>0</v>
      </c>
      <c r="H1112" s="7">
        <f>SUMIF(KELUAR!$C$2:$F$2994,MASTER!B1112,KELUAR!$E$2:$E$2994)</f>
        <v>0</v>
      </c>
      <c r="I1112" s="11">
        <f t="shared" si="2"/>
        <v>0</v>
      </c>
      <c r="J1112" s="8"/>
    </row>
    <row r="1113" ht="15.0" customHeight="1">
      <c r="A1113" s="6" t="str">
        <f t="shared" si="7"/>
        <v/>
      </c>
      <c r="B1113" s="15"/>
      <c r="C1113" s="8"/>
      <c r="D1113" s="8"/>
      <c r="E1113" s="8"/>
      <c r="F1113" s="8"/>
      <c r="G1113" s="7">
        <f>SUMIF(MASUK!$C$2:$C$3000,MASTER!B1113,MASUK!$E$2:$E$3000)</f>
        <v>0</v>
      </c>
      <c r="H1113" s="7">
        <f>SUMIF(KELUAR!$C$2:$F$2994,MASTER!B1113,KELUAR!$E$2:$E$2994)</f>
        <v>0</v>
      </c>
      <c r="I1113" s="11">
        <f t="shared" si="2"/>
        <v>0</v>
      </c>
      <c r="J1113" s="8"/>
    </row>
    <row r="1114" ht="15.0" customHeight="1">
      <c r="A1114" s="6" t="str">
        <f t="shared" si="7"/>
        <v/>
      </c>
      <c r="B1114" s="15"/>
      <c r="C1114" s="8"/>
      <c r="D1114" s="8"/>
      <c r="E1114" s="8"/>
      <c r="F1114" s="8"/>
      <c r="G1114" s="7">
        <f>SUMIF(MASUK!$C$2:$C$3000,MASTER!B1114,MASUK!$E$2:$E$3000)</f>
        <v>0</v>
      </c>
      <c r="H1114" s="7">
        <f>SUMIF(KELUAR!$C$2:$F$2994,MASTER!B1114,KELUAR!$E$2:$E$2994)</f>
        <v>0</v>
      </c>
      <c r="I1114" s="11">
        <f t="shared" si="2"/>
        <v>0</v>
      </c>
      <c r="J1114" s="8"/>
    </row>
    <row r="1115" ht="15.0" customHeight="1">
      <c r="A1115" s="6" t="str">
        <f t="shared" si="7"/>
        <v/>
      </c>
      <c r="B1115" s="15"/>
      <c r="C1115" s="8"/>
      <c r="D1115" s="8"/>
      <c r="E1115" s="8"/>
      <c r="F1115" s="8"/>
      <c r="G1115" s="7">
        <f>SUMIF(MASUK!$C$2:$C$3000,MASTER!B1115,MASUK!$E$2:$E$3000)</f>
        <v>0</v>
      </c>
      <c r="H1115" s="7">
        <f>SUMIF(KELUAR!$C$2:$F$2994,MASTER!B1115,KELUAR!$E$2:$E$2994)</f>
        <v>0</v>
      </c>
      <c r="I1115" s="11">
        <f t="shared" si="2"/>
        <v>0</v>
      </c>
      <c r="J1115" s="8"/>
    </row>
    <row r="1116" ht="15.0" customHeight="1">
      <c r="A1116" s="6" t="str">
        <f t="shared" si="7"/>
        <v/>
      </c>
      <c r="B1116" s="15"/>
      <c r="C1116" s="8"/>
      <c r="D1116" s="8"/>
      <c r="E1116" s="8"/>
      <c r="F1116" s="8"/>
      <c r="G1116" s="7">
        <f>SUMIF(MASUK!$C$2:$C$3000,MASTER!B1116,MASUK!$E$2:$E$3000)</f>
        <v>0</v>
      </c>
      <c r="H1116" s="7">
        <f>SUMIF(KELUAR!$C$2:$F$2994,MASTER!B1116,KELUAR!$E$2:$E$2994)</f>
        <v>0</v>
      </c>
      <c r="I1116" s="11">
        <f t="shared" si="2"/>
        <v>0</v>
      </c>
      <c r="J1116" s="8"/>
    </row>
    <row r="1117" ht="15.0" customHeight="1">
      <c r="A1117" s="6" t="str">
        <f t="shared" si="7"/>
        <v/>
      </c>
      <c r="B1117" s="15"/>
      <c r="C1117" s="8"/>
      <c r="D1117" s="8"/>
      <c r="E1117" s="8"/>
      <c r="F1117" s="8"/>
      <c r="G1117" s="7">
        <f>SUMIF(MASUK!$C$2:$C$3000,MASTER!B1117,MASUK!$E$2:$E$3000)</f>
        <v>0</v>
      </c>
      <c r="H1117" s="7">
        <f>SUMIF(KELUAR!$C$2:$F$2994,MASTER!B1117,KELUAR!$E$2:$E$2994)</f>
        <v>0</v>
      </c>
      <c r="I1117" s="11">
        <f t="shared" si="2"/>
        <v>0</v>
      </c>
      <c r="J1117" s="8"/>
    </row>
    <row r="1118" ht="15.0" customHeight="1">
      <c r="A1118" s="6" t="str">
        <f t="shared" si="7"/>
        <v/>
      </c>
      <c r="B1118" s="15"/>
      <c r="C1118" s="8"/>
      <c r="D1118" s="8"/>
      <c r="E1118" s="8"/>
      <c r="F1118" s="8"/>
      <c r="G1118" s="7">
        <f>SUMIF(MASUK!$C$2:$C$3000,MASTER!B1118,MASUK!$E$2:$E$3000)</f>
        <v>0</v>
      </c>
      <c r="H1118" s="7">
        <f>SUMIF(KELUAR!$C$2:$F$2994,MASTER!B1118,KELUAR!$E$2:$E$2994)</f>
        <v>0</v>
      </c>
      <c r="I1118" s="11">
        <f t="shared" si="2"/>
        <v>0</v>
      </c>
      <c r="J1118" s="8"/>
    </row>
    <row r="1119" ht="15.0" customHeight="1">
      <c r="A1119" s="6" t="str">
        <f t="shared" si="7"/>
        <v/>
      </c>
      <c r="B1119" s="15"/>
      <c r="C1119" s="8"/>
      <c r="D1119" s="8"/>
      <c r="E1119" s="8"/>
      <c r="F1119" s="8"/>
      <c r="G1119" s="7">
        <f>SUMIF(MASUK!$C$2:$C$3000,MASTER!B1119,MASUK!$E$2:$E$3000)</f>
        <v>0</v>
      </c>
      <c r="H1119" s="7">
        <f>SUMIF(KELUAR!$C$2:$F$2994,MASTER!B1119,KELUAR!$E$2:$E$2994)</f>
        <v>0</v>
      </c>
      <c r="I1119" s="11">
        <f t="shared" si="2"/>
        <v>0</v>
      </c>
      <c r="J1119" s="8"/>
    </row>
    <row r="1120" ht="15.0" customHeight="1">
      <c r="A1120" s="6" t="str">
        <f t="shared" si="7"/>
        <v/>
      </c>
      <c r="B1120" s="15"/>
      <c r="C1120" s="8"/>
      <c r="D1120" s="8"/>
      <c r="E1120" s="8"/>
      <c r="F1120" s="8"/>
      <c r="G1120" s="7">
        <f>SUMIF(MASUK!$C$2:$C$3000,MASTER!B1120,MASUK!$E$2:$E$3000)</f>
        <v>0</v>
      </c>
      <c r="H1120" s="7">
        <f>SUMIF(KELUAR!$C$2:$F$2994,MASTER!B1120,KELUAR!$E$2:$E$2994)</f>
        <v>0</v>
      </c>
      <c r="I1120" s="11">
        <f t="shared" si="2"/>
        <v>0</v>
      </c>
      <c r="J1120" s="8"/>
    </row>
    <row r="1121" ht="15.0" customHeight="1">
      <c r="A1121" s="6" t="str">
        <f t="shared" si="7"/>
        <v/>
      </c>
      <c r="B1121" s="15"/>
      <c r="C1121" s="8"/>
      <c r="D1121" s="8"/>
      <c r="E1121" s="8"/>
      <c r="F1121" s="8"/>
      <c r="G1121" s="7">
        <f>SUMIF(MASUK!$C$2:$C$3000,MASTER!B1121,MASUK!$E$2:$E$3000)</f>
        <v>0</v>
      </c>
      <c r="H1121" s="7">
        <f>SUMIF(KELUAR!$C$2:$F$2994,MASTER!B1121,KELUAR!$E$2:$E$2994)</f>
        <v>0</v>
      </c>
      <c r="I1121" s="11">
        <f t="shared" si="2"/>
        <v>0</v>
      </c>
      <c r="J1121" s="8"/>
    </row>
    <row r="1122" ht="15.0" customHeight="1">
      <c r="A1122" s="6" t="str">
        <f t="shared" si="7"/>
        <v/>
      </c>
      <c r="B1122" s="15"/>
      <c r="C1122" s="8"/>
      <c r="D1122" s="8"/>
      <c r="E1122" s="8"/>
      <c r="F1122" s="8"/>
      <c r="G1122" s="7">
        <f>SUMIF(MASUK!$C$2:$C$3000,MASTER!B1122,MASUK!$E$2:$E$3000)</f>
        <v>0</v>
      </c>
      <c r="H1122" s="7">
        <f>SUMIF(KELUAR!$C$2:$F$2994,MASTER!B1122,KELUAR!$E$2:$E$2994)</f>
        <v>0</v>
      </c>
      <c r="I1122" s="11">
        <f t="shared" si="2"/>
        <v>0</v>
      </c>
      <c r="J1122" s="8"/>
    </row>
    <row r="1123" ht="15.0" customHeight="1">
      <c r="A1123" s="6" t="str">
        <f t="shared" si="7"/>
        <v/>
      </c>
      <c r="B1123" s="15"/>
      <c r="C1123" s="8"/>
      <c r="D1123" s="8"/>
      <c r="E1123" s="8"/>
      <c r="F1123" s="8"/>
      <c r="G1123" s="7">
        <f>SUMIF(MASUK!$C$2:$C$3000,MASTER!B1123,MASUK!$E$2:$E$3000)</f>
        <v>0</v>
      </c>
      <c r="H1123" s="7">
        <f>SUMIF(KELUAR!$C$2:$F$2994,MASTER!B1123,KELUAR!$E$2:$E$2994)</f>
        <v>0</v>
      </c>
      <c r="I1123" s="11">
        <f t="shared" si="2"/>
        <v>0</v>
      </c>
      <c r="J1123" s="8"/>
    </row>
    <row r="1124" ht="15.0" customHeight="1">
      <c r="A1124" s="6" t="str">
        <f t="shared" si="7"/>
        <v/>
      </c>
      <c r="B1124" s="15"/>
      <c r="C1124" s="8"/>
      <c r="D1124" s="8"/>
      <c r="E1124" s="8"/>
      <c r="F1124" s="8"/>
      <c r="G1124" s="7">
        <f>SUMIF(MASUK!$C$2:$C$3000,MASTER!B1124,MASUK!$E$2:$E$3000)</f>
        <v>0</v>
      </c>
      <c r="H1124" s="7">
        <f>SUMIF(KELUAR!$C$2:$F$2994,MASTER!B1124,KELUAR!$E$2:$E$2994)</f>
        <v>0</v>
      </c>
      <c r="I1124" s="11">
        <f t="shared" si="2"/>
        <v>0</v>
      </c>
      <c r="J1124" s="8"/>
    </row>
    <row r="1125" ht="15.0" customHeight="1">
      <c r="A1125" s="6" t="str">
        <f t="shared" si="7"/>
        <v/>
      </c>
      <c r="B1125" s="15"/>
      <c r="C1125" s="8"/>
      <c r="D1125" s="8"/>
      <c r="E1125" s="8"/>
      <c r="F1125" s="8"/>
      <c r="G1125" s="7">
        <f>SUMIF(MASUK!$C$2:$C$3000,MASTER!B1125,MASUK!$E$2:$E$3000)</f>
        <v>0</v>
      </c>
      <c r="H1125" s="7">
        <f>SUMIF(KELUAR!$C$2:$F$2994,MASTER!B1125,KELUAR!$E$2:$E$2994)</f>
        <v>0</v>
      </c>
      <c r="I1125" s="11">
        <f t="shared" si="2"/>
        <v>0</v>
      </c>
      <c r="J1125" s="8"/>
    </row>
    <row r="1126" ht="15.0" customHeight="1">
      <c r="A1126" s="6" t="str">
        <f t="shared" si="7"/>
        <v/>
      </c>
      <c r="B1126" s="15"/>
      <c r="C1126" s="8"/>
      <c r="D1126" s="8"/>
      <c r="E1126" s="8"/>
      <c r="F1126" s="8"/>
      <c r="G1126" s="7">
        <f>SUMIF(MASUK!$C$2:$C$3000,MASTER!B1126,MASUK!$E$2:$E$3000)</f>
        <v>0</v>
      </c>
      <c r="H1126" s="7">
        <f>SUMIF(KELUAR!$C$2:$F$2994,MASTER!B1126,KELUAR!$E$2:$E$2994)</f>
        <v>0</v>
      </c>
      <c r="I1126" s="11">
        <f t="shared" si="2"/>
        <v>0</v>
      </c>
      <c r="J1126" s="8"/>
    </row>
    <row r="1127" ht="15.0" customHeight="1">
      <c r="A1127" s="6" t="str">
        <f t="shared" si="7"/>
        <v/>
      </c>
      <c r="B1127" s="15"/>
      <c r="C1127" s="8"/>
      <c r="D1127" s="8"/>
      <c r="E1127" s="8"/>
      <c r="F1127" s="8"/>
      <c r="G1127" s="7">
        <f>SUMIF(MASUK!$C$2:$C$3000,MASTER!B1127,MASUK!$E$2:$E$3000)</f>
        <v>0</v>
      </c>
      <c r="H1127" s="7">
        <f>SUMIF(KELUAR!$C$2:$F$2994,MASTER!B1127,KELUAR!$E$2:$E$2994)</f>
        <v>0</v>
      </c>
      <c r="I1127" s="11">
        <f t="shared" si="2"/>
        <v>0</v>
      </c>
      <c r="J1127" s="8"/>
    </row>
    <row r="1128" ht="15.0" customHeight="1">
      <c r="A1128" s="6" t="str">
        <f t="shared" si="7"/>
        <v/>
      </c>
      <c r="B1128" s="15"/>
      <c r="C1128" s="8"/>
      <c r="D1128" s="8"/>
      <c r="E1128" s="8"/>
      <c r="F1128" s="8"/>
      <c r="G1128" s="7">
        <f>SUMIF(MASUK!$C$2:$C$3000,MASTER!B1128,MASUK!$E$2:$E$3000)</f>
        <v>0</v>
      </c>
      <c r="H1128" s="7">
        <f>SUMIF(KELUAR!$C$2:$F$2994,MASTER!B1128,KELUAR!$E$2:$E$2994)</f>
        <v>0</v>
      </c>
      <c r="I1128" s="11">
        <f t="shared" si="2"/>
        <v>0</v>
      </c>
      <c r="J1128" s="8"/>
    </row>
    <row r="1129" ht="15.0" customHeight="1">
      <c r="A1129" s="6" t="str">
        <f t="shared" si="7"/>
        <v/>
      </c>
      <c r="B1129" s="15"/>
      <c r="C1129" s="8"/>
      <c r="D1129" s="8"/>
      <c r="E1129" s="8"/>
      <c r="F1129" s="8"/>
      <c r="G1129" s="7">
        <f>SUMIF(MASUK!$C$2:$C$3000,MASTER!B1129,MASUK!$E$2:$E$3000)</f>
        <v>0</v>
      </c>
      <c r="H1129" s="7">
        <f>SUMIF(KELUAR!$C$2:$F$2994,MASTER!B1129,KELUAR!$E$2:$E$2994)</f>
        <v>0</v>
      </c>
      <c r="I1129" s="11">
        <f t="shared" si="2"/>
        <v>0</v>
      </c>
      <c r="J1129" s="8"/>
    </row>
    <row r="1130" ht="15.0" customHeight="1">
      <c r="A1130" s="6" t="str">
        <f t="shared" si="7"/>
        <v/>
      </c>
      <c r="B1130" s="15"/>
      <c r="C1130" s="8"/>
      <c r="D1130" s="8"/>
      <c r="E1130" s="8"/>
      <c r="F1130" s="8"/>
      <c r="G1130" s="7">
        <f>SUMIF(MASUK!$C$2:$C$3000,MASTER!B1130,MASUK!$E$2:$E$3000)</f>
        <v>0</v>
      </c>
      <c r="H1130" s="7">
        <f>SUMIF(KELUAR!$C$2:$F$2994,MASTER!B1130,KELUAR!$E$2:$E$2994)</f>
        <v>0</v>
      </c>
      <c r="I1130" s="11">
        <f t="shared" si="2"/>
        <v>0</v>
      </c>
      <c r="J1130" s="8"/>
    </row>
    <row r="1131" ht="15.0" customHeight="1">
      <c r="A1131" s="6" t="str">
        <f t="shared" si="7"/>
        <v/>
      </c>
      <c r="B1131" s="15"/>
      <c r="C1131" s="8"/>
      <c r="D1131" s="8"/>
      <c r="E1131" s="8"/>
      <c r="F1131" s="8"/>
      <c r="G1131" s="7">
        <f>SUMIF(MASUK!$C$2:$C$3000,MASTER!B1131,MASUK!$E$2:$E$3000)</f>
        <v>0</v>
      </c>
      <c r="H1131" s="7">
        <f>SUMIF(KELUAR!$C$2:$F$2994,MASTER!B1131,KELUAR!$E$2:$E$2994)</f>
        <v>0</v>
      </c>
      <c r="I1131" s="11">
        <f t="shared" si="2"/>
        <v>0</v>
      </c>
      <c r="J1131" s="8"/>
    </row>
    <row r="1132" ht="15.0" customHeight="1">
      <c r="A1132" s="6" t="str">
        <f t="shared" si="7"/>
        <v/>
      </c>
      <c r="B1132" s="15"/>
      <c r="C1132" s="8"/>
      <c r="D1132" s="8"/>
      <c r="E1132" s="8"/>
      <c r="F1132" s="8"/>
      <c r="G1132" s="7">
        <f>SUMIF(MASUK!$C$2:$C$3000,MASTER!B1132,MASUK!$E$2:$E$3000)</f>
        <v>0</v>
      </c>
      <c r="H1132" s="7">
        <f>SUMIF(KELUAR!$C$2:$F$2994,MASTER!B1132,KELUAR!$E$2:$E$2994)</f>
        <v>0</v>
      </c>
      <c r="I1132" s="11">
        <f t="shared" si="2"/>
        <v>0</v>
      </c>
      <c r="J1132" s="8"/>
    </row>
    <row r="1133" ht="15.0" customHeight="1">
      <c r="A1133" s="6" t="str">
        <f t="shared" si="7"/>
        <v/>
      </c>
      <c r="B1133" s="15"/>
      <c r="C1133" s="8"/>
      <c r="D1133" s="8"/>
      <c r="E1133" s="8"/>
      <c r="F1133" s="8"/>
      <c r="G1133" s="7">
        <f>SUMIF(MASUK!$C$2:$C$3000,MASTER!B1133,MASUK!$E$2:$E$3000)</f>
        <v>0</v>
      </c>
      <c r="H1133" s="7">
        <f>SUMIF(KELUAR!$C$2:$F$2994,MASTER!B1133,KELUAR!$E$2:$E$2994)</f>
        <v>0</v>
      </c>
      <c r="I1133" s="11">
        <f t="shared" si="2"/>
        <v>0</v>
      </c>
      <c r="J1133" s="8"/>
    </row>
    <row r="1134" ht="15.0" customHeight="1">
      <c r="A1134" s="6" t="str">
        <f t="shared" si="7"/>
        <v/>
      </c>
      <c r="B1134" s="15"/>
      <c r="C1134" s="8"/>
      <c r="D1134" s="8"/>
      <c r="E1134" s="8"/>
      <c r="F1134" s="8"/>
      <c r="G1134" s="7">
        <f>SUMIF(MASUK!$C$2:$C$3000,MASTER!B1134,MASUK!$E$2:$E$3000)</f>
        <v>0</v>
      </c>
      <c r="H1134" s="7">
        <f>SUMIF(KELUAR!$C$2:$F$2994,MASTER!B1134,KELUAR!$E$2:$E$2994)</f>
        <v>0</v>
      </c>
      <c r="I1134" s="11">
        <f t="shared" si="2"/>
        <v>0</v>
      </c>
      <c r="J1134" s="8"/>
    </row>
    <row r="1135" ht="15.0" customHeight="1">
      <c r="A1135" s="6" t="str">
        <f t="shared" si="7"/>
        <v/>
      </c>
      <c r="B1135" s="15"/>
      <c r="C1135" s="8"/>
      <c r="D1135" s="8"/>
      <c r="E1135" s="8"/>
      <c r="F1135" s="8"/>
      <c r="G1135" s="7">
        <f>SUMIF(MASUK!$C$2:$C$3000,MASTER!B1135,MASUK!$E$2:$E$3000)</f>
        <v>0</v>
      </c>
      <c r="H1135" s="7">
        <f>SUMIF(KELUAR!$C$2:$F$2994,MASTER!B1135,KELUAR!$E$2:$E$2994)</f>
        <v>0</v>
      </c>
      <c r="I1135" s="11">
        <f t="shared" si="2"/>
        <v>0</v>
      </c>
      <c r="J1135" s="8"/>
    </row>
    <row r="1136" ht="15.0" customHeight="1">
      <c r="A1136" s="6" t="str">
        <f t="shared" si="7"/>
        <v/>
      </c>
      <c r="B1136" s="15"/>
      <c r="C1136" s="8"/>
      <c r="D1136" s="8"/>
      <c r="E1136" s="8"/>
      <c r="F1136" s="8"/>
      <c r="G1136" s="7">
        <f>SUMIF(MASUK!$C$2:$C$3000,MASTER!B1136,MASUK!$E$2:$E$3000)</f>
        <v>0</v>
      </c>
      <c r="H1136" s="7">
        <f>SUMIF(KELUAR!$C$2:$F$2994,MASTER!B1136,KELUAR!$E$2:$E$2994)</f>
        <v>0</v>
      </c>
      <c r="I1136" s="11">
        <f t="shared" si="2"/>
        <v>0</v>
      </c>
      <c r="J1136" s="8"/>
    </row>
    <row r="1137" ht="15.0" customHeight="1">
      <c r="A1137" s="6" t="str">
        <f t="shared" si="7"/>
        <v/>
      </c>
      <c r="B1137" s="15"/>
      <c r="C1137" s="8"/>
      <c r="D1137" s="8"/>
      <c r="E1137" s="8"/>
      <c r="F1137" s="8"/>
      <c r="G1137" s="7">
        <f>SUMIF(MASUK!$C$2:$C$3000,MASTER!B1137,MASUK!$E$2:$E$3000)</f>
        <v>0</v>
      </c>
      <c r="H1137" s="7">
        <f>SUMIF(KELUAR!$C$2:$F$2994,MASTER!B1137,KELUAR!$E$2:$E$2994)</f>
        <v>0</v>
      </c>
      <c r="I1137" s="11">
        <f t="shared" si="2"/>
        <v>0</v>
      </c>
      <c r="J1137" s="8"/>
    </row>
    <row r="1138" ht="15.0" customHeight="1">
      <c r="A1138" s="6" t="str">
        <f t="shared" si="7"/>
        <v/>
      </c>
      <c r="B1138" s="15"/>
      <c r="C1138" s="8"/>
      <c r="D1138" s="8"/>
      <c r="E1138" s="8"/>
      <c r="F1138" s="8"/>
      <c r="G1138" s="7">
        <f>SUMIF(MASUK!$C$2:$C$3000,MASTER!B1138,MASUK!$E$2:$E$3000)</f>
        <v>0</v>
      </c>
      <c r="H1138" s="7">
        <f>SUMIF(KELUAR!$C$2:$F$2994,MASTER!B1138,KELUAR!$E$2:$E$2994)</f>
        <v>0</v>
      </c>
      <c r="I1138" s="11">
        <f t="shared" si="2"/>
        <v>0</v>
      </c>
      <c r="J1138" s="8"/>
    </row>
    <row r="1139" ht="15.0" customHeight="1">
      <c r="A1139" s="6" t="str">
        <f t="shared" si="7"/>
        <v/>
      </c>
      <c r="B1139" s="15"/>
      <c r="C1139" s="8"/>
      <c r="D1139" s="8"/>
      <c r="E1139" s="8"/>
      <c r="F1139" s="8"/>
      <c r="G1139" s="7">
        <f>SUMIF(MASUK!$C$2:$C$3000,MASTER!B1139,MASUK!$E$2:$E$3000)</f>
        <v>0</v>
      </c>
      <c r="H1139" s="7">
        <f>SUMIF(KELUAR!$C$2:$F$2994,MASTER!B1139,KELUAR!$E$2:$E$2994)</f>
        <v>0</v>
      </c>
      <c r="I1139" s="11">
        <f t="shared" si="2"/>
        <v>0</v>
      </c>
      <c r="J1139" s="8"/>
    </row>
    <row r="1140" ht="15.0" customHeight="1">
      <c r="A1140" s="6" t="str">
        <f t="shared" si="7"/>
        <v/>
      </c>
      <c r="B1140" s="15"/>
      <c r="C1140" s="8"/>
      <c r="D1140" s="8"/>
      <c r="E1140" s="8"/>
      <c r="F1140" s="8"/>
      <c r="G1140" s="7">
        <f>SUMIF(MASUK!$C$2:$C$3000,MASTER!B1140,MASUK!$E$2:$E$3000)</f>
        <v>0</v>
      </c>
      <c r="H1140" s="7">
        <f>SUMIF(KELUAR!$C$2:$F$2994,MASTER!B1140,KELUAR!$E$2:$E$2994)</f>
        <v>0</v>
      </c>
      <c r="I1140" s="11">
        <f t="shared" si="2"/>
        <v>0</v>
      </c>
      <c r="J1140" s="8"/>
    </row>
    <row r="1141" ht="15.0" customHeight="1">
      <c r="A1141" s="6" t="str">
        <f t="shared" si="7"/>
        <v/>
      </c>
      <c r="B1141" s="15"/>
      <c r="C1141" s="8"/>
      <c r="D1141" s="8"/>
      <c r="E1141" s="8"/>
      <c r="F1141" s="8"/>
      <c r="G1141" s="7">
        <f>SUMIF(MASUK!$C$2:$C$3000,MASTER!B1141,MASUK!$E$2:$E$3000)</f>
        <v>0</v>
      </c>
      <c r="H1141" s="7">
        <f>SUMIF(KELUAR!$C$2:$F$2994,MASTER!B1141,KELUAR!$E$2:$E$2994)</f>
        <v>0</v>
      </c>
      <c r="I1141" s="11">
        <f t="shared" si="2"/>
        <v>0</v>
      </c>
      <c r="J1141" s="8"/>
    </row>
    <row r="1142" ht="15.0" customHeight="1">
      <c r="A1142" s="6" t="str">
        <f t="shared" si="7"/>
        <v/>
      </c>
      <c r="B1142" s="15"/>
      <c r="C1142" s="8"/>
      <c r="D1142" s="8"/>
      <c r="E1142" s="8"/>
      <c r="F1142" s="8"/>
      <c r="G1142" s="7">
        <f>SUMIF(MASUK!$C$2:$C$3000,MASTER!B1142,MASUK!$E$2:$E$3000)</f>
        <v>0</v>
      </c>
      <c r="H1142" s="7">
        <f>SUMIF(KELUAR!$C$2:$F$2994,MASTER!B1142,KELUAR!$E$2:$E$2994)</f>
        <v>0</v>
      </c>
      <c r="I1142" s="11">
        <f t="shared" si="2"/>
        <v>0</v>
      </c>
      <c r="J1142" s="8"/>
    </row>
    <row r="1143" ht="15.0" customHeight="1">
      <c r="A1143" s="6" t="str">
        <f t="shared" si="7"/>
        <v/>
      </c>
      <c r="B1143" s="15"/>
      <c r="C1143" s="8"/>
      <c r="D1143" s="8"/>
      <c r="E1143" s="8"/>
      <c r="F1143" s="8"/>
      <c r="G1143" s="7">
        <f>SUMIF(MASUK!$C$2:$C$3000,MASTER!B1143,MASUK!$E$2:$E$3000)</f>
        <v>0</v>
      </c>
      <c r="H1143" s="7">
        <f>SUMIF(KELUAR!$C$2:$F$2994,MASTER!B1143,KELUAR!$E$2:$E$2994)</f>
        <v>0</v>
      </c>
      <c r="I1143" s="11">
        <f t="shared" si="2"/>
        <v>0</v>
      </c>
      <c r="J1143" s="8"/>
    </row>
    <row r="1144" ht="15.0" customHeight="1">
      <c r="A1144" s="6" t="str">
        <f t="shared" si="7"/>
        <v/>
      </c>
      <c r="B1144" s="15"/>
      <c r="C1144" s="8"/>
      <c r="D1144" s="8"/>
      <c r="E1144" s="8"/>
      <c r="F1144" s="8"/>
      <c r="G1144" s="7">
        <f>SUMIF(MASUK!$C$2:$C$3000,MASTER!B1144,MASUK!$E$2:$E$3000)</f>
        <v>0</v>
      </c>
      <c r="H1144" s="7">
        <f>SUMIF(KELUAR!$C$2:$F$2994,MASTER!B1144,KELUAR!$E$2:$E$2994)</f>
        <v>0</v>
      </c>
      <c r="I1144" s="11">
        <f t="shared" si="2"/>
        <v>0</v>
      </c>
      <c r="J1144" s="8"/>
    </row>
    <row r="1145" ht="15.0" customHeight="1">
      <c r="A1145" s="6" t="str">
        <f t="shared" si="7"/>
        <v/>
      </c>
      <c r="B1145" s="15"/>
      <c r="C1145" s="8"/>
      <c r="D1145" s="8"/>
      <c r="E1145" s="8"/>
      <c r="F1145" s="8"/>
      <c r="G1145" s="7">
        <f>SUMIF(MASUK!$C$2:$C$3000,MASTER!B1145,MASUK!$E$2:$E$3000)</f>
        <v>0</v>
      </c>
      <c r="H1145" s="7">
        <f>SUMIF(KELUAR!$C$2:$F$2994,MASTER!B1145,KELUAR!$E$2:$E$2994)</f>
        <v>0</v>
      </c>
      <c r="I1145" s="11">
        <f t="shared" si="2"/>
        <v>0</v>
      </c>
      <c r="J1145" s="8"/>
    </row>
    <row r="1146" ht="15.0" customHeight="1">
      <c r="A1146" s="6" t="str">
        <f t="shared" si="7"/>
        <v/>
      </c>
      <c r="B1146" s="15"/>
      <c r="C1146" s="8"/>
      <c r="D1146" s="8"/>
      <c r="E1146" s="8"/>
      <c r="F1146" s="8"/>
      <c r="G1146" s="7">
        <f>SUMIF(MASUK!$C$2:$C$3000,MASTER!B1146,MASUK!$E$2:$E$3000)</f>
        <v>0</v>
      </c>
      <c r="H1146" s="7">
        <f>SUMIF(KELUAR!$C$2:$F$2994,MASTER!B1146,KELUAR!$E$2:$E$2994)</f>
        <v>0</v>
      </c>
      <c r="I1146" s="11">
        <f t="shared" si="2"/>
        <v>0</v>
      </c>
      <c r="J1146" s="8"/>
    </row>
    <row r="1147" ht="15.0" customHeight="1">
      <c r="A1147" s="6" t="str">
        <f t="shared" si="7"/>
        <v/>
      </c>
      <c r="B1147" s="15"/>
      <c r="C1147" s="8"/>
      <c r="D1147" s="8"/>
      <c r="E1147" s="8"/>
      <c r="F1147" s="8"/>
      <c r="G1147" s="7">
        <f>SUMIF(MASUK!$C$2:$C$3000,MASTER!B1147,MASUK!$E$2:$E$3000)</f>
        <v>0</v>
      </c>
      <c r="H1147" s="7">
        <f>SUMIF(KELUAR!$C$2:$F$2994,MASTER!B1147,KELUAR!$E$2:$E$2994)</f>
        <v>0</v>
      </c>
      <c r="I1147" s="11">
        <f t="shared" si="2"/>
        <v>0</v>
      </c>
      <c r="J1147" s="8"/>
    </row>
    <row r="1148" ht="15.0" customHeight="1">
      <c r="A1148" s="6" t="str">
        <f t="shared" si="7"/>
        <v/>
      </c>
      <c r="B1148" s="15"/>
      <c r="C1148" s="8"/>
      <c r="D1148" s="8"/>
      <c r="E1148" s="8"/>
      <c r="F1148" s="8"/>
      <c r="G1148" s="7">
        <f>SUMIF(MASUK!$C$2:$C$3000,MASTER!B1148,MASUK!$E$2:$E$3000)</f>
        <v>0</v>
      </c>
      <c r="H1148" s="7">
        <f>SUMIF(KELUAR!$C$2:$F$2994,MASTER!B1148,KELUAR!$E$2:$E$2994)</f>
        <v>0</v>
      </c>
      <c r="I1148" s="11">
        <f t="shared" si="2"/>
        <v>0</v>
      </c>
      <c r="J1148" s="8"/>
    </row>
    <row r="1149" ht="15.0" customHeight="1">
      <c r="A1149" s="6" t="str">
        <f t="shared" si="7"/>
        <v/>
      </c>
      <c r="B1149" s="15"/>
      <c r="C1149" s="8"/>
      <c r="D1149" s="8"/>
      <c r="E1149" s="8"/>
      <c r="F1149" s="8"/>
      <c r="G1149" s="7">
        <f>SUMIF(MASUK!$C$2:$C$3000,MASTER!B1149,MASUK!$E$2:$E$3000)</f>
        <v>0</v>
      </c>
      <c r="H1149" s="7">
        <f>SUMIF(KELUAR!$C$2:$F$2994,MASTER!B1149,KELUAR!$E$2:$E$2994)</f>
        <v>0</v>
      </c>
      <c r="I1149" s="11">
        <f t="shared" si="2"/>
        <v>0</v>
      </c>
      <c r="J1149" s="8"/>
    </row>
    <row r="1150" ht="15.0" customHeight="1">
      <c r="A1150" s="6" t="str">
        <f t="shared" si="7"/>
        <v/>
      </c>
      <c r="B1150" s="15"/>
      <c r="C1150" s="8"/>
      <c r="D1150" s="8"/>
      <c r="E1150" s="8"/>
      <c r="F1150" s="8"/>
      <c r="G1150" s="7">
        <f>SUMIF(MASUK!$C$2:$C$3000,MASTER!B1150,MASUK!$E$2:$E$3000)</f>
        <v>0</v>
      </c>
      <c r="H1150" s="7">
        <f>SUMIF(KELUAR!$C$2:$F$2994,MASTER!B1150,KELUAR!$E$2:$E$2994)</f>
        <v>0</v>
      </c>
      <c r="I1150" s="11">
        <f t="shared" si="2"/>
        <v>0</v>
      </c>
      <c r="J1150" s="8"/>
    </row>
    <row r="1151" ht="15.0" customHeight="1">
      <c r="A1151" s="6" t="str">
        <f t="shared" si="7"/>
        <v/>
      </c>
      <c r="B1151" s="15"/>
      <c r="C1151" s="8"/>
      <c r="D1151" s="8"/>
      <c r="E1151" s="8"/>
      <c r="F1151" s="8"/>
      <c r="G1151" s="7">
        <f>SUMIF(MASUK!$C$2:$C$3000,MASTER!B1151,MASUK!$E$2:$E$3000)</f>
        <v>0</v>
      </c>
      <c r="H1151" s="7">
        <f>SUMIF(KELUAR!$C$2:$F$2994,MASTER!B1151,KELUAR!$E$2:$E$2994)</f>
        <v>0</v>
      </c>
      <c r="I1151" s="11">
        <f t="shared" si="2"/>
        <v>0</v>
      </c>
      <c r="J1151" s="8"/>
    </row>
    <row r="1152" ht="15.0" customHeight="1">
      <c r="A1152" s="6" t="str">
        <f t="shared" si="7"/>
        <v/>
      </c>
      <c r="B1152" s="15"/>
      <c r="C1152" s="8"/>
      <c r="D1152" s="8"/>
      <c r="E1152" s="8"/>
      <c r="F1152" s="8"/>
      <c r="G1152" s="7">
        <f>SUMIF(MASUK!$C$2:$C$3000,MASTER!B1152,MASUK!$E$2:$E$3000)</f>
        <v>0</v>
      </c>
      <c r="H1152" s="7">
        <f>SUMIF(KELUAR!$C$2:$F$2994,MASTER!B1152,KELUAR!$E$2:$E$2994)</f>
        <v>0</v>
      </c>
      <c r="I1152" s="11">
        <f t="shared" si="2"/>
        <v>0</v>
      </c>
      <c r="J1152" s="8"/>
    </row>
    <row r="1153" ht="15.0" customHeight="1">
      <c r="A1153" s="6" t="str">
        <f t="shared" si="7"/>
        <v/>
      </c>
      <c r="B1153" s="15"/>
      <c r="C1153" s="8"/>
      <c r="D1153" s="8"/>
      <c r="E1153" s="8"/>
      <c r="F1153" s="8"/>
      <c r="G1153" s="7">
        <f>SUMIF(MASUK!$C$2:$C$3000,MASTER!B1153,MASUK!$E$2:$E$3000)</f>
        <v>0</v>
      </c>
      <c r="H1153" s="7">
        <f>SUMIF(KELUAR!$C$2:$F$2994,MASTER!B1153,KELUAR!$E$2:$E$2994)</f>
        <v>0</v>
      </c>
      <c r="I1153" s="11">
        <f t="shared" si="2"/>
        <v>0</v>
      </c>
      <c r="J1153" s="8"/>
    </row>
    <row r="1154" ht="15.0" customHeight="1">
      <c r="A1154" s="6" t="str">
        <f t="shared" si="7"/>
        <v/>
      </c>
      <c r="B1154" s="15"/>
      <c r="C1154" s="8"/>
      <c r="D1154" s="8"/>
      <c r="E1154" s="8"/>
      <c r="F1154" s="8"/>
      <c r="G1154" s="7">
        <f>SUMIF(MASUK!$C$2:$C$3000,MASTER!B1154,MASUK!$E$2:$E$3000)</f>
        <v>0</v>
      </c>
      <c r="H1154" s="7">
        <f>SUMIF(KELUAR!$C$2:$F$2994,MASTER!B1154,KELUAR!$E$2:$E$2994)</f>
        <v>0</v>
      </c>
      <c r="I1154" s="11">
        <f t="shared" si="2"/>
        <v>0</v>
      </c>
      <c r="J1154" s="8"/>
    </row>
    <row r="1155" ht="15.0" customHeight="1">
      <c r="A1155" s="6" t="str">
        <f t="shared" si="7"/>
        <v/>
      </c>
      <c r="B1155" s="15"/>
      <c r="C1155" s="8"/>
      <c r="D1155" s="8"/>
      <c r="E1155" s="8"/>
      <c r="F1155" s="8"/>
      <c r="G1155" s="7">
        <f>SUMIF(MASUK!$C$2:$C$3000,MASTER!B1155,MASUK!$E$2:$E$3000)</f>
        <v>0</v>
      </c>
      <c r="H1155" s="7">
        <f>SUMIF(KELUAR!$C$2:$F$2994,MASTER!B1155,KELUAR!$E$2:$E$2994)</f>
        <v>0</v>
      </c>
      <c r="I1155" s="11">
        <f t="shared" si="2"/>
        <v>0</v>
      </c>
      <c r="J1155" s="8"/>
    </row>
    <row r="1156" ht="15.0" customHeight="1">
      <c r="A1156" s="6" t="str">
        <f t="shared" si="7"/>
        <v/>
      </c>
      <c r="B1156" s="15"/>
      <c r="C1156" s="8"/>
      <c r="D1156" s="8"/>
      <c r="E1156" s="8"/>
      <c r="F1156" s="8"/>
      <c r="G1156" s="7">
        <f>SUMIF(MASUK!$C$2:$C$3000,MASTER!B1156,MASUK!$E$2:$E$3000)</f>
        <v>0</v>
      </c>
      <c r="H1156" s="7">
        <f>SUMIF(KELUAR!$C$2:$F$2994,MASTER!B1156,KELUAR!$E$2:$E$2994)</f>
        <v>0</v>
      </c>
      <c r="I1156" s="11">
        <f t="shared" si="2"/>
        <v>0</v>
      </c>
      <c r="J1156" s="8"/>
    </row>
    <row r="1157" ht="15.0" customHeight="1">
      <c r="A1157" s="6" t="str">
        <f t="shared" si="7"/>
        <v/>
      </c>
      <c r="B1157" s="15"/>
      <c r="C1157" s="8"/>
      <c r="D1157" s="8"/>
      <c r="E1157" s="8"/>
      <c r="F1157" s="8"/>
      <c r="G1157" s="7">
        <f>SUMIF(MASUK!$C$2:$C$3000,MASTER!B1157,MASUK!$E$2:$E$3000)</f>
        <v>0</v>
      </c>
      <c r="H1157" s="7">
        <f>SUMIF(KELUAR!$C$2:$F$2994,MASTER!B1157,KELUAR!$E$2:$E$2994)</f>
        <v>0</v>
      </c>
      <c r="I1157" s="11">
        <f t="shared" si="2"/>
        <v>0</v>
      </c>
      <c r="J1157" s="8"/>
    </row>
    <row r="1158" ht="15.0" customHeight="1">
      <c r="A1158" s="6" t="str">
        <f t="shared" si="7"/>
        <v/>
      </c>
      <c r="B1158" s="15"/>
      <c r="C1158" s="8"/>
      <c r="D1158" s="8"/>
      <c r="E1158" s="8"/>
      <c r="F1158" s="8"/>
      <c r="G1158" s="7">
        <f>SUMIF(MASUK!$C$2:$C$3000,MASTER!B1158,MASUK!$E$2:$E$3000)</f>
        <v>0</v>
      </c>
      <c r="H1158" s="7">
        <f>SUMIF(KELUAR!$C$2:$F$2994,MASTER!B1158,KELUAR!$E$2:$E$2994)</f>
        <v>0</v>
      </c>
      <c r="I1158" s="11">
        <f t="shared" si="2"/>
        <v>0</v>
      </c>
      <c r="J1158" s="8"/>
    </row>
    <row r="1159" ht="15.0" customHeight="1">
      <c r="A1159" s="6" t="str">
        <f t="shared" si="7"/>
        <v/>
      </c>
      <c r="B1159" s="15"/>
      <c r="C1159" s="8"/>
      <c r="D1159" s="8"/>
      <c r="E1159" s="8"/>
      <c r="F1159" s="8"/>
      <c r="G1159" s="7">
        <f>SUMIF(MASUK!$C$2:$C$3000,MASTER!B1159,MASUK!$E$2:$E$3000)</f>
        <v>0</v>
      </c>
      <c r="H1159" s="7">
        <f>SUMIF(KELUAR!$C$2:$F$2994,MASTER!B1159,KELUAR!$E$2:$E$2994)</f>
        <v>0</v>
      </c>
      <c r="I1159" s="11">
        <f t="shared" si="2"/>
        <v>0</v>
      </c>
      <c r="J1159" s="8"/>
    </row>
    <row r="1160" ht="15.0" customHeight="1">
      <c r="A1160" s="6" t="str">
        <f t="shared" si="7"/>
        <v/>
      </c>
      <c r="B1160" s="15"/>
      <c r="C1160" s="8"/>
      <c r="D1160" s="8"/>
      <c r="E1160" s="8"/>
      <c r="F1160" s="8"/>
      <c r="G1160" s="7">
        <f>SUMIF(MASUK!$C$2:$C$3000,MASTER!B1160,MASUK!$E$2:$E$3000)</f>
        <v>0</v>
      </c>
      <c r="H1160" s="7">
        <f>SUMIF(KELUAR!$C$2:$F$2994,MASTER!B1160,KELUAR!$E$2:$E$2994)</f>
        <v>0</v>
      </c>
      <c r="I1160" s="11">
        <f t="shared" si="2"/>
        <v>0</v>
      </c>
      <c r="J1160" s="8"/>
    </row>
    <row r="1161" ht="15.0" customHeight="1">
      <c r="A1161" s="6" t="str">
        <f t="shared" si="7"/>
        <v/>
      </c>
      <c r="B1161" s="15"/>
      <c r="C1161" s="8"/>
      <c r="D1161" s="8"/>
      <c r="E1161" s="8"/>
      <c r="F1161" s="8"/>
      <c r="G1161" s="7">
        <f>SUMIF(MASUK!$C$2:$C$3000,MASTER!B1161,MASUK!$E$2:$E$3000)</f>
        <v>0</v>
      </c>
      <c r="H1161" s="7">
        <f>SUMIF(KELUAR!$C$2:$F$2994,MASTER!B1161,KELUAR!$E$2:$E$2994)</f>
        <v>0</v>
      </c>
      <c r="I1161" s="11">
        <f t="shared" si="2"/>
        <v>0</v>
      </c>
      <c r="J1161" s="8"/>
    </row>
    <row r="1162" ht="15.0" customHeight="1">
      <c r="A1162" s="6" t="str">
        <f t="shared" si="7"/>
        <v/>
      </c>
      <c r="B1162" s="15"/>
      <c r="C1162" s="8"/>
      <c r="D1162" s="8"/>
      <c r="E1162" s="8"/>
      <c r="F1162" s="8"/>
      <c r="G1162" s="7">
        <f>SUMIF(MASUK!$C$2:$C$3000,MASTER!B1162,MASUK!$E$2:$E$3000)</f>
        <v>0</v>
      </c>
      <c r="H1162" s="7">
        <f>SUMIF(KELUAR!$C$2:$F$2994,MASTER!B1162,KELUAR!$E$2:$E$2994)</f>
        <v>0</v>
      </c>
      <c r="I1162" s="11">
        <f t="shared" si="2"/>
        <v>0</v>
      </c>
      <c r="J1162" s="8"/>
    </row>
    <row r="1163" ht="15.0" customHeight="1">
      <c r="A1163" s="6" t="str">
        <f t="shared" si="7"/>
        <v/>
      </c>
      <c r="B1163" s="15"/>
      <c r="C1163" s="8"/>
      <c r="D1163" s="8"/>
      <c r="E1163" s="8"/>
      <c r="F1163" s="8"/>
      <c r="G1163" s="7">
        <f>SUMIF(MASUK!$C$2:$C$3000,MASTER!B1163,MASUK!$E$2:$E$3000)</f>
        <v>0</v>
      </c>
      <c r="H1163" s="7">
        <f>SUMIF(KELUAR!$C$2:$F$2994,MASTER!B1163,KELUAR!$E$2:$E$2994)</f>
        <v>0</v>
      </c>
      <c r="I1163" s="11">
        <f t="shared" si="2"/>
        <v>0</v>
      </c>
      <c r="J1163" s="8"/>
    </row>
    <row r="1164" ht="15.0" customHeight="1">
      <c r="A1164" s="6" t="str">
        <f t="shared" si="7"/>
        <v/>
      </c>
      <c r="B1164" s="15"/>
      <c r="C1164" s="8"/>
      <c r="D1164" s="8"/>
      <c r="E1164" s="8"/>
      <c r="F1164" s="8"/>
      <c r="G1164" s="7">
        <f>SUMIF(MASUK!$C$2:$C$3000,MASTER!B1164,MASUK!$E$2:$E$3000)</f>
        <v>0</v>
      </c>
      <c r="H1164" s="7">
        <f>SUMIF(KELUAR!$C$2:$F$2994,MASTER!B1164,KELUAR!$E$2:$E$2994)</f>
        <v>0</v>
      </c>
      <c r="I1164" s="11">
        <f t="shared" si="2"/>
        <v>0</v>
      </c>
      <c r="J1164" s="8"/>
    </row>
    <row r="1165" ht="15.0" customHeight="1">
      <c r="A1165" s="6" t="str">
        <f t="shared" si="7"/>
        <v/>
      </c>
      <c r="B1165" s="15"/>
      <c r="C1165" s="8"/>
      <c r="D1165" s="8"/>
      <c r="E1165" s="8"/>
      <c r="F1165" s="8"/>
      <c r="G1165" s="7">
        <f>SUMIF(MASUK!$C$2:$C$3000,MASTER!B1165,MASUK!$E$2:$E$3000)</f>
        <v>0</v>
      </c>
      <c r="H1165" s="7">
        <f>SUMIF(KELUAR!$C$2:$F$2994,MASTER!B1165,KELUAR!$E$2:$E$2994)</f>
        <v>0</v>
      </c>
      <c r="I1165" s="11">
        <f t="shared" si="2"/>
        <v>0</v>
      </c>
      <c r="J1165" s="8"/>
    </row>
    <row r="1166" ht="15.0" customHeight="1">
      <c r="A1166" s="6" t="str">
        <f t="shared" si="7"/>
        <v/>
      </c>
      <c r="B1166" s="15"/>
      <c r="C1166" s="8"/>
      <c r="D1166" s="8"/>
      <c r="E1166" s="8"/>
      <c r="F1166" s="8"/>
      <c r="G1166" s="7">
        <f>SUMIF(MASUK!$C$2:$C$3000,MASTER!B1166,MASUK!$E$2:$E$3000)</f>
        <v>0</v>
      </c>
      <c r="H1166" s="7">
        <f>SUMIF(KELUAR!$C$2:$F$2994,MASTER!B1166,KELUAR!$E$2:$E$2994)</f>
        <v>0</v>
      </c>
      <c r="I1166" s="11">
        <f t="shared" si="2"/>
        <v>0</v>
      </c>
      <c r="J1166" s="8"/>
    </row>
    <row r="1167" ht="15.0" customHeight="1">
      <c r="A1167" s="6" t="str">
        <f t="shared" si="7"/>
        <v/>
      </c>
      <c r="B1167" s="15"/>
      <c r="C1167" s="8"/>
      <c r="D1167" s="8"/>
      <c r="E1167" s="8"/>
      <c r="F1167" s="8"/>
      <c r="G1167" s="7">
        <f>SUMIF(MASUK!$C$2:$C$3000,MASTER!B1167,MASUK!$E$2:$E$3000)</f>
        <v>0</v>
      </c>
      <c r="H1167" s="7">
        <f>SUMIF(KELUAR!$C$2:$F$2994,MASTER!B1167,KELUAR!$E$2:$E$2994)</f>
        <v>0</v>
      </c>
      <c r="I1167" s="11">
        <f t="shared" si="2"/>
        <v>0</v>
      </c>
      <c r="J1167" s="8"/>
    </row>
    <row r="1168" ht="15.0" customHeight="1">
      <c r="A1168" s="6" t="str">
        <f t="shared" si="7"/>
        <v/>
      </c>
      <c r="B1168" s="15"/>
      <c r="C1168" s="8"/>
      <c r="D1168" s="8"/>
      <c r="E1168" s="8"/>
      <c r="F1168" s="8"/>
      <c r="G1168" s="7">
        <f>SUMIF(MASUK!$C$2:$C$3000,MASTER!B1168,MASUK!$E$2:$E$3000)</f>
        <v>0</v>
      </c>
      <c r="H1168" s="7">
        <f>SUMIF(KELUAR!$C$2:$F$2994,MASTER!B1168,KELUAR!$E$2:$E$2994)</f>
        <v>0</v>
      </c>
      <c r="I1168" s="11">
        <f t="shared" si="2"/>
        <v>0</v>
      </c>
      <c r="J1168" s="8"/>
    </row>
    <row r="1169" ht="15.0" customHeight="1">
      <c r="A1169" s="6" t="str">
        <f t="shared" si="7"/>
        <v/>
      </c>
      <c r="B1169" s="15"/>
      <c r="C1169" s="8"/>
      <c r="D1169" s="8"/>
      <c r="E1169" s="8"/>
      <c r="F1169" s="8"/>
      <c r="G1169" s="7">
        <f>SUMIF(MASUK!$C$2:$C$3000,MASTER!B1169,MASUK!$E$2:$E$3000)</f>
        <v>0</v>
      </c>
      <c r="H1169" s="7">
        <f>SUMIF(KELUAR!$C$2:$F$2994,MASTER!B1169,KELUAR!$E$2:$E$2994)</f>
        <v>0</v>
      </c>
      <c r="I1169" s="11">
        <f t="shared" si="2"/>
        <v>0</v>
      </c>
      <c r="J1169" s="8"/>
    </row>
    <row r="1170" ht="15.0" customHeight="1">
      <c r="A1170" s="6" t="str">
        <f t="shared" si="7"/>
        <v/>
      </c>
      <c r="B1170" s="15"/>
      <c r="C1170" s="8"/>
      <c r="D1170" s="8"/>
      <c r="E1170" s="8"/>
      <c r="F1170" s="8"/>
      <c r="G1170" s="7">
        <f>SUMIF(MASUK!$C$2:$C$3000,MASTER!B1170,MASUK!$E$2:$E$3000)</f>
        <v>0</v>
      </c>
      <c r="H1170" s="7">
        <f>SUMIF(KELUAR!$C$2:$F$2994,MASTER!B1170,KELUAR!$E$2:$E$2994)</f>
        <v>0</v>
      </c>
      <c r="I1170" s="11">
        <f t="shared" si="2"/>
        <v>0</v>
      </c>
      <c r="J1170" s="8"/>
    </row>
    <row r="1171" ht="15.0" customHeight="1">
      <c r="A1171" s="6" t="str">
        <f t="shared" si="7"/>
        <v/>
      </c>
      <c r="B1171" s="15"/>
      <c r="C1171" s="8"/>
      <c r="D1171" s="8"/>
      <c r="E1171" s="8"/>
      <c r="F1171" s="8"/>
      <c r="G1171" s="7">
        <f>SUMIF(MASUK!$C$2:$C$3000,MASTER!B1171,MASUK!$E$2:$E$3000)</f>
        <v>0</v>
      </c>
      <c r="H1171" s="7">
        <f>SUMIF(KELUAR!$C$2:$F$2994,MASTER!B1171,KELUAR!$E$2:$E$2994)</f>
        <v>0</v>
      </c>
      <c r="I1171" s="11">
        <f t="shared" si="2"/>
        <v>0</v>
      </c>
      <c r="J1171" s="8"/>
    </row>
    <row r="1172" ht="15.0" customHeight="1">
      <c r="A1172" s="6" t="str">
        <f t="shared" si="7"/>
        <v/>
      </c>
      <c r="B1172" s="15"/>
      <c r="C1172" s="8"/>
      <c r="D1172" s="8"/>
      <c r="E1172" s="8"/>
      <c r="F1172" s="8"/>
      <c r="G1172" s="7">
        <f>SUMIF(MASUK!$C$2:$C$3000,MASTER!B1172,MASUK!$E$2:$E$3000)</f>
        <v>0</v>
      </c>
      <c r="H1172" s="7">
        <f>SUMIF(KELUAR!$C$2:$F$2994,MASTER!B1172,KELUAR!$E$2:$E$2994)</f>
        <v>0</v>
      </c>
      <c r="I1172" s="11">
        <f t="shared" si="2"/>
        <v>0</v>
      </c>
      <c r="J1172" s="8"/>
    </row>
    <row r="1173" ht="15.0" customHeight="1">
      <c r="A1173" s="6" t="str">
        <f t="shared" si="7"/>
        <v/>
      </c>
      <c r="B1173" s="15"/>
      <c r="C1173" s="8"/>
      <c r="D1173" s="8"/>
      <c r="E1173" s="8"/>
      <c r="F1173" s="8"/>
      <c r="G1173" s="7">
        <f>SUMIF(MASUK!$C$2:$C$3000,MASTER!B1173,MASUK!$E$2:$E$3000)</f>
        <v>0</v>
      </c>
      <c r="H1173" s="7">
        <f>SUMIF(KELUAR!$C$2:$F$2994,MASTER!B1173,KELUAR!$E$2:$E$2994)</f>
        <v>0</v>
      </c>
      <c r="I1173" s="11">
        <f t="shared" si="2"/>
        <v>0</v>
      </c>
      <c r="J1173" s="8"/>
    </row>
    <row r="1174" ht="15.0" customHeight="1">
      <c r="A1174" s="6" t="str">
        <f t="shared" si="7"/>
        <v/>
      </c>
      <c r="B1174" s="15"/>
      <c r="C1174" s="8"/>
      <c r="D1174" s="8"/>
      <c r="E1174" s="8"/>
      <c r="F1174" s="8"/>
      <c r="G1174" s="7">
        <f>SUMIF(MASUK!$C$2:$C$3000,MASTER!B1174,MASUK!$E$2:$E$3000)</f>
        <v>0</v>
      </c>
      <c r="H1174" s="7">
        <f>SUMIF(KELUAR!$C$2:$F$2994,MASTER!B1174,KELUAR!$E$2:$E$2994)</f>
        <v>0</v>
      </c>
      <c r="I1174" s="11">
        <f t="shared" si="2"/>
        <v>0</v>
      </c>
      <c r="J1174" s="8"/>
    </row>
    <row r="1175" ht="15.0" customHeight="1">
      <c r="A1175" s="6" t="str">
        <f t="shared" si="7"/>
        <v/>
      </c>
      <c r="B1175" s="15"/>
      <c r="C1175" s="8"/>
      <c r="D1175" s="8"/>
      <c r="E1175" s="8"/>
      <c r="F1175" s="8"/>
      <c r="G1175" s="7">
        <f>SUMIF(MASUK!$C$2:$C$3000,MASTER!B1175,MASUK!$E$2:$E$3000)</f>
        <v>0</v>
      </c>
      <c r="H1175" s="7">
        <f>SUMIF(KELUAR!$C$2:$F$2994,MASTER!B1175,KELUAR!$E$2:$E$2994)</f>
        <v>0</v>
      </c>
      <c r="I1175" s="11">
        <f t="shared" si="2"/>
        <v>0</v>
      </c>
      <c r="J1175" s="8"/>
    </row>
    <row r="1176" ht="15.0" customHeight="1">
      <c r="A1176" s="6" t="str">
        <f t="shared" si="7"/>
        <v/>
      </c>
      <c r="B1176" s="15"/>
      <c r="C1176" s="8"/>
      <c r="D1176" s="8"/>
      <c r="E1176" s="8"/>
      <c r="F1176" s="8"/>
      <c r="G1176" s="7">
        <f>SUMIF(MASUK!$C$2:$C$3000,MASTER!B1176,MASUK!$E$2:$E$3000)</f>
        <v>0</v>
      </c>
      <c r="H1176" s="7">
        <f>SUMIF(KELUAR!$C$2:$F$2994,MASTER!B1176,KELUAR!$E$2:$E$2994)</f>
        <v>0</v>
      </c>
      <c r="I1176" s="11">
        <f t="shared" si="2"/>
        <v>0</v>
      </c>
      <c r="J1176" s="8"/>
    </row>
    <row r="1177" ht="15.0" customHeight="1">
      <c r="A1177" s="6" t="str">
        <f t="shared" si="7"/>
        <v/>
      </c>
      <c r="B1177" s="15"/>
      <c r="C1177" s="8"/>
      <c r="D1177" s="8"/>
      <c r="E1177" s="8"/>
      <c r="F1177" s="8"/>
      <c r="G1177" s="7">
        <f>SUMIF(MASUK!$C$2:$C$3000,MASTER!B1177,MASUK!$E$2:$E$3000)</f>
        <v>0</v>
      </c>
      <c r="H1177" s="7">
        <f>SUMIF(KELUAR!$C$2:$F$2994,MASTER!B1177,KELUAR!$E$2:$E$2994)</f>
        <v>0</v>
      </c>
      <c r="I1177" s="11">
        <f t="shared" si="2"/>
        <v>0</v>
      </c>
      <c r="J1177" s="8"/>
    </row>
    <row r="1178" ht="15.0" customHeight="1">
      <c r="A1178" s="6" t="str">
        <f t="shared" si="7"/>
        <v/>
      </c>
      <c r="B1178" s="15"/>
      <c r="C1178" s="8"/>
      <c r="D1178" s="8"/>
      <c r="E1178" s="8"/>
      <c r="F1178" s="8"/>
      <c r="G1178" s="7">
        <f>SUMIF(MASUK!$C$2:$C$3000,MASTER!B1178,MASUK!$E$2:$E$3000)</f>
        <v>0</v>
      </c>
      <c r="H1178" s="7">
        <f>SUMIF(KELUAR!$C$2:$F$2994,MASTER!B1178,KELUAR!$E$2:$E$2994)</f>
        <v>0</v>
      </c>
      <c r="I1178" s="11">
        <f t="shared" si="2"/>
        <v>0</v>
      </c>
      <c r="J1178" s="8"/>
    </row>
    <row r="1179" ht="15.0" customHeight="1">
      <c r="A1179" s="6" t="str">
        <f t="shared" si="7"/>
        <v/>
      </c>
      <c r="B1179" s="15"/>
      <c r="C1179" s="8"/>
      <c r="D1179" s="8"/>
      <c r="E1179" s="8"/>
      <c r="F1179" s="8"/>
      <c r="G1179" s="7">
        <f>SUMIF(MASUK!$C$2:$C$3000,MASTER!B1179,MASUK!$E$2:$E$3000)</f>
        <v>0</v>
      </c>
      <c r="H1179" s="7">
        <f>SUMIF(KELUAR!$C$2:$F$2994,MASTER!B1179,KELUAR!$E$2:$E$2994)</f>
        <v>0</v>
      </c>
      <c r="I1179" s="11">
        <f t="shared" si="2"/>
        <v>0</v>
      </c>
      <c r="J1179" s="8"/>
    </row>
    <row r="1180" ht="15.0" customHeight="1">
      <c r="A1180" s="6" t="str">
        <f t="shared" si="7"/>
        <v/>
      </c>
      <c r="B1180" s="15"/>
      <c r="C1180" s="8"/>
      <c r="D1180" s="8"/>
      <c r="E1180" s="8"/>
      <c r="F1180" s="8"/>
      <c r="G1180" s="7">
        <f>SUMIF(MASUK!$C$2:$C$3000,MASTER!B1180,MASUK!$E$2:$E$3000)</f>
        <v>0</v>
      </c>
      <c r="H1180" s="7">
        <f>SUMIF(KELUAR!$C$2:$F$2994,MASTER!B1180,KELUAR!$E$2:$E$2994)</f>
        <v>0</v>
      </c>
      <c r="I1180" s="11">
        <f t="shared" si="2"/>
        <v>0</v>
      </c>
      <c r="J1180" s="8"/>
    </row>
    <row r="1181" ht="15.0" customHeight="1">
      <c r="A1181" s="6" t="str">
        <f t="shared" si="7"/>
        <v/>
      </c>
      <c r="B1181" s="15"/>
      <c r="C1181" s="8"/>
      <c r="D1181" s="8"/>
      <c r="E1181" s="8"/>
      <c r="F1181" s="8"/>
      <c r="G1181" s="7">
        <f>SUMIF(MASUK!$C$2:$C$3000,MASTER!B1181,MASUK!$E$2:$E$3000)</f>
        <v>0</v>
      </c>
      <c r="H1181" s="7">
        <f>SUMIF(KELUAR!$C$2:$F$2994,MASTER!B1181,KELUAR!$E$2:$E$2994)</f>
        <v>0</v>
      </c>
      <c r="I1181" s="11">
        <f t="shared" si="2"/>
        <v>0</v>
      </c>
      <c r="J1181" s="8"/>
    </row>
    <row r="1182" ht="15.0" customHeight="1">
      <c r="A1182" s="6" t="str">
        <f t="shared" si="7"/>
        <v/>
      </c>
      <c r="B1182" s="15"/>
      <c r="C1182" s="8"/>
      <c r="D1182" s="8"/>
      <c r="E1182" s="8"/>
      <c r="F1182" s="8"/>
      <c r="G1182" s="7">
        <f>SUMIF(MASUK!$C$2:$C$3000,MASTER!B1182,MASUK!$E$2:$E$3000)</f>
        <v>0</v>
      </c>
      <c r="H1182" s="7">
        <f>SUMIF(KELUAR!$C$2:$F$2994,MASTER!B1182,KELUAR!$E$2:$E$2994)</f>
        <v>0</v>
      </c>
      <c r="I1182" s="11">
        <f t="shared" si="2"/>
        <v>0</v>
      </c>
      <c r="J1182" s="8"/>
    </row>
    <row r="1183" ht="15.0" customHeight="1">
      <c r="A1183" s="6" t="str">
        <f t="shared" si="7"/>
        <v/>
      </c>
      <c r="B1183" s="15"/>
      <c r="C1183" s="8"/>
      <c r="D1183" s="8"/>
      <c r="E1183" s="8"/>
      <c r="F1183" s="8"/>
      <c r="G1183" s="7">
        <f>SUMIF(MASUK!$C$2:$C$3000,MASTER!B1183,MASUK!$E$2:$E$3000)</f>
        <v>0</v>
      </c>
      <c r="H1183" s="7">
        <f>SUMIF(KELUAR!$C$2:$F$2994,MASTER!B1183,KELUAR!$E$2:$E$2994)</f>
        <v>0</v>
      </c>
      <c r="I1183" s="11">
        <f t="shared" si="2"/>
        <v>0</v>
      </c>
      <c r="J1183" s="8"/>
    </row>
    <row r="1184" ht="15.0" customHeight="1">
      <c r="A1184" s="6" t="str">
        <f t="shared" si="7"/>
        <v/>
      </c>
      <c r="B1184" s="15"/>
      <c r="C1184" s="8"/>
      <c r="D1184" s="8"/>
      <c r="E1184" s="8"/>
      <c r="F1184" s="8"/>
      <c r="G1184" s="7">
        <f>SUMIF(MASUK!$C$2:$C$3000,MASTER!B1184,MASUK!$E$2:$E$3000)</f>
        <v>0</v>
      </c>
      <c r="H1184" s="7">
        <f>SUMIF(KELUAR!$C$2:$F$2994,MASTER!B1184,KELUAR!$E$2:$E$2994)</f>
        <v>0</v>
      </c>
      <c r="I1184" s="11">
        <f t="shared" si="2"/>
        <v>0</v>
      </c>
      <c r="J1184" s="8"/>
    </row>
    <row r="1185" ht="15.0" customHeight="1">
      <c r="A1185" s="6" t="str">
        <f t="shared" si="7"/>
        <v/>
      </c>
      <c r="B1185" s="15"/>
      <c r="C1185" s="8"/>
      <c r="D1185" s="8"/>
      <c r="E1185" s="8"/>
      <c r="F1185" s="8"/>
      <c r="G1185" s="7">
        <f>SUMIF(MASUK!$C$2:$C$3000,MASTER!B1185,MASUK!$E$2:$E$3000)</f>
        <v>0</v>
      </c>
      <c r="H1185" s="7">
        <f>SUMIF(KELUAR!$C$2:$F$2994,MASTER!B1185,KELUAR!$E$2:$E$2994)</f>
        <v>0</v>
      </c>
      <c r="I1185" s="11">
        <f t="shared" si="2"/>
        <v>0</v>
      </c>
      <c r="J1185" s="8"/>
    </row>
    <row r="1186" ht="15.0" customHeight="1">
      <c r="A1186" s="6" t="str">
        <f t="shared" si="7"/>
        <v/>
      </c>
      <c r="B1186" s="15"/>
      <c r="C1186" s="8"/>
      <c r="D1186" s="8"/>
      <c r="E1186" s="8"/>
      <c r="F1186" s="8"/>
      <c r="G1186" s="7">
        <f>SUMIF(MASUK!$C$2:$C$3000,MASTER!B1186,MASUK!$E$2:$E$3000)</f>
        <v>0</v>
      </c>
      <c r="H1186" s="7">
        <f>SUMIF(KELUAR!$C$2:$F$2994,MASTER!B1186,KELUAR!$E$2:$E$2994)</f>
        <v>0</v>
      </c>
      <c r="I1186" s="11">
        <f t="shared" si="2"/>
        <v>0</v>
      </c>
      <c r="J1186" s="8"/>
    </row>
    <row r="1187" ht="15.0" customHeight="1">
      <c r="A1187" s="6" t="str">
        <f t="shared" si="7"/>
        <v/>
      </c>
      <c r="B1187" s="15"/>
      <c r="C1187" s="8"/>
      <c r="D1187" s="8"/>
      <c r="E1187" s="8"/>
      <c r="F1187" s="8"/>
      <c r="G1187" s="7">
        <f>SUMIF(MASUK!$C$2:$C$3000,MASTER!B1187,MASUK!$E$2:$E$3000)</f>
        <v>0</v>
      </c>
      <c r="H1187" s="7">
        <f>SUMIF(KELUAR!$C$2:$F$2994,MASTER!B1187,KELUAR!$E$2:$E$2994)</f>
        <v>0</v>
      </c>
      <c r="I1187" s="11">
        <f t="shared" si="2"/>
        <v>0</v>
      </c>
      <c r="J1187" s="8"/>
    </row>
    <row r="1188" ht="15.0" customHeight="1">
      <c r="A1188" s="6" t="str">
        <f t="shared" si="7"/>
        <v/>
      </c>
      <c r="B1188" s="15"/>
      <c r="C1188" s="8"/>
      <c r="D1188" s="8"/>
      <c r="E1188" s="8"/>
      <c r="F1188" s="8"/>
      <c r="G1188" s="7">
        <f>SUMIF(MASUK!$C$2:$C$3000,MASTER!B1188,MASUK!$E$2:$E$3000)</f>
        <v>0</v>
      </c>
      <c r="H1188" s="7">
        <f>SUMIF(KELUAR!$C$2:$F$2994,MASTER!B1188,KELUAR!$E$2:$E$2994)</f>
        <v>0</v>
      </c>
      <c r="I1188" s="11">
        <f t="shared" si="2"/>
        <v>0</v>
      </c>
      <c r="J1188" s="8"/>
    </row>
    <row r="1189" ht="15.0" customHeight="1">
      <c r="A1189" s="6" t="str">
        <f t="shared" si="7"/>
        <v/>
      </c>
      <c r="B1189" s="15"/>
      <c r="C1189" s="8"/>
      <c r="D1189" s="8"/>
      <c r="E1189" s="8"/>
      <c r="F1189" s="8"/>
      <c r="G1189" s="7">
        <f>SUMIF(MASUK!$C$2:$C$3000,MASTER!B1189,MASUK!$E$2:$E$3000)</f>
        <v>0</v>
      </c>
      <c r="H1189" s="7">
        <f>SUMIF(KELUAR!$C$2:$F$2994,MASTER!B1189,KELUAR!$E$2:$E$2994)</f>
        <v>0</v>
      </c>
      <c r="I1189" s="11">
        <f t="shared" si="2"/>
        <v>0</v>
      </c>
      <c r="J1189" s="8"/>
    </row>
    <row r="1190" ht="15.0" customHeight="1">
      <c r="A1190" s="6" t="str">
        <f t="shared" si="7"/>
        <v/>
      </c>
      <c r="B1190" s="15"/>
      <c r="C1190" s="8"/>
      <c r="D1190" s="8"/>
      <c r="E1190" s="8"/>
      <c r="F1190" s="8"/>
      <c r="G1190" s="7">
        <f>SUMIF(MASUK!$C$2:$C$3000,MASTER!B1190,MASUK!$E$2:$E$3000)</f>
        <v>0</v>
      </c>
      <c r="H1190" s="7">
        <f>SUMIF(KELUAR!$C$2:$F$2994,MASTER!B1190,KELUAR!$E$2:$E$2994)</f>
        <v>0</v>
      </c>
      <c r="I1190" s="11">
        <f t="shared" si="2"/>
        <v>0</v>
      </c>
      <c r="J1190" s="8"/>
    </row>
    <row r="1191" ht="15.0" customHeight="1">
      <c r="A1191" s="6" t="str">
        <f t="shared" si="7"/>
        <v/>
      </c>
      <c r="B1191" s="15"/>
      <c r="C1191" s="8"/>
      <c r="D1191" s="8"/>
      <c r="E1191" s="8"/>
      <c r="F1191" s="8"/>
      <c r="G1191" s="7">
        <f>SUMIF(MASUK!$C$2:$C$3000,MASTER!B1191,MASUK!$E$2:$E$3000)</f>
        <v>0</v>
      </c>
      <c r="H1191" s="7">
        <f>SUMIF(KELUAR!$C$2:$F$2994,MASTER!B1191,KELUAR!$E$2:$E$2994)</f>
        <v>0</v>
      </c>
      <c r="I1191" s="11">
        <f t="shared" si="2"/>
        <v>0</v>
      </c>
      <c r="J1191" s="8"/>
    </row>
    <row r="1192" ht="15.0" customHeight="1">
      <c r="A1192" s="6" t="str">
        <f t="shared" si="7"/>
        <v/>
      </c>
      <c r="B1192" s="15"/>
      <c r="C1192" s="8"/>
      <c r="D1192" s="8"/>
      <c r="E1192" s="8"/>
      <c r="F1192" s="8"/>
      <c r="G1192" s="7">
        <f>SUMIF(MASUK!$C$2:$C$3000,MASTER!B1192,MASUK!$E$2:$E$3000)</f>
        <v>0</v>
      </c>
      <c r="H1192" s="7">
        <f>SUMIF(KELUAR!$C$2:$F$2994,MASTER!B1192,KELUAR!$E$2:$E$2994)</f>
        <v>0</v>
      </c>
      <c r="I1192" s="11">
        <f t="shared" si="2"/>
        <v>0</v>
      </c>
      <c r="J1192" s="8"/>
    </row>
    <row r="1193" ht="15.0" customHeight="1">
      <c r="A1193" s="6" t="str">
        <f t="shared" si="7"/>
        <v/>
      </c>
      <c r="B1193" s="15"/>
      <c r="C1193" s="8"/>
      <c r="D1193" s="8"/>
      <c r="E1193" s="8"/>
      <c r="F1193" s="8"/>
      <c r="G1193" s="7">
        <f>SUMIF(MASUK!$C$2:$C$3000,MASTER!B1193,MASUK!$E$2:$E$3000)</f>
        <v>0</v>
      </c>
      <c r="H1193" s="7">
        <f>SUMIF(KELUAR!$C$2:$F$2994,MASTER!B1193,KELUAR!$E$2:$E$2994)</f>
        <v>0</v>
      </c>
      <c r="I1193" s="11">
        <f t="shared" si="2"/>
        <v>0</v>
      </c>
      <c r="J1193" s="8"/>
    </row>
    <row r="1194" ht="15.0" customHeight="1">
      <c r="A1194" s="6" t="str">
        <f t="shared" si="7"/>
        <v/>
      </c>
      <c r="B1194" s="15"/>
      <c r="C1194" s="8"/>
      <c r="D1194" s="8"/>
      <c r="E1194" s="8"/>
      <c r="F1194" s="8"/>
      <c r="G1194" s="7">
        <f>SUMIF(MASUK!$C$2:$C$3000,MASTER!B1194,MASUK!$E$2:$E$3000)</f>
        <v>0</v>
      </c>
      <c r="H1194" s="7">
        <f>SUMIF(KELUAR!$C$2:$F$2994,MASTER!B1194,KELUAR!$E$2:$E$2994)</f>
        <v>0</v>
      </c>
      <c r="I1194" s="11">
        <f t="shared" si="2"/>
        <v>0</v>
      </c>
      <c r="J1194" s="8"/>
    </row>
    <row r="1195" ht="15.0" customHeight="1">
      <c r="A1195" s="6" t="str">
        <f t="shared" si="7"/>
        <v/>
      </c>
      <c r="B1195" s="15"/>
      <c r="C1195" s="8"/>
      <c r="D1195" s="8"/>
      <c r="E1195" s="8"/>
      <c r="F1195" s="8"/>
      <c r="G1195" s="7">
        <f>SUMIF(MASUK!$C$2:$C$3000,MASTER!B1195,MASUK!$E$2:$E$3000)</f>
        <v>0</v>
      </c>
      <c r="H1195" s="7">
        <f>SUMIF(KELUAR!$C$2:$F$2994,MASTER!B1195,KELUAR!$E$2:$E$2994)</f>
        <v>0</v>
      </c>
      <c r="I1195" s="11">
        <f t="shared" si="2"/>
        <v>0</v>
      </c>
      <c r="J1195" s="8"/>
    </row>
    <row r="1196" ht="15.0" customHeight="1">
      <c r="A1196" s="6" t="str">
        <f t="shared" si="7"/>
        <v/>
      </c>
      <c r="B1196" s="15"/>
      <c r="C1196" s="8"/>
      <c r="D1196" s="8"/>
      <c r="E1196" s="8"/>
      <c r="F1196" s="8"/>
      <c r="G1196" s="7">
        <f>SUMIF(MASUK!$C$2:$C$3000,MASTER!B1196,MASUK!$E$2:$E$3000)</f>
        <v>0</v>
      </c>
      <c r="H1196" s="7">
        <f>SUMIF(KELUAR!$C$2:$F$2994,MASTER!B1196,KELUAR!$E$2:$E$2994)</f>
        <v>0</v>
      </c>
      <c r="I1196" s="11">
        <f t="shared" si="2"/>
        <v>0</v>
      </c>
      <c r="J1196" s="8"/>
    </row>
    <row r="1197" ht="15.0" customHeight="1">
      <c r="A1197" s="6" t="str">
        <f t="shared" si="7"/>
        <v/>
      </c>
      <c r="B1197" s="15"/>
      <c r="C1197" s="8"/>
      <c r="D1197" s="8"/>
      <c r="E1197" s="8"/>
      <c r="F1197" s="8"/>
      <c r="G1197" s="7">
        <f>SUMIF(MASUK!$C$2:$C$3000,MASTER!B1197,MASUK!$E$2:$E$3000)</f>
        <v>0</v>
      </c>
      <c r="H1197" s="7">
        <f>SUMIF(KELUAR!$C$2:$F$2994,MASTER!B1197,KELUAR!$E$2:$E$2994)</f>
        <v>0</v>
      </c>
      <c r="I1197" s="11">
        <f t="shared" si="2"/>
        <v>0</v>
      </c>
      <c r="J1197" s="8"/>
    </row>
    <row r="1198" ht="15.0" customHeight="1">
      <c r="A1198" s="6" t="str">
        <f t="shared" si="7"/>
        <v/>
      </c>
      <c r="B1198" s="15"/>
      <c r="C1198" s="8"/>
      <c r="D1198" s="8"/>
      <c r="E1198" s="8"/>
      <c r="F1198" s="8"/>
      <c r="G1198" s="7">
        <f>SUMIF(MASUK!$C$2:$C$3000,MASTER!B1198,MASUK!$E$2:$E$3000)</f>
        <v>0</v>
      </c>
      <c r="H1198" s="7">
        <f>SUMIF(KELUAR!$C$2:$F$2994,MASTER!B1198,KELUAR!$E$2:$E$2994)</f>
        <v>0</v>
      </c>
      <c r="I1198" s="11">
        <f t="shared" si="2"/>
        <v>0</v>
      </c>
      <c r="J1198" s="8"/>
    </row>
    <row r="1199" ht="15.0" customHeight="1">
      <c r="A1199" s="6" t="str">
        <f t="shared" si="7"/>
        <v/>
      </c>
      <c r="B1199" s="15"/>
      <c r="C1199" s="8"/>
      <c r="D1199" s="8"/>
      <c r="E1199" s="8"/>
      <c r="F1199" s="8"/>
      <c r="G1199" s="7">
        <f>SUMIF(MASUK!$C$2:$C$3000,MASTER!B1199,MASUK!$E$2:$E$3000)</f>
        <v>0</v>
      </c>
      <c r="H1199" s="7">
        <f>SUMIF(KELUAR!$C$2:$F$2994,MASTER!B1199,KELUAR!$E$2:$E$2994)</f>
        <v>0</v>
      </c>
      <c r="I1199" s="11">
        <f t="shared" si="2"/>
        <v>0</v>
      </c>
      <c r="J1199" s="8"/>
    </row>
    <row r="1200" ht="15.0" customHeight="1">
      <c r="A1200" s="6" t="str">
        <f t="shared" si="7"/>
        <v/>
      </c>
      <c r="B1200" s="15"/>
      <c r="C1200" s="8"/>
      <c r="D1200" s="8"/>
      <c r="E1200" s="8"/>
      <c r="F1200" s="8"/>
      <c r="G1200" s="7">
        <f>SUMIF(MASUK!$C$2:$C$3000,MASTER!B1200,MASUK!$E$2:$E$3000)</f>
        <v>0</v>
      </c>
      <c r="H1200" s="7">
        <f>SUMIF(KELUAR!$C$2:$F$2994,MASTER!B1200,KELUAR!$E$2:$E$2994)</f>
        <v>0</v>
      </c>
      <c r="I1200" s="11">
        <f t="shared" si="2"/>
        <v>0</v>
      </c>
      <c r="J1200" s="8"/>
    </row>
    <row r="1201" ht="15.0" customHeight="1">
      <c r="A1201" s="6" t="str">
        <f t="shared" si="7"/>
        <v/>
      </c>
      <c r="B1201" s="15"/>
      <c r="C1201" s="8"/>
      <c r="D1201" s="8"/>
      <c r="E1201" s="8"/>
      <c r="F1201" s="8"/>
      <c r="G1201" s="7">
        <f>SUMIF(MASUK!$C$2:$C$3000,MASTER!B1201,MASUK!$E$2:$E$3000)</f>
        <v>0</v>
      </c>
      <c r="H1201" s="7">
        <f>SUMIF(KELUAR!$C$2:$F$2994,MASTER!B1201,KELUAR!$E$2:$E$2994)</f>
        <v>0</v>
      </c>
      <c r="I1201" s="11">
        <f t="shared" si="2"/>
        <v>0</v>
      </c>
      <c r="J1201" s="8"/>
    </row>
    <row r="1202" ht="15.0" customHeight="1">
      <c r="A1202" s="6" t="str">
        <f t="shared" si="7"/>
        <v/>
      </c>
      <c r="B1202" s="15"/>
      <c r="C1202" s="8"/>
      <c r="D1202" s="8"/>
      <c r="E1202" s="8"/>
      <c r="F1202" s="8"/>
      <c r="G1202" s="7">
        <f>SUMIF(MASUK!$C$2:$C$3000,MASTER!B1202,MASUK!$E$2:$E$3000)</f>
        <v>0</v>
      </c>
      <c r="H1202" s="7">
        <f>SUMIF(KELUAR!$C$2:$F$2994,MASTER!B1202,KELUAR!$E$2:$E$2994)</f>
        <v>0</v>
      </c>
      <c r="I1202" s="11">
        <f t="shared" si="2"/>
        <v>0</v>
      </c>
      <c r="J1202" s="8"/>
    </row>
    <row r="1203" ht="15.0" customHeight="1">
      <c r="A1203" s="6" t="str">
        <f t="shared" si="7"/>
        <v/>
      </c>
      <c r="B1203" s="15"/>
      <c r="C1203" s="8"/>
      <c r="D1203" s="8"/>
      <c r="E1203" s="8"/>
      <c r="F1203" s="8"/>
      <c r="G1203" s="7">
        <f>SUMIF(MASUK!$C$2:$C$3000,MASTER!B1203,MASUK!$E$2:$E$3000)</f>
        <v>0</v>
      </c>
      <c r="H1203" s="7">
        <f>SUMIF(KELUAR!$C$2:$F$2994,MASTER!B1203,KELUAR!$E$2:$E$2994)</f>
        <v>0</v>
      </c>
      <c r="I1203" s="11">
        <f t="shared" si="2"/>
        <v>0</v>
      </c>
      <c r="J1203" s="8"/>
    </row>
    <row r="1204" ht="15.0" customHeight="1">
      <c r="A1204" s="6" t="str">
        <f t="shared" si="7"/>
        <v/>
      </c>
      <c r="B1204" s="15"/>
      <c r="C1204" s="8"/>
      <c r="D1204" s="8"/>
      <c r="E1204" s="8"/>
      <c r="F1204" s="8"/>
      <c r="G1204" s="7">
        <f>SUMIF(MASUK!$C$2:$C$3000,MASTER!B1204,MASUK!$E$2:$E$3000)</f>
        <v>0</v>
      </c>
      <c r="H1204" s="7">
        <f>SUMIF(KELUAR!$C$2:$F$2994,MASTER!B1204,KELUAR!$E$2:$E$2994)</f>
        <v>0</v>
      </c>
      <c r="I1204" s="11">
        <f t="shared" si="2"/>
        <v>0</v>
      </c>
      <c r="J1204" s="8"/>
    </row>
    <row r="1205" ht="15.0" customHeight="1">
      <c r="A1205" s="6" t="str">
        <f t="shared" si="7"/>
        <v/>
      </c>
      <c r="B1205" s="15"/>
      <c r="C1205" s="8"/>
      <c r="D1205" s="8"/>
      <c r="E1205" s="8"/>
      <c r="F1205" s="8"/>
      <c r="G1205" s="7">
        <f>SUMIF(MASUK!$C$2:$C$3000,MASTER!B1205,MASUK!$E$2:$E$3000)</f>
        <v>0</v>
      </c>
      <c r="H1205" s="7">
        <f>SUMIF(KELUAR!$C$2:$F$2994,MASTER!B1205,KELUAR!$E$2:$E$2994)</f>
        <v>0</v>
      </c>
      <c r="I1205" s="11">
        <f t="shared" si="2"/>
        <v>0</v>
      </c>
      <c r="J1205" s="8"/>
    </row>
    <row r="1206" ht="15.0" customHeight="1">
      <c r="A1206" s="6" t="str">
        <f t="shared" si="7"/>
        <v/>
      </c>
      <c r="B1206" s="15"/>
      <c r="C1206" s="8"/>
      <c r="D1206" s="8"/>
      <c r="E1206" s="8"/>
      <c r="F1206" s="8"/>
      <c r="G1206" s="7">
        <f>SUMIF(MASUK!$C$2:$C$3000,MASTER!B1206,MASUK!$E$2:$E$3000)</f>
        <v>0</v>
      </c>
      <c r="H1206" s="7">
        <f>SUMIF(KELUAR!$C$2:$F$2994,MASTER!B1206,KELUAR!$E$2:$E$2994)</f>
        <v>0</v>
      </c>
      <c r="I1206" s="11">
        <f t="shared" si="2"/>
        <v>0</v>
      </c>
      <c r="J1206" s="8"/>
    </row>
    <row r="1207" ht="15.0" customHeight="1">
      <c r="A1207" s="6" t="str">
        <f t="shared" si="7"/>
        <v/>
      </c>
      <c r="B1207" s="15"/>
      <c r="C1207" s="8"/>
      <c r="D1207" s="8"/>
      <c r="E1207" s="8"/>
      <c r="F1207" s="8"/>
      <c r="G1207" s="7">
        <f>SUMIF(MASUK!$C$2:$C$3000,MASTER!B1207,MASUK!$E$2:$E$3000)</f>
        <v>0</v>
      </c>
      <c r="H1207" s="7">
        <f>SUMIF(KELUAR!$C$2:$F$2994,MASTER!B1207,KELUAR!$E$2:$E$2994)</f>
        <v>0</v>
      </c>
      <c r="I1207" s="11">
        <f t="shared" si="2"/>
        <v>0</v>
      </c>
      <c r="J1207" s="8"/>
    </row>
    <row r="1208" ht="15.0" customHeight="1">
      <c r="A1208" s="6" t="str">
        <f t="shared" si="7"/>
        <v/>
      </c>
      <c r="B1208" s="15"/>
      <c r="C1208" s="8"/>
      <c r="D1208" s="8"/>
      <c r="E1208" s="8"/>
      <c r="F1208" s="8"/>
      <c r="G1208" s="7">
        <f>SUMIF(MASUK!$C$2:$C$3000,MASTER!B1208,MASUK!$E$2:$E$3000)</f>
        <v>0</v>
      </c>
      <c r="H1208" s="7">
        <f>SUMIF(KELUAR!$C$2:$F$2994,MASTER!B1208,KELUAR!$E$2:$E$2994)</f>
        <v>0</v>
      </c>
      <c r="I1208" s="11">
        <f t="shared" si="2"/>
        <v>0</v>
      </c>
      <c r="J1208" s="8"/>
    </row>
    <row r="1209" ht="15.0" customHeight="1">
      <c r="A1209" s="6" t="str">
        <f t="shared" si="7"/>
        <v/>
      </c>
      <c r="B1209" s="15"/>
      <c r="C1209" s="8"/>
      <c r="D1209" s="8"/>
      <c r="E1209" s="8"/>
      <c r="F1209" s="8"/>
      <c r="G1209" s="7">
        <f>SUMIF(MASUK!$C$2:$C$3000,MASTER!B1209,MASUK!$E$2:$E$3000)</f>
        <v>0</v>
      </c>
      <c r="H1209" s="7">
        <f>SUMIF(KELUAR!$C$2:$F$2994,MASTER!B1209,KELUAR!$E$2:$E$2994)</f>
        <v>0</v>
      </c>
      <c r="I1209" s="11">
        <f t="shared" si="2"/>
        <v>0</v>
      </c>
      <c r="J1209" s="8"/>
    </row>
    <row r="1210" ht="15.0" customHeight="1">
      <c r="A1210" s="6" t="str">
        <f t="shared" si="7"/>
        <v/>
      </c>
      <c r="B1210" s="15"/>
      <c r="C1210" s="8"/>
      <c r="D1210" s="8"/>
      <c r="E1210" s="8"/>
      <c r="F1210" s="8"/>
      <c r="G1210" s="7">
        <f>SUMIF(MASUK!$C$2:$C$3000,MASTER!B1210,MASUK!$E$2:$E$3000)</f>
        <v>0</v>
      </c>
      <c r="H1210" s="7">
        <f>SUMIF(KELUAR!$C$2:$F$2994,MASTER!B1210,KELUAR!$E$2:$E$2994)</f>
        <v>0</v>
      </c>
      <c r="I1210" s="11">
        <f t="shared" si="2"/>
        <v>0</v>
      </c>
      <c r="J1210" s="8"/>
    </row>
    <row r="1211" ht="15.0" customHeight="1">
      <c r="A1211" s="6" t="str">
        <f t="shared" si="7"/>
        <v/>
      </c>
      <c r="B1211" s="15"/>
      <c r="C1211" s="8"/>
      <c r="D1211" s="8"/>
      <c r="E1211" s="8"/>
      <c r="F1211" s="8"/>
      <c r="G1211" s="7">
        <f>SUMIF(MASUK!$C$2:$C$3000,MASTER!B1211,MASUK!$E$2:$E$3000)</f>
        <v>0</v>
      </c>
      <c r="H1211" s="7">
        <f>SUMIF(KELUAR!$C$2:$F$2994,MASTER!B1211,KELUAR!$E$2:$E$2994)</f>
        <v>0</v>
      </c>
      <c r="I1211" s="11">
        <f t="shared" si="2"/>
        <v>0</v>
      </c>
      <c r="J1211" s="8"/>
    </row>
    <row r="1212" ht="15.0" customHeight="1">
      <c r="A1212" s="6" t="str">
        <f t="shared" si="7"/>
        <v/>
      </c>
      <c r="B1212" s="15"/>
      <c r="C1212" s="8"/>
      <c r="D1212" s="8"/>
      <c r="E1212" s="8"/>
      <c r="F1212" s="8"/>
      <c r="G1212" s="7">
        <f>SUMIF(MASUK!$C$2:$C$3000,MASTER!B1212,MASUK!$E$2:$E$3000)</f>
        <v>0</v>
      </c>
      <c r="H1212" s="7">
        <f>SUMIF(KELUAR!$C$2:$F$2994,MASTER!B1212,KELUAR!$E$2:$E$2994)</f>
        <v>0</v>
      </c>
      <c r="I1212" s="11">
        <f t="shared" si="2"/>
        <v>0</v>
      </c>
      <c r="J1212" s="8"/>
    </row>
    <row r="1213" ht="15.0" customHeight="1">
      <c r="A1213" s="6" t="str">
        <f t="shared" si="7"/>
        <v/>
      </c>
      <c r="B1213" s="15"/>
      <c r="C1213" s="8"/>
      <c r="D1213" s="8"/>
      <c r="E1213" s="8"/>
      <c r="F1213" s="8"/>
      <c r="G1213" s="7">
        <f>SUMIF(MASUK!$C$2:$C$3000,MASTER!B1213,MASUK!$E$2:$E$3000)</f>
        <v>0</v>
      </c>
      <c r="H1213" s="7">
        <f>SUMIF(KELUAR!$C$2:$F$2994,MASTER!B1213,KELUAR!$E$2:$E$2994)</f>
        <v>0</v>
      </c>
      <c r="I1213" s="11">
        <f t="shared" si="2"/>
        <v>0</v>
      </c>
      <c r="J1213" s="8"/>
    </row>
    <row r="1214" ht="15.0" customHeight="1">
      <c r="A1214" s="6" t="str">
        <f t="shared" si="7"/>
        <v/>
      </c>
      <c r="B1214" s="15"/>
      <c r="C1214" s="8"/>
      <c r="D1214" s="8"/>
      <c r="E1214" s="8"/>
      <c r="F1214" s="8"/>
      <c r="G1214" s="7">
        <f>SUMIF(MASUK!$C$2:$C$3000,MASTER!B1214,MASUK!$E$2:$E$3000)</f>
        <v>0</v>
      </c>
      <c r="H1214" s="7">
        <f>SUMIF(KELUAR!$C$2:$F$2994,MASTER!B1214,KELUAR!$E$2:$E$2994)</f>
        <v>0</v>
      </c>
      <c r="I1214" s="11">
        <f t="shared" si="2"/>
        <v>0</v>
      </c>
      <c r="J1214" s="8"/>
    </row>
    <row r="1215" ht="15.0" customHeight="1">
      <c r="A1215" s="6" t="str">
        <f t="shared" si="7"/>
        <v/>
      </c>
      <c r="B1215" s="15"/>
      <c r="C1215" s="8"/>
      <c r="D1215" s="8"/>
      <c r="E1215" s="8"/>
      <c r="F1215" s="8"/>
      <c r="G1215" s="7">
        <f>SUMIF(MASUK!$C$2:$C$3000,MASTER!B1215,MASUK!$E$2:$E$3000)</f>
        <v>0</v>
      </c>
      <c r="H1215" s="7">
        <f>SUMIF(KELUAR!$C$2:$F$2994,MASTER!B1215,KELUAR!$E$2:$E$2994)</f>
        <v>0</v>
      </c>
      <c r="I1215" s="11">
        <f t="shared" si="2"/>
        <v>0</v>
      </c>
      <c r="J1215" s="8"/>
    </row>
    <row r="1216" ht="15.0" customHeight="1">
      <c r="A1216" s="6" t="str">
        <f t="shared" si="7"/>
        <v/>
      </c>
      <c r="B1216" s="15"/>
      <c r="C1216" s="8"/>
      <c r="D1216" s="8"/>
      <c r="E1216" s="8"/>
      <c r="F1216" s="8"/>
      <c r="G1216" s="7">
        <f>SUMIF(MASUK!$C$2:$C$3000,MASTER!B1216,MASUK!$E$2:$E$3000)</f>
        <v>0</v>
      </c>
      <c r="H1216" s="7">
        <f>SUMIF(KELUAR!$C$2:$F$2994,MASTER!B1216,KELUAR!$E$2:$E$2994)</f>
        <v>0</v>
      </c>
      <c r="I1216" s="11">
        <f t="shared" si="2"/>
        <v>0</v>
      </c>
      <c r="J1216" s="8"/>
    </row>
    <row r="1217" ht="15.0" customHeight="1">
      <c r="A1217" s="6" t="str">
        <f t="shared" si="7"/>
        <v/>
      </c>
      <c r="B1217" s="15"/>
      <c r="C1217" s="8"/>
      <c r="D1217" s="8"/>
      <c r="E1217" s="8"/>
      <c r="F1217" s="8"/>
      <c r="G1217" s="7">
        <f>SUMIF(MASUK!$C$2:$C$3000,MASTER!B1217,MASUK!$E$2:$E$3000)</f>
        <v>0</v>
      </c>
      <c r="H1217" s="7">
        <f>SUMIF(KELUAR!$C$2:$F$2994,MASTER!B1217,KELUAR!$E$2:$E$2994)</f>
        <v>0</v>
      </c>
      <c r="I1217" s="11">
        <f t="shared" si="2"/>
        <v>0</v>
      </c>
      <c r="J1217" s="8"/>
    </row>
    <row r="1218" ht="15.0" customHeight="1">
      <c r="A1218" s="6" t="str">
        <f t="shared" si="7"/>
        <v/>
      </c>
      <c r="B1218" s="15"/>
      <c r="C1218" s="8"/>
      <c r="D1218" s="8"/>
      <c r="E1218" s="8"/>
      <c r="F1218" s="8"/>
      <c r="G1218" s="7">
        <f>SUMIF(MASUK!$C$2:$C$3000,MASTER!B1218,MASUK!$E$2:$E$3000)</f>
        <v>0</v>
      </c>
      <c r="H1218" s="7">
        <f>SUMIF(KELUAR!$C$2:$F$2994,MASTER!B1218,KELUAR!$E$2:$E$2994)</f>
        <v>0</v>
      </c>
      <c r="I1218" s="11">
        <f t="shared" si="2"/>
        <v>0</v>
      </c>
      <c r="J1218" s="8"/>
    </row>
    <row r="1219" ht="15.0" customHeight="1">
      <c r="A1219" s="6" t="str">
        <f t="shared" si="7"/>
        <v/>
      </c>
      <c r="B1219" s="15"/>
      <c r="C1219" s="8"/>
      <c r="D1219" s="8"/>
      <c r="E1219" s="8"/>
      <c r="F1219" s="8"/>
      <c r="G1219" s="7">
        <f>SUMIF(MASUK!$C$2:$C$3000,MASTER!B1219,MASUK!$E$2:$E$3000)</f>
        <v>0</v>
      </c>
      <c r="H1219" s="7">
        <f>SUMIF(KELUAR!$C$2:$F$2994,MASTER!B1219,KELUAR!$E$2:$E$2994)</f>
        <v>0</v>
      </c>
      <c r="I1219" s="11">
        <f t="shared" si="2"/>
        <v>0</v>
      </c>
      <c r="J1219" s="8"/>
    </row>
    <row r="1220" ht="15.0" customHeight="1">
      <c r="A1220" s="6" t="str">
        <f t="shared" si="7"/>
        <v/>
      </c>
      <c r="B1220" s="15"/>
      <c r="C1220" s="8"/>
      <c r="D1220" s="8"/>
      <c r="E1220" s="8"/>
      <c r="F1220" s="8"/>
      <c r="G1220" s="7">
        <f>SUMIF(MASUK!$C$2:$C$3000,MASTER!B1220,MASUK!$E$2:$E$3000)</f>
        <v>0</v>
      </c>
      <c r="H1220" s="7">
        <f>SUMIF(KELUAR!$C$2:$F$2994,MASTER!B1220,KELUAR!$E$2:$E$2994)</f>
        <v>0</v>
      </c>
      <c r="I1220" s="11">
        <f t="shared" si="2"/>
        <v>0</v>
      </c>
      <c r="J1220" s="8"/>
    </row>
    <row r="1221" ht="15.0" customHeight="1">
      <c r="A1221" s="6" t="str">
        <f t="shared" si="7"/>
        <v/>
      </c>
      <c r="B1221" s="15"/>
      <c r="C1221" s="8"/>
      <c r="D1221" s="8"/>
      <c r="E1221" s="8"/>
      <c r="F1221" s="8"/>
      <c r="G1221" s="7">
        <f>SUMIF(MASUK!$C$2:$C$3000,MASTER!B1221,MASUK!$E$2:$E$3000)</f>
        <v>0</v>
      </c>
      <c r="H1221" s="7">
        <f>SUMIF(KELUAR!$C$2:$F$2994,MASTER!B1221,KELUAR!$E$2:$E$2994)</f>
        <v>0</v>
      </c>
      <c r="I1221" s="11">
        <f t="shared" si="2"/>
        <v>0</v>
      </c>
      <c r="J1221" s="8"/>
    </row>
    <row r="1222" ht="15.0" customHeight="1">
      <c r="A1222" s="6" t="str">
        <f t="shared" si="7"/>
        <v/>
      </c>
      <c r="B1222" s="15"/>
      <c r="C1222" s="8"/>
      <c r="D1222" s="8"/>
      <c r="E1222" s="8"/>
      <c r="F1222" s="8"/>
      <c r="G1222" s="7">
        <f>SUMIF(MASUK!$C$2:$C$3000,MASTER!B1222,MASUK!$E$2:$E$3000)</f>
        <v>0</v>
      </c>
      <c r="H1222" s="7">
        <f>SUMIF(KELUAR!$C$2:$F$2994,MASTER!B1222,KELUAR!$E$2:$E$2994)</f>
        <v>0</v>
      </c>
      <c r="I1222" s="11">
        <f t="shared" si="2"/>
        <v>0</v>
      </c>
      <c r="J1222" s="8"/>
    </row>
    <row r="1223" ht="15.0" customHeight="1">
      <c r="A1223" s="6" t="str">
        <f t="shared" si="7"/>
        <v/>
      </c>
      <c r="B1223" s="15"/>
      <c r="C1223" s="8"/>
      <c r="D1223" s="8"/>
      <c r="E1223" s="8"/>
      <c r="F1223" s="8"/>
      <c r="G1223" s="7">
        <f>SUMIF(MASUK!$C$2:$C$3000,MASTER!B1223,MASUK!$E$2:$E$3000)</f>
        <v>0</v>
      </c>
      <c r="H1223" s="7">
        <f>SUMIF(KELUAR!$C$2:$F$2994,MASTER!B1223,KELUAR!$E$2:$E$2994)</f>
        <v>0</v>
      </c>
      <c r="I1223" s="11">
        <f t="shared" si="2"/>
        <v>0</v>
      </c>
      <c r="J1223" s="8"/>
    </row>
    <row r="1224" ht="15.0" customHeight="1">
      <c r="A1224" s="6" t="str">
        <f t="shared" si="7"/>
        <v/>
      </c>
      <c r="B1224" s="15"/>
      <c r="C1224" s="8"/>
      <c r="D1224" s="8"/>
      <c r="E1224" s="8"/>
      <c r="F1224" s="8"/>
      <c r="G1224" s="7">
        <f>SUMIF(MASUK!$C$2:$C$3000,MASTER!B1224,MASUK!$E$2:$E$3000)</f>
        <v>0</v>
      </c>
      <c r="H1224" s="7">
        <f>SUMIF(KELUAR!$C$2:$F$2994,MASTER!B1224,KELUAR!$E$2:$E$2994)</f>
        <v>0</v>
      </c>
      <c r="I1224" s="11">
        <f t="shared" si="2"/>
        <v>0</v>
      </c>
      <c r="J1224" s="8"/>
    </row>
    <row r="1225" ht="15.0" customHeight="1">
      <c r="A1225" s="6" t="str">
        <f t="shared" si="7"/>
        <v/>
      </c>
      <c r="B1225" s="15"/>
      <c r="C1225" s="8"/>
      <c r="D1225" s="8"/>
      <c r="E1225" s="8"/>
      <c r="F1225" s="8"/>
      <c r="G1225" s="7">
        <f>SUMIF(MASUK!$C$2:$C$3000,MASTER!B1225,MASUK!$E$2:$E$3000)</f>
        <v>0</v>
      </c>
      <c r="H1225" s="7">
        <f>SUMIF(KELUAR!$C$2:$F$2994,MASTER!B1225,KELUAR!$E$2:$E$2994)</f>
        <v>0</v>
      </c>
      <c r="I1225" s="11">
        <f t="shared" si="2"/>
        <v>0</v>
      </c>
      <c r="J1225" s="8"/>
    </row>
    <row r="1226" ht="15.0" customHeight="1">
      <c r="A1226" s="6" t="str">
        <f t="shared" si="7"/>
        <v/>
      </c>
      <c r="B1226" s="15"/>
      <c r="C1226" s="8"/>
      <c r="D1226" s="8"/>
      <c r="E1226" s="8"/>
      <c r="F1226" s="8"/>
      <c r="G1226" s="7">
        <f>SUMIF(MASUK!$C$2:$C$3000,MASTER!B1226,MASUK!$E$2:$E$3000)</f>
        <v>0</v>
      </c>
      <c r="H1226" s="7">
        <f>SUMIF(KELUAR!$C$2:$F$2994,MASTER!B1226,KELUAR!$E$2:$E$2994)</f>
        <v>0</v>
      </c>
      <c r="I1226" s="11">
        <f t="shared" si="2"/>
        <v>0</v>
      </c>
      <c r="J1226" s="8"/>
    </row>
    <row r="1227" ht="15.0" customHeight="1">
      <c r="A1227" s="6" t="str">
        <f t="shared" si="7"/>
        <v/>
      </c>
      <c r="B1227" s="15"/>
      <c r="C1227" s="8"/>
      <c r="D1227" s="8"/>
      <c r="E1227" s="8"/>
      <c r="F1227" s="8"/>
      <c r="G1227" s="7">
        <f>SUMIF(MASUK!$C$2:$C$3000,MASTER!B1227,MASUK!$E$2:$E$3000)</f>
        <v>0</v>
      </c>
      <c r="H1227" s="7">
        <f>SUMIF(KELUAR!$C$2:$F$2994,MASTER!B1227,KELUAR!$E$2:$E$2994)</f>
        <v>0</v>
      </c>
      <c r="I1227" s="11">
        <f t="shared" si="2"/>
        <v>0</v>
      </c>
      <c r="J1227" s="8"/>
    </row>
    <row r="1228" ht="15.0" customHeight="1">
      <c r="A1228" s="6" t="str">
        <f t="shared" si="7"/>
        <v/>
      </c>
      <c r="B1228" s="15"/>
      <c r="C1228" s="8"/>
      <c r="D1228" s="8"/>
      <c r="E1228" s="8"/>
      <c r="F1228" s="8"/>
      <c r="G1228" s="7">
        <f>SUMIF(MASUK!$C$2:$C$3000,MASTER!B1228,MASUK!$E$2:$E$3000)</f>
        <v>0</v>
      </c>
      <c r="H1228" s="7">
        <f>SUMIF(KELUAR!$C$2:$F$2994,MASTER!B1228,KELUAR!$E$2:$E$2994)</f>
        <v>0</v>
      </c>
      <c r="I1228" s="11">
        <f t="shared" si="2"/>
        <v>0</v>
      </c>
      <c r="J1228" s="8"/>
    </row>
    <row r="1229" ht="15.0" customHeight="1">
      <c r="A1229" s="6" t="str">
        <f t="shared" si="7"/>
        <v/>
      </c>
      <c r="B1229" s="15"/>
      <c r="C1229" s="8"/>
      <c r="D1229" s="8"/>
      <c r="E1229" s="8"/>
      <c r="F1229" s="8"/>
      <c r="G1229" s="7">
        <f>SUMIF(MASUK!$C$2:$C$3000,MASTER!B1229,MASUK!$E$2:$E$3000)</f>
        <v>0</v>
      </c>
      <c r="H1229" s="7">
        <f>SUMIF(KELUAR!$C$2:$F$2994,MASTER!B1229,KELUAR!$E$2:$E$2994)</f>
        <v>0</v>
      </c>
      <c r="I1229" s="11">
        <f t="shared" si="2"/>
        <v>0</v>
      </c>
      <c r="J1229" s="8"/>
    </row>
    <row r="1230" ht="15.0" customHeight="1">
      <c r="A1230" s="6" t="str">
        <f t="shared" si="7"/>
        <v/>
      </c>
      <c r="B1230" s="15"/>
      <c r="C1230" s="8"/>
      <c r="D1230" s="8"/>
      <c r="E1230" s="8"/>
      <c r="F1230" s="8"/>
      <c r="G1230" s="7">
        <f>SUMIF(MASUK!$C$2:$C$3000,MASTER!B1230,MASUK!$E$2:$E$3000)</f>
        <v>0</v>
      </c>
      <c r="H1230" s="7">
        <f>SUMIF(KELUAR!$C$2:$F$2994,MASTER!B1230,KELUAR!$E$2:$E$2994)</f>
        <v>0</v>
      </c>
      <c r="I1230" s="11">
        <f t="shared" si="2"/>
        <v>0</v>
      </c>
      <c r="J1230" s="8"/>
    </row>
    <row r="1231" ht="15.0" customHeight="1">
      <c r="A1231" s="6" t="str">
        <f t="shared" si="7"/>
        <v/>
      </c>
      <c r="B1231" s="15"/>
      <c r="C1231" s="8"/>
      <c r="D1231" s="8"/>
      <c r="E1231" s="8"/>
      <c r="F1231" s="8"/>
      <c r="G1231" s="7">
        <f>SUMIF(MASUK!$C$2:$C$3000,MASTER!B1231,MASUK!$E$2:$E$3000)</f>
        <v>0</v>
      </c>
      <c r="H1231" s="7">
        <f>SUMIF(KELUAR!$C$2:$F$2994,MASTER!B1231,KELUAR!$E$2:$E$2994)</f>
        <v>0</v>
      </c>
      <c r="I1231" s="11">
        <f t="shared" si="2"/>
        <v>0</v>
      </c>
      <c r="J1231" s="8"/>
    </row>
    <row r="1232" ht="15.0" customHeight="1">
      <c r="A1232" s="6" t="str">
        <f t="shared" si="7"/>
        <v/>
      </c>
      <c r="B1232" s="15"/>
      <c r="C1232" s="8"/>
      <c r="D1232" s="8"/>
      <c r="E1232" s="8"/>
      <c r="F1232" s="8"/>
      <c r="G1232" s="7">
        <f>SUMIF(MASUK!$C$2:$C$3000,MASTER!B1232,MASUK!$E$2:$E$3000)</f>
        <v>0</v>
      </c>
      <c r="H1232" s="7">
        <f>SUMIF(KELUAR!$C$2:$F$2994,MASTER!B1232,KELUAR!$E$2:$E$2994)</f>
        <v>0</v>
      </c>
      <c r="I1232" s="11">
        <f t="shared" si="2"/>
        <v>0</v>
      </c>
      <c r="J1232" s="8"/>
    </row>
    <row r="1233" ht="15.0" customHeight="1">
      <c r="A1233" s="6" t="str">
        <f t="shared" si="7"/>
        <v/>
      </c>
      <c r="B1233" s="15"/>
      <c r="C1233" s="8"/>
      <c r="D1233" s="8"/>
      <c r="E1233" s="8"/>
      <c r="F1233" s="8"/>
      <c r="G1233" s="7">
        <f>SUMIF(MASUK!$C$2:$C$3000,MASTER!B1233,MASUK!$E$2:$E$3000)</f>
        <v>0</v>
      </c>
      <c r="H1233" s="7">
        <f>SUMIF(KELUAR!$C$2:$F$2994,MASTER!B1233,KELUAR!$E$2:$E$2994)</f>
        <v>0</v>
      </c>
      <c r="I1233" s="11">
        <f t="shared" si="2"/>
        <v>0</v>
      </c>
      <c r="J1233" s="8"/>
    </row>
    <row r="1234" ht="15.0" customHeight="1">
      <c r="A1234" s="6" t="str">
        <f t="shared" si="7"/>
        <v/>
      </c>
      <c r="B1234" s="15"/>
      <c r="C1234" s="8"/>
      <c r="D1234" s="8"/>
      <c r="E1234" s="8"/>
      <c r="F1234" s="8"/>
      <c r="G1234" s="7">
        <f>SUMIF(MASUK!$C$2:$C$3000,MASTER!B1234,MASUK!$E$2:$E$3000)</f>
        <v>0</v>
      </c>
      <c r="H1234" s="7">
        <f>SUMIF(KELUAR!$C$2:$F$2994,MASTER!B1234,KELUAR!$E$2:$E$2994)</f>
        <v>0</v>
      </c>
      <c r="I1234" s="11">
        <f t="shared" si="2"/>
        <v>0</v>
      </c>
      <c r="J1234" s="8"/>
    </row>
    <row r="1235" ht="15.0" customHeight="1">
      <c r="A1235" s="6" t="str">
        <f t="shared" si="7"/>
        <v/>
      </c>
      <c r="B1235" s="15"/>
      <c r="C1235" s="8"/>
      <c r="D1235" s="8"/>
      <c r="E1235" s="8"/>
      <c r="F1235" s="8"/>
      <c r="G1235" s="7">
        <f>SUMIF(MASUK!$C$2:$C$3000,MASTER!B1235,MASUK!$E$2:$E$3000)</f>
        <v>0</v>
      </c>
      <c r="H1235" s="7">
        <f>SUMIF(KELUAR!$C$2:$F$2994,MASTER!B1235,KELUAR!$E$2:$E$2994)</f>
        <v>0</v>
      </c>
      <c r="I1235" s="11">
        <f t="shared" si="2"/>
        <v>0</v>
      </c>
      <c r="J1235" s="8"/>
    </row>
    <row r="1236" ht="15.0" customHeight="1">
      <c r="A1236" s="6" t="str">
        <f t="shared" si="7"/>
        <v/>
      </c>
      <c r="B1236" s="15"/>
      <c r="C1236" s="8"/>
      <c r="D1236" s="8"/>
      <c r="E1236" s="8"/>
      <c r="F1236" s="8"/>
      <c r="G1236" s="7">
        <f>SUMIF(MASUK!$C$2:$C$3000,MASTER!B1236,MASUK!$E$2:$E$3000)</f>
        <v>0</v>
      </c>
      <c r="H1236" s="7">
        <f>SUMIF(KELUAR!$C$2:$F$2994,MASTER!B1236,KELUAR!$E$2:$E$2994)</f>
        <v>0</v>
      </c>
      <c r="I1236" s="11">
        <f t="shared" si="2"/>
        <v>0</v>
      </c>
      <c r="J1236" s="8"/>
    </row>
    <row r="1237" ht="15.0" customHeight="1">
      <c r="A1237" s="6" t="str">
        <f t="shared" si="7"/>
        <v/>
      </c>
      <c r="B1237" s="15"/>
      <c r="C1237" s="8"/>
      <c r="D1237" s="8"/>
      <c r="E1237" s="8"/>
      <c r="F1237" s="8"/>
      <c r="G1237" s="7">
        <f>SUMIF(MASUK!$C$2:$C$3000,MASTER!B1237,MASUK!$E$2:$E$3000)</f>
        <v>0</v>
      </c>
      <c r="H1237" s="7">
        <f>SUMIF(KELUAR!$C$2:$F$2994,MASTER!B1237,KELUAR!$E$2:$E$2994)</f>
        <v>0</v>
      </c>
      <c r="I1237" s="11">
        <f t="shared" si="2"/>
        <v>0</v>
      </c>
      <c r="J1237" s="8"/>
    </row>
    <row r="1238" ht="15.0" customHeight="1">
      <c r="A1238" s="6" t="str">
        <f t="shared" si="7"/>
        <v/>
      </c>
      <c r="B1238" s="15"/>
      <c r="C1238" s="8"/>
      <c r="D1238" s="8"/>
      <c r="E1238" s="8"/>
      <c r="F1238" s="8"/>
      <c r="G1238" s="7">
        <f>SUMIF(MASUK!$C$2:$C$3000,MASTER!B1238,MASUK!$E$2:$E$3000)</f>
        <v>0</v>
      </c>
      <c r="H1238" s="7">
        <f>SUMIF(KELUAR!$C$2:$F$2994,MASTER!B1238,KELUAR!$E$2:$E$2994)</f>
        <v>0</v>
      </c>
      <c r="I1238" s="11">
        <f t="shared" si="2"/>
        <v>0</v>
      </c>
      <c r="J1238" s="8"/>
    </row>
    <row r="1239" ht="15.0" customHeight="1">
      <c r="A1239" s="6" t="str">
        <f t="shared" si="7"/>
        <v/>
      </c>
      <c r="B1239" s="15"/>
      <c r="C1239" s="8"/>
      <c r="D1239" s="8"/>
      <c r="E1239" s="8"/>
      <c r="F1239" s="8"/>
      <c r="G1239" s="7">
        <f>SUMIF(MASUK!$C$2:$C$3000,MASTER!B1239,MASUK!$E$2:$E$3000)</f>
        <v>0</v>
      </c>
      <c r="H1239" s="7">
        <f>SUMIF(KELUAR!$C$2:$F$2994,MASTER!B1239,KELUAR!$E$2:$E$2994)</f>
        <v>0</v>
      </c>
      <c r="I1239" s="11">
        <f t="shared" si="2"/>
        <v>0</v>
      </c>
      <c r="J1239" s="8"/>
    </row>
    <row r="1240" ht="15.0" customHeight="1">
      <c r="A1240" s="6" t="str">
        <f t="shared" si="7"/>
        <v/>
      </c>
      <c r="B1240" s="15"/>
      <c r="C1240" s="8"/>
      <c r="D1240" s="8"/>
      <c r="E1240" s="8"/>
      <c r="F1240" s="8"/>
      <c r="G1240" s="7">
        <f>SUMIF(MASUK!$C$2:$C$3000,MASTER!B1240,MASUK!$E$2:$E$3000)</f>
        <v>0</v>
      </c>
      <c r="H1240" s="7">
        <f>SUMIF(KELUAR!$C$2:$F$2994,MASTER!B1240,KELUAR!$E$2:$E$2994)</f>
        <v>0</v>
      </c>
      <c r="I1240" s="11">
        <f t="shared" si="2"/>
        <v>0</v>
      </c>
      <c r="J1240" s="8"/>
    </row>
    <row r="1241" ht="15.0" customHeight="1">
      <c r="A1241" s="6" t="str">
        <f t="shared" si="7"/>
        <v/>
      </c>
      <c r="B1241" s="15"/>
      <c r="C1241" s="8"/>
      <c r="D1241" s="8"/>
      <c r="E1241" s="8"/>
      <c r="F1241" s="8"/>
      <c r="G1241" s="7">
        <f>SUMIF(MASUK!$C$2:$C$3000,MASTER!B1241,MASUK!$E$2:$E$3000)</f>
        <v>0</v>
      </c>
      <c r="H1241" s="7">
        <f>SUMIF(KELUAR!$C$2:$F$2994,MASTER!B1241,KELUAR!$E$2:$E$2994)</f>
        <v>0</v>
      </c>
      <c r="I1241" s="11">
        <f t="shared" si="2"/>
        <v>0</v>
      </c>
      <c r="J1241" s="8"/>
    </row>
    <row r="1242" ht="15.0" customHeight="1">
      <c r="A1242" s="6" t="str">
        <f t="shared" si="7"/>
        <v/>
      </c>
      <c r="B1242" s="15"/>
      <c r="C1242" s="8"/>
      <c r="D1242" s="8"/>
      <c r="E1242" s="8"/>
      <c r="F1242" s="8"/>
      <c r="G1242" s="7">
        <f>SUMIF(MASUK!$C$2:$C$3000,MASTER!B1242,MASUK!$E$2:$E$3000)</f>
        <v>0</v>
      </c>
      <c r="H1242" s="7">
        <f>SUMIF(KELUAR!$C$2:$F$2994,MASTER!B1242,KELUAR!$E$2:$E$2994)</f>
        <v>0</v>
      </c>
      <c r="I1242" s="11">
        <f t="shared" si="2"/>
        <v>0</v>
      </c>
      <c r="J1242" s="8"/>
    </row>
    <row r="1243" ht="15.0" customHeight="1">
      <c r="A1243" s="6" t="str">
        <f t="shared" si="7"/>
        <v/>
      </c>
      <c r="B1243" s="15"/>
      <c r="C1243" s="8"/>
      <c r="D1243" s="8"/>
      <c r="E1243" s="8"/>
      <c r="F1243" s="8"/>
      <c r="G1243" s="7">
        <f>SUMIF(MASUK!$C$2:$C$3000,MASTER!B1243,MASUK!$E$2:$E$3000)</f>
        <v>0</v>
      </c>
      <c r="H1243" s="7">
        <f>SUMIF(KELUAR!$C$2:$F$2994,MASTER!B1243,KELUAR!$E$2:$E$2994)</f>
        <v>0</v>
      </c>
      <c r="I1243" s="11">
        <f t="shared" si="2"/>
        <v>0</v>
      </c>
      <c r="J1243" s="8"/>
    </row>
    <row r="1244" ht="15.0" customHeight="1">
      <c r="A1244" s="6" t="str">
        <f t="shared" si="7"/>
        <v/>
      </c>
      <c r="B1244" s="15"/>
      <c r="C1244" s="8"/>
      <c r="D1244" s="8"/>
      <c r="E1244" s="8"/>
      <c r="F1244" s="8"/>
      <c r="G1244" s="7">
        <f>SUMIF(MASUK!$C$2:$C$3000,MASTER!B1244,MASUK!$E$2:$E$3000)</f>
        <v>0</v>
      </c>
      <c r="H1244" s="7">
        <f>SUMIF(KELUAR!$C$2:$F$2994,MASTER!B1244,KELUAR!$E$2:$E$2994)</f>
        <v>0</v>
      </c>
      <c r="I1244" s="11">
        <f t="shared" si="2"/>
        <v>0</v>
      </c>
      <c r="J1244" s="8"/>
    </row>
    <row r="1245" ht="15.0" customHeight="1">
      <c r="A1245" s="6" t="str">
        <f t="shared" si="7"/>
        <v/>
      </c>
      <c r="B1245" s="15"/>
      <c r="C1245" s="8"/>
      <c r="D1245" s="8"/>
      <c r="E1245" s="8"/>
      <c r="F1245" s="8"/>
      <c r="G1245" s="7">
        <f>SUMIF(MASUK!$C$2:$C$3000,MASTER!B1245,MASUK!$E$2:$E$3000)</f>
        <v>0</v>
      </c>
      <c r="H1245" s="7">
        <f>SUMIF(KELUAR!$C$2:$F$2994,MASTER!B1245,KELUAR!$E$2:$E$2994)</f>
        <v>0</v>
      </c>
      <c r="I1245" s="11">
        <f t="shared" si="2"/>
        <v>0</v>
      </c>
      <c r="J1245" s="8"/>
    </row>
    <row r="1246" ht="15.0" customHeight="1">
      <c r="A1246" s="6" t="str">
        <f t="shared" si="7"/>
        <v/>
      </c>
      <c r="B1246" s="15"/>
      <c r="C1246" s="8"/>
      <c r="D1246" s="8"/>
      <c r="E1246" s="8"/>
      <c r="F1246" s="8"/>
      <c r="G1246" s="7">
        <f>SUMIF(MASUK!$C$2:$C$3000,MASTER!B1246,MASUK!$E$2:$E$3000)</f>
        <v>0</v>
      </c>
      <c r="H1246" s="7">
        <f>SUMIF(KELUAR!$C$2:$F$2994,MASTER!B1246,KELUAR!$E$2:$E$2994)</f>
        <v>0</v>
      </c>
      <c r="I1246" s="11">
        <f t="shared" si="2"/>
        <v>0</v>
      </c>
      <c r="J1246" s="8"/>
    </row>
    <row r="1247" ht="15.0" customHeight="1">
      <c r="A1247" s="6" t="str">
        <f t="shared" si="7"/>
        <v/>
      </c>
      <c r="B1247" s="15"/>
      <c r="C1247" s="8"/>
      <c r="D1247" s="8"/>
      <c r="E1247" s="8"/>
      <c r="F1247" s="8"/>
      <c r="G1247" s="7">
        <f>SUMIF(MASUK!$C$2:$C$3000,MASTER!B1247,MASUK!$E$2:$E$3000)</f>
        <v>0</v>
      </c>
      <c r="H1247" s="7">
        <f>SUMIF(KELUAR!$C$2:$F$2994,MASTER!B1247,KELUAR!$E$2:$E$2994)</f>
        <v>0</v>
      </c>
      <c r="I1247" s="11">
        <f t="shared" si="2"/>
        <v>0</v>
      </c>
      <c r="J1247" s="8"/>
    </row>
    <row r="1248" ht="15.0" customHeight="1">
      <c r="A1248" s="6" t="str">
        <f t="shared" si="7"/>
        <v/>
      </c>
      <c r="B1248" s="15"/>
      <c r="C1248" s="8"/>
      <c r="D1248" s="8"/>
      <c r="E1248" s="8"/>
      <c r="F1248" s="8"/>
      <c r="G1248" s="7">
        <f>SUMIF(MASUK!$C$2:$C$3000,MASTER!B1248,MASUK!$E$2:$E$3000)</f>
        <v>0</v>
      </c>
      <c r="H1248" s="7">
        <f>SUMIF(KELUAR!$C$2:$F$2994,MASTER!B1248,KELUAR!$E$2:$E$2994)</f>
        <v>0</v>
      </c>
      <c r="I1248" s="11">
        <f t="shared" si="2"/>
        <v>0</v>
      </c>
      <c r="J1248" s="8"/>
    </row>
    <row r="1249" ht="15.0" customHeight="1">
      <c r="A1249" s="6" t="str">
        <f t="shared" si="7"/>
        <v/>
      </c>
      <c r="B1249" s="15"/>
      <c r="C1249" s="8"/>
      <c r="D1249" s="8"/>
      <c r="E1249" s="8"/>
      <c r="F1249" s="8"/>
      <c r="G1249" s="7">
        <f>SUMIF(MASUK!$C$2:$C$3000,MASTER!B1249,MASUK!$E$2:$E$3000)</f>
        <v>0</v>
      </c>
      <c r="H1249" s="7">
        <f>SUMIF(KELUAR!$C$2:$F$2994,MASTER!B1249,KELUAR!$E$2:$E$2994)</f>
        <v>0</v>
      </c>
      <c r="I1249" s="11">
        <f t="shared" si="2"/>
        <v>0</v>
      </c>
      <c r="J1249" s="8"/>
    </row>
    <row r="1250" ht="15.0" customHeight="1">
      <c r="A1250" s="6" t="str">
        <f t="shared" si="7"/>
        <v/>
      </c>
      <c r="B1250" s="15"/>
      <c r="C1250" s="8"/>
      <c r="D1250" s="8"/>
      <c r="E1250" s="8"/>
      <c r="F1250" s="8"/>
      <c r="G1250" s="7">
        <f>SUMIF(MASUK!$C$2:$C$3000,MASTER!B1250,MASUK!$E$2:$E$3000)</f>
        <v>0</v>
      </c>
      <c r="H1250" s="7">
        <f>SUMIF(KELUAR!$C$2:$F$2994,MASTER!B1250,KELUAR!$E$2:$E$2994)</f>
        <v>0</v>
      </c>
      <c r="I1250" s="11">
        <f t="shared" si="2"/>
        <v>0</v>
      </c>
      <c r="J1250" s="8"/>
    </row>
    <row r="1251" ht="15.0" customHeight="1">
      <c r="A1251" s="6" t="str">
        <f t="shared" si="7"/>
        <v/>
      </c>
      <c r="B1251" s="15"/>
      <c r="C1251" s="8"/>
      <c r="D1251" s="8"/>
      <c r="E1251" s="8"/>
      <c r="F1251" s="8"/>
      <c r="G1251" s="7">
        <f>SUMIF(MASUK!$C$2:$C$3000,MASTER!B1251,MASUK!$E$2:$E$3000)</f>
        <v>0</v>
      </c>
      <c r="H1251" s="7">
        <f>SUMIF(KELUAR!$C$2:$F$2994,MASTER!B1251,KELUAR!$E$2:$E$2994)</f>
        <v>0</v>
      </c>
      <c r="I1251" s="11">
        <f t="shared" si="2"/>
        <v>0</v>
      </c>
      <c r="J1251" s="8"/>
    </row>
    <row r="1252" ht="15.0" customHeight="1">
      <c r="A1252" s="6" t="str">
        <f t="shared" si="7"/>
        <v/>
      </c>
      <c r="B1252" s="15"/>
      <c r="C1252" s="8"/>
      <c r="D1252" s="8"/>
      <c r="E1252" s="8"/>
      <c r="F1252" s="8"/>
      <c r="G1252" s="7">
        <f>SUMIF(MASUK!$C$2:$C$3000,MASTER!B1252,MASUK!$E$2:$E$3000)</f>
        <v>0</v>
      </c>
      <c r="H1252" s="7">
        <f>SUMIF(KELUAR!$C$2:$F$2994,MASTER!B1252,KELUAR!$E$2:$E$2994)</f>
        <v>0</v>
      </c>
      <c r="I1252" s="11">
        <f t="shared" si="2"/>
        <v>0</v>
      </c>
      <c r="J1252" s="8"/>
    </row>
    <row r="1253" ht="15.0" customHeight="1">
      <c r="A1253" s="6" t="str">
        <f t="shared" si="7"/>
        <v/>
      </c>
      <c r="B1253" s="15"/>
      <c r="C1253" s="8"/>
      <c r="D1253" s="8"/>
      <c r="E1253" s="8"/>
      <c r="F1253" s="8"/>
      <c r="G1253" s="7">
        <f>SUMIF(MASUK!$C$2:$C$3000,MASTER!B1253,MASUK!$E$2:$E$3000)</f>
        <v>0</v>
      </c>
      <c r="H1253" s="7">
        <f>SUMIF(KELUAR!$C$2:$F$2994,MASTER!B1253,KELUAR!$E$2:$E$2994)</f>
        <v>0</v>
      </c>
      <c r="I1253" s="11">
        <f t="shared" si="2"/>
        <v>0</v>
      </c>
      <c r="J1253" s="8"/>
    </row>
    <row r="1254" ht="15.0" customHeight="1">
      <c r="A1254" s="6" t="str">
        <f t="shared" si="7"/>
        <v/>
      </c>
      <c r="B1254" s="15"/>
      <c r="C1254" s="8"/>
      <c r="D1254" s="8"/>
      <c r="E1254" s="8"/>
      <c r="F1254" s="8"/>
      <c r="G1254" s="7">
        <f>SUMIF(MASUK!$C$2:$C$3000,MASTER!B1254,MASUK!$E$2:$E$3000)</f>
        <v>0</v>
      </c>
      <c r="H1254" s="7">
        <f>SUMIF(KELUAR!$C$2:$F$2994,MASTER!B1254,KELUAR!$E$2:$E$2994)</f>
        <v>0</v>
      </c>
      <c r="I1254" s="11">
        <f t="shared" si="2"/>
        <v>0</v>
      </c>
      <c r="J1254" s="8"/>
    </row>
    <row r="1255" ht="15.0" customHeight="1">
      <c r="A1255" s="6" t="str">
        <f t="shared" si="7"/>
        <v/>
      </c>
      <c r="B1255" s="15"/>
      <c r="C1255" s="8"/>
      <c r="D1255" s="8"/>
      <c r="E1255" s="8"/>
      <c r="F1255" s="8"/>
      <c r="G1255" s="7">
        <f>SUMIF(MASUK!$C$2:$C$3000,MASTER!B1255,MASUK!$E$2:$E$3000)</f>
        <v>0</v>
      </c>
      <c r="H1255" s="7">
        <f>SUMIF(KELUAR!$C$2:$F$2994,MASTER!B1255,KELUAR!$E$2:$E$2994)</f>
        <v>0</v>
      </c>
      <c r="I1255" s="11">
        <f t="shared" si="2"/>
        <v>0</v>
      </c>
      <c r="J1255" s="8"/>
    </row>
    <row r="1256" ht="15.0" customHeight="1">
      <c r="A1256" s="6" t="str">
        <f t="shared" si="7"/>
        <v/>
      </c>
      <c r="B1256" s="15"/>
      <c r="C1256" s="8"/>
      <c r="D1256" s="8"/>
      <c r="E1256" s="8"/>
      <c r="F1256" s="8"/>
      <c r="G1256" s="7">
        <f>SUMIF(MASUK!$C$2:$C$3000,MASTER!B1256,MASUK!$E$2:$E$3000)</f>
        <v>0</v>
      </c>
      <c r="H1256" s="7">
        <f>SUMIF(KELUAR!$C$2:$F$2994,MASTER!B1256,KELUAR!$E$2:$E$2994)</f>
        <v>0</v>
      </c>
      <c r="I1256" s="11">
        <f t="shared" si="2"/>
        <v>0</v>
      </c>
      <c r="J1256" s="8"/>
    </row>
    <row r="1257" ht="15.0" customHeight="1">
      <c r="A1257" s="6" t="str">
        <f t="shared" si="7"/>
        <v/>
      </c>
      <c r="B1257" s="15"/>
      <c r="C1257" s="8"/>
      <c r="D1257" s="8"/>
      <c r="E1257" s="8"/>
      <c r="F1257" s="8"/>
      <c r="G1257" s="7">
        <f>SUMIF(MASUK!$C$2:$C$3000,MASTER!B1257,MASUK!$E$2:$E$3000)</f>
        <v>0</v>
      </c>
      <c r="H1257" s="7">
        <f>SUMIF(KELUAR!$C$2:$F$2994,MASTER!B1257,KELUAR!$E$2:$E$2994)</f>
        <v>0</v>
      </c>
      <c r="I1257" s="11">
        <f t="shared" si="2"/>
        <v>0</v>
      </c>
      <c r="J1257" s="8"/>
    </row>
    <row r="1258" ht="15.0" customHeight="1">
      <c r="A1258" s="6" t="str">
        <f t="shared" si="7"/>
        <v/>
      </c>
      <c r="B1258" s="15"/>
      <c r="C1258" s="8"/>
      <c r="D1258" s="8"/>
      <c r="E1258" s="8"/>
      <c r="F1258" s="8"/>
      <c r="G1258" s="7">
        <f>SUMIF(MASUK!$C$2:$C$3000,MASTER!B1258,MASUK!$E$2:$E$3000)</f>
        <v>0</v>
      </c>
      <c r="H1258" s="7">
        <f>SUMIF(KELUAR!$C$2:$F$2994,MASTER!B1258,KELUAR!$E$2:$E$2994)</f>
        <v>0</v>
      </c>
      <c r="I1258" s="11">
        <f t="shared" si="2"/>
        <v>0</v>
      </c>
      <c r="J1258" s="8"/>
    </row>
    <row r="1259" ht="15.0" customHeight="1">
      <c r="A1259" s="6" t="str">
        <f t="shared" si="7"/>
        <v/>
      </c>
      <c r="B1259" s="15"/>
      <c r="C1259" s="8"/>
      <c r="D1259" s="8"/>
      <c r="E1259" s="8"/>
      <c r="F1259" s="8"/>
      <c r="G1259" s="7">
        <f>SUMIF(MASUK!$C$2:$C$3000,MASTER!B1259,MASUK!$E$2:$E$3000)</f>
        <v>0</v>
      </c>
      <c r="H1259" s="7">
        <f>SUMIF(KELUAR!$C$2:$F$2994,MASTER!B1259,KELUAR!$E$2:$E$2994)</f>
        <v>0</v>
      </c>
      <c r="I1259" s="11">
        <f t="shared" si="2"/>
        <v>0</v>
      </c>
      <c r="J1259" s="8"/>
    </row>
    <row r="1260" ht="15.0" customHeight="1">
      <c r="A1260" s="6" t="str">
        <f t="shared" si="7"/>
        <v/>
      </c>
      <c r="B1260" s="15"/>
      <c r="C1260" s="8"/>
      <c r="D1260" s="8"/>
      <c r="E1260" s="8"/>
      <c r="F1260" s="8"/>
      <c r="G1260" s="7">
        <f>SUMIF(MASUK!$C$2:$C$3000,MASTER!B1260,MASUK!$E$2:$E$3000)</f>
        <v>0</v>
      </c>
      <c r="H1260" s="7">
        <f>SUMIF(KELUAR!$C$2:$F$2994,MASTER!B1260,KELUAR!$E$2:$E$2994)</f>
        <v>0</v>
      </c>
      <c r="I1260" s="11">
        <f t="shared" si="2"/>
        <v>0</v>
      </c>
      <c r="J1260" s="8"/>
    </row>
    <row r="1261" ht="15.0" customHeight="1">
      <c r="A1261" s="6" t="str">
        <f t="shared" si="7"/>
        <v/>
      </c>
      <c r="B1261" s="15"/>
      <c r="C1261" s="8"/>
      <c r="D1261" s="8"/>
      <c r="E1261" s="8"/>
      <c r="F1261" s="8"/>
      <c r="G1261" s="7">
        <f>SUMIF(MASUK!$C$2:$C$3000,MASTER!B1261,MASUK!$E$2:$E$3000)</f>
        <v>0</v>
      </c>
      <c r="H1261" s="7">
        <f>SUMIF(KELUAR!$C$2:$F$2994,MASTER!B1261,KELUAR!$E$2:$E$2994)</f>
        <v>0</v>
      </c>
      <c r="I1261" s="11">
        <f t="shared" si="2"/>
        <v>0</v>
      </c>
      <c r="J1261" s="8"/>
    </row>
    <row r="1262" ht="15.0" customHeight="1">
      <c r="A1262" s="6" t="str">
        <f t="shared" si="7"/>
        <v/>
      </c>
      <c r="B1262" s="15"/>
      <c r="C1262" s="8"/>
      <c r="D1262" s="8"/>
      <c r="E1262" s="8"/>
      <c r="F1262" s="8"/>
      <c r="G1262" s="7">
        <f>SUMIF(MASUK!$C$2:$C$3000,MASTER!B1262,MASUK!$E$2:$E$3000)</f>
        <v>0</v>
      </c>
      <c r="H1262" s="7">
        <f>SUMIF(KELUAR!$C$2:$F$2994,MASTER!B1262,KELUAR!$E$2:$E$2994)</f>
        <v>0</v>
      </c>
      <c r="I1262" s="11">
        <f t="shared" si="2"/>
        <v>0</v>
      </c>
      <c r="J1262" s="8"/>
    </row>
    <row r="1263" ht="15.0" customHeight="1">
      <c r="A1263" s="6" t="str">
        <f t="shared" si="7"/>
        <v/>
      </c>
      <c r="B1263" s="15"/>
      <c r="C1263" s="8"/>
      <c r="D1263" s="8"/>
      <c r="E1263" s="8"/>
      <c r="F1263" s="8"/>
      <c r="G1263" s="7">
        <f>SUMIF(MASUK!$C$2:$C$3000,MASTER!B1263,MASUK!$E$2:$E$3000)</f>
        <v>0</v>
      </c>
      <c r="H1263" s="7">
        <f>SUMIF(KELUAR!$C$2:$F$2994,MASTER!B1263,KELUAR!$E$2:$E$2994)</f>
        <v>0</v>
      </c>
      <c r="I1263" s="11">
        <f t="shared" si="2"/>
        <v>0</v>
      </c>
      <c r="J1263" s="8"/>
    </row>
    <row r="1264" ht="15.0" customHeight="1">
      <c r="A1264" s="6" t="str">
        <f t="shared" si="7"/>
        <v/>
      </c>
      <c r="B1264" s="15"/>
      <c r="C1264" s="8"/>
      <c r="D1264" s="8"/>
      <c r="E1264" s="8"/>
      <c r="F1264" s="8"/>
      <c r="G1264" s="7">
        <f>SUMIF(MASUK!$C$2:$C$3000,MASTER!B1264,MASUK!$E$2:$E$3000)</f>
        <v>0</v>
      </c>
      <c r="H1264" s="7">
        <f>SUMIF(KELUAR!$C$2:$F$2994,MASTER!B1264,KELUAR!$E$2:$E$2994)</f>
        <v>0</v>
      </c>
      <c r="I1264" s="11">
        <f t="shared" si="2"/>
        <v>0</v>
      </c>
      <c r="J1264" s="8"/>
    </row>
    <row r="1265" ht="15.0" customHeight="1">
      <c r="A1265" s="6" t="str">
        <f t="shared" si="7"/>
        <v/>
      </c>
      <c r="B1265" s="15"/>
      <c r="C1265" s="8"/>
      <c r="D1265" s="8"/>
      <c r="E1265" s="8"/>
      <c r="F1265" s="8"/>
      <c r="G1265" s="7">
        <f>SUMIF(MASUK!$C$2:$C$3000,MASTER!B1265,MASUK!$E$2:$E$3000)</f>
        <v>0</v>
      </c>
      <c r="H1265" s="7">
        <f>SUMIF(KELUAR!$C$2:$F$2994,MASTER!B1265,KELUAR!$E$2:$E$2994)</f>
        <v>0</v>
      </c>
      <c r="I1265" s="11">
        <f t="shared" si="2"/>
        <v>0</v>
      </c>
      <c r="J1265" s="8"/>
    </row>
    <row r="1266" ht="15.0" customHeight="1">
      <c r="A1266" s="6" t="str">
        <f t="shared" si="7"/>
        <v/>
      </c>
      <c r="B1266" s="15"/>
      <c r="C1266" s="8"/>
      <c r="D1266" s="8"/>
      <c r="E1266" s="8"/>
      <c r="F1266" s="8"/>
      <c r="G1266" s="7">
        <f>SUMIF(MASUK!$C$2:$C$3000,MASTER!B1266,MASUK!$E$2:$E$3000)</f>
        <v>0</v>
      </c>
      <c r="H1266" s="7">
        <f>SUMIF(KELUAR!$C$2:$F$2994,MASTER!B1266,KELUAR!$E$2:$E$2994)</f>
        <v>0</v>
      </c>
      <c r="I1266" s="11">
        <f t="shared" si="2"/>
        <v>0</v>
      </c>
      <c r="J1266" s="8"/>
    </row>
    <row r="1267" ht="15.0" customHeight="1">
      <c r="A1267" s="6" t="str">
        <f t="shared" si="7"/>
        <v/>
      </c>
      <c r="B1267" s="15"/>
      <c r="C1267" s="8"/>
      <c r="D1267" s="8"/>
      <c r="E1267" s="8"/>
      <c r="F1267" s="8"/>
      <c r="G1267" s="7">
        <f>SUMIF(MASUK!$C$2:$C$3000,MASTER!B1267,MASUK!$E$2:$E$3000)</f>
        <v>0</v>
      </c>
      <c r="H1267" s="7">
        <f>SUMIF(KELUAR!$C$2:$F$2994,MASTER!B1267,KELUAR!$E$2:$E$2994)</f>
        <v>0</v>
      </c>
      <c r="I1267" s="11">
        <f t="shared" si="2"/>
        <v>0</v>
      </c>
      <c r="J1267" s="8"/>
    </row>
    <row r="1268" ht="15.0" customHeight="1">
      <c r="A1268" s="6" t="str">
        <f t="shared" si="7"/>
        <v/>
      </c>
      <c r="B1268" s="15"/>
      <c r="C1268" s="8"/>
      <c r="D1268" s="8"/>
      <c r="E1268" s="8"/>
      <c r="F1268" s="8"/>
      <c r="G1268" s="7">
        <f>SUMIF(MASUK!$C$2:$C$3000,MASTER!B1268,MASUK!$E$2:$E$3000)</f>
        <v>0</v>
      </c>
      <c r="H1268" s="7">
        <f>SUMIF(KELUAR!$C$2:$F$2994,MASTER!B1268,KELUAR!$E$2:$E$2994)</f>
        <v>0</v>
      </c>
      <c r="I1268" s="11">
        <f t="shared" si="2"/>
        <v>0</v>
      </c>
      <c r="J1268" s="8"/>
    </row>
    <row r="1269" ht="15.0" customHeight="1">
      <c r="A1269" s="6" t="str">
        <f t="shared" si="7"/>
        <v/>
      </c>
      <c r="B1269" s="15"/>
      <c r="C1269" s="8"/>
      <c r="D1269" s="8"/>
      <c r="E1269" s="8"/>
      <c r="F1269" s="8"/>
      <c r="G1269" s="7">
        <f>SUMIF(MASUK!$C$2:$C$3000,MASTER!B1269,MASUK!$E$2:$E$3000)</f>
        <v>0</v>
      </c>
      <c r="H1269" s="7">
        <f>SUMIF(KELUAR!$C$2:$F$2994,MASTER!B1269,KELUAR!$E$2:$E$2994)</f>
        <v>0</v>
      </c>
      <c r="I1269" s="11">
        <f t="shared" si="2"/>
        <v>0</v>
      </c>
      <c r="J1269" s="8"/>
    </row>
    <row r="1270" ht="15.0" customHeight="1">
      <c r="A1270" s="6" t="str">
        <f t="shared" si="7"/>
        <v/>
      </c>
      <c r="B1270" s="15"/>
      <c r="C1270" s="8"/>
      <c r="D1270" s="8"/>
      <c r="E1270" s="8"/>
      <c r="F1270" s="8"/>
      <c r="G1270" s="7">
        <f>SUMIF(MASUK!$C$2:$C$3000,MASTER!B1270,MASUK!$E$2:$E$3000)</f>
        <v>0</v>
      </c>
      <c r="H1270" s="7">
        <f>SUMIF(KELUAR!$C$2:$F$2994,MASTER!B1270,KELUAR!$E$2:$E$2994)</f>
        <v>0</v>
      </c>
      <c r="I1270" s="11">
        <f t="shared" si="2"/>
        <v>0</v>
      </c>
      <c r="J1270" s="8"/>
    </row>
    <row r="1271" ht="15.0" customHeight="1">
      <c r="A1271" s="6" t="str">
        <f t="shared" si="7"/>
        <v/>
      </c>
      <c r="B1271" s="15"/>
      <c r="C1271" s="8"/>
      <c r="D1271" s="8"/>
      <c r="E1271" s="8"/>
      <c r="F1271" s="8"/>
      <c r="G1271" s="7">
        <f>SUMIF(MASUK!$C$2:$C$3000,MASTER!B1271,MASUK!$E$2:$E$3000)</f>
        <v>0</v>
      </c>
      <c r="H1271" s="7">
        <f>SUMIF(KELUAR!$C$2:$F$2994,MASTER!B1271,KELUAR!$E$2:$E$2994)</f>
        <v>0</v>
      </c>
      <c r="I1271" s="11">
        <f t="shared" si="2"/>
        <v>0</v>
      </c>
      <c r="J1271" s="8"/>
    </row>
    <row r="1272" ht="15.0" customHeight="1">
      <c r="A1272" s="6" t="str">
        <f t="shared" si="7"/>
        <v/>
      </c>
      <c r="B1272" s="15"/>
      <c r="C1272" s="8"/>
      <c r="D1272" s="8"/>
      <c r="E1272" s="8"/>
      <c r="F1272" s="8"/>
      <c r="G1272" s="7">
        <f>SUMIF(MASUK!$C$2:$C$3000,MASTER!B1272,MASUK!$E$2:$E$3000)</f>
        <v>0</v>
      </c>
      <c r="H1272" s="7">
        <f>SUMIF(KELUAR!$C$2:$F$2994,MASTER!B1272,KELUAR!$E$2:$E$2994)</f>
        <v>0</v>
      </c>
      <c r="I1272" s="11">
        <f t="shared" si="2"/>
        <v>0</v>
      </c>
      <c r="J1272" s="8"/>
    </row>
    <row r="1273" ht="15.0" customHeight="1">
      <c r="A1273" s="6" t="str">
        <f t="shared" si="7"/>
        <v/>
      </c>
      <c r="B1273" s="15"/>
      <c r="C1273" s="8"/>
      <c r="D1273" s="8"/>
      <c r="E1273" s="8"/>
      <c r="F1273" s="8"/>
      <c r="G1273" s="7">
        <f>SUMIF(MASUK!$C$2:$C$3000,MASTER!B1273,MASUK!$E$2:$E$3000)</f>
        <v>0</v>
      </c>
      <c r="H1273" s="7">
        <f>SUMIF(KELUAR!$C$2:$F$2994,MASTER!B1273,KELUAR!$E$2:$E$2994)</f>
        <v>0</v>
      </c>
      <c r="I1273" s="11">
        <f t="shared" si="2"/>
        <v>0</v>
      </c>
      <c r="J1273" s="8"/>
    </row>
    <row r="1274" ht="15.0" customHeight="1">
      <c r="A1274" s="6" t="str">
        <f t="shared" si="7"/>
        <v/>
      </c>
      <c r="B1274" s="15"/>
      <c r="C1274" s="8"/>
      <c r="D1274" s="8"/>
      <c r="E1274" s="8"/>
      <c r="F1274" s="8"/>
      <c r="G1274" s="7">
        <f>SUMIF(MASUK!$C$2:$C$3000,MASTER!B1274,MASUK!$E$2:$E$3000)</f>
        <v>0</v>
      </c>
      <c r="H1274" s="7">
        <f>SUMIF(KELUAR!$C$2:$F$2994,MASTER!B1274,KELUAR!$E$2:$E$2994)</f>
        <v>0</v>
      </c>
      <c r="I1274" s="11">
        <f t="shared" si="2"/>
        <v>0</v>
      </c>
      <c r="J1274" s="8"/>
    </row>
    <row r="1275" ht="15.0" customHeight="1">
      <c r="A1275" s="6" t="str">
        <f t="shared" si="7"/>
        <v/>
      </c>
      <c r="B1275" s="15"/>
      <c r="C1275" s="8"/>
      <c r="D1275" s="8"/>
      <c r="E1275" s="8"/>
      <c r="F1275" s="8"/>
      <c r="G1275" s="7">
        <f>SUMIF(MASUK!$C$2:$C$3000,MASTER!B1275,MASUK!$E$2:$E$3000)</f>
        <v>0</v>
      </c>
      <c r="H1275" s="7">
        <f>SUMIF(KELUAR!$C$2:$F$2994,MASTER!B1275,KELUAR!$E$2:$E$2994)</f>
        <v>0</v>
      </c>
      <c r="I1275" s="11">
        <f t="shared" si="2"/>
        <v>0</v>
      </c>
      <c r="J1275" s="8"/>
    </row>
    <row r="1276" ht="15.0" customHeight="1">
      <c r="A1276" s="6" t="str">
        <f t="shared" si="7"/>
        <v/>
      </c>
      <c r="B1276" s="15"/>
      <c r="C1276" s="8"/>
      <c r="D1276" s="8"/>
      <c r="E1276" s="8"/>
      <c r="F1276" s="8"/>
      <c r="G1276" s="7">
        <f>SUMIF(MASUK!$C$2:$C$3000,MASTER!B1276,MASUK!$E$2:$E$3000)</f>
        <v>0</v>
      </c>
      <c r="H1276" s="7">
        <f>SUMIF(KELUAR!$C$2:$F$2994,MASTER!B1276,KELUAR!$E$2:$E$2994)</f>
        <v>0</v>
      </c>
      <c r="I1276" s="11">
        <f t="shared" si="2"/>
        <v>0</v>
      </c>
      <c r="J1276" s="8"/>
    </row>
    <row r="1277" ht="15.0" customHeight="1">
      <c r="A1277" s="6" t="str">
        <f t="shared" si="7"/>
        <v/>
      </c>
      <c r="B1277" s="15"/>
      <c r="C1277" s="8"/>
      <c r="D1277" s="8"/>
      <c r="E1277" s="8"/>
      <c r="F1277" s="8"/>
      <c r="G1277" s="7">
        <f>SUMIF(MASUK!$C$2:$C$3000,MASTER!B1277,MASUK!$E$2:$E$3000)</f>
        <v>0</v>
      </c>
      <c r="H1277" s="7">
        <f>SUMIF(KELUAR!$C$2:$F$2994,MASTER!B1277,KELUAR!$E$2:$E$2994)</f>
        <v>0</v>
      </c>
      <c r="I1277" s="11">
        <f t="shared" si="2"/>
        <v>0</v>
      </c>
      <c r="J1277" s="8"/>
    </row>
    <row r="1278" ht="15.0" customHeight="1">
      <c r="A1278" s="6" t="str">
        <f t="shared" si="7"/>
        <v/>
      </c>
      <c r="B1278" s="15"/>
      <c r="C1278" s="8"/>
      <c r="D1278" s="8"/>
      <c r="E1278" s="8"/>
      <c r="F1278" s="8"/>
      <c r="G1278" s="7">
        <f>SUMIF(MASUK!$C$2:$C$3000,MASTER!B1278,MASUK!$E$2:$E$3000)</f>
        <v>0</v>
      </c>
      <c r="H1278" s="7">
        <f>SUMIF(KELUAR!$C$2:$F$2994,MASTER!B1278,KELUAR!$E$2:$E$2994)</f>
        <v>0</v>
      </c>
      <c r="I1278" s="11">
        <f t="shared" si="2"/>
        <v>0</v>
      </c>
      <c r="J1278" s="8"/>
    </row>
    <row r="1279" ht="15.0" customHeight="1">
      <c r="A1279" s="6" t="str">
        <f t="shared" si="7"/>
        <v/>
      </c>
      <c r="B1279" s="15"/>
      <c r="C1279" s="8"/>
      <c r="D1279" s="8"/>
      <c r="E1279" s="8"/>
      <c r="F1279" s="8"/>
      <c r="G1279" s="7">
        <f>SUMIF(MASUK!$C$2:$C$3000,MASTER!B1279,MASUK!$E$2:$E$3000)</f>
        <v>0</v>
      </c>
      <c r="H1279" s="7">
        <f>SUMIF(KELUAR!$C$2:$F$2994,MASTER!B1279,KELUAR!$E$2:$E$2994)</f>
        <v>0</v>
      </c>
      <c r="I1279" s="11">
        <f t="shared" si="2"/>
        <v>0</v>
      </c>
      <c r="J1279" s="8"/>
    </row>
    <row r="1280" ht="15.0" customHeight="1">
      <c r="A1280" s="6" t="str">
        <f t="shared" si="7"/>
        <v/>
      </c>
      <c r="B1280" s="15"/>
      <c r="C1280" s="8"/>
      <c r="D1280" s="8"/>
      <c r="E1280" s="8"/>
      <c r="F1280" s="8"/>
      <c r="G1280" s="7">
        <f>SUMIF(MASUK!$C$2:$C$3000,MASTER!B1280,MASUK!$E$2:$E$3000)</f>
        <v>0</v>
      </c>
      <c r="H1280" s="7">
        <f>SUMIF(KELUAR!$C$2:$F$2994,MASTER!B1280,KELUAR!$E$2:$E$2994)</f>
        <v>0</v>
      </c>
      <c r="I1280" s="11">
        <f t="shared" si="2"/>
        <v>0</v>
      </c>
      <c r="J1280" s="8"/>
    </row>
    <row r="1281" ht="15.0" customHeight="1">
      <c r="A1281" s="6" t="str">
        <f t="shared" si="7"/>
        <v/>
      </c>
      <c r="B1281" s="15"/>
      <c r="C1281" s="8"/>
      <c r="D1281" s="8"/>
      <c r="E1281" s="8"/>
      <c r="F1281" s="8"/>
      <c r="G1281" s="7">
        <f>SUMIF(MASUK!$C$2:$C$3000,MASTER!B1281,MASUK!$E$2:$E$3000)</f>
        <v>0</v>
      </c>
      <c r="H1281" s="7">
        <f>SUMIF(KELUAR!$C$2:$F$2994,MASTER!B1281,KELUAR!$E$2:$E$2994)</f>
        <v>0</v>
      </c>
      <c r="I1281" s="11">
        <f t="shared" si="2"/>
        <v>0</v>
      </c>
      <c r="J1281" s="8"/>
    </row>
    <row r="1282" ht="15.0" customHeight="1">
      <c r="A1282" s="6" t="str">
        <f t="shared" si="7"/>
        <v/>
      </c>
      <c r="B1282" s="15"/>
      <c r="C1282" s="8"/>
      <c r="D1282" s="8"/>
      <c r="E1282" s="8"/>
      <c r="F1282" s="8"/>
      <c r="G1282" s="7">
        <f>SUMIF(MASUK!$C$2:$C$3000,MASTER!B1282,MASUK!$E$2:$E$3000)</f>
        <v>0</v>
      </c>
      <c r="H1282" s="7">
        <f>SUMIF(KELUAR!$C$2:$F$2994,MASTER!B1282,KELUAR!$E$2:$E$2994)</f>
        <v>0</v>
      </c>
      <c r="I1282" s="11">
        <f t="shared" si="2"/>
        <v>0</v>
      </c>
      <c r="J1282" s="8"/>
    </row>
    <row r="1283" ht="15.0" customHeight="1">
      <c r="A1283" s="6" t="str">
        <f t="shared" si="7"/>
        <v/>
      </c>
      <c r="B1283" s="15"/>
      <c r="C1283" s="8"/>
      <c r="D1283" s="8"/>
      <c r="E1283" s="8"/>
      <c r="F1283" s="8"/>
      <c r="G1283" s="7">
        <f>SUMIF(MASUK!$C$2:$C$3000,MASTER!B1283,MASUK!$E$2:$E$3000)</f>
        <v>0</v>
      </c>
      <c r="H1283" s="7">
        <f>SUMIF(KELUAR!$C$2:$F$2994,MASTER!B1283,KELUAR!$E$2:$E$2994)</f>
        <v>0</v>
      </c>
      <c r="I1283" s="11">
        <f t="shared" si="2"/>
        <v>0</v>
      </c>
      <c r="J1283" s="8"/>
    </row>
    <row r="1284" ht="15.0" customHeight="1">
      <c r="A1284" s="6" t="str">
        <f t="shared" si="7"/>
        <v/>
      </c>
      <c r="B1284" s="15"/>
      <c r="C1284" s="8"/>
      <c r="D1284" s="8"/>
      <c r="E1284" s="8"/>
      <c r="F1284" s="8"/>
      <c r="G1284" s="7">
        <f>SUMIF(MASUK!$C$2:$C$3000,MASTER!B1284,MASUK!$E$2:$E$3000)</f>
        <v>0</v>
      </c>
      <c r="H1284" s="7">
        <f>SUMIF(KELUAR!$C$2:$F$2994,MASTER!B1284,KELUAR!$E$2:$E$2994)</f>
        <v>0</v>
      </c>
      <c r="I1284" s="11">
        <f t="shared" si="2"/>
        <v>0</v>
      </c>
      <c r="J1284" s="8"/>
    </row>
    <row r="1285" ht="15.0" customHeight="1">
      <c r="A1285" s="6" t="str">
        <f t="shared" si="7"/>
        <v/>
      </c>
      <c r="B1285" s="15"/>
      <c r="C1285" s="8"/>
      <c r="D1285" s="8"/>
      <c r="E1285" s="8"/>
      <c r="F1285" s="8"/>
      <c r="G1285" s="7">
        <f>SUMIF(MASUK!$C$2:$C$3000,MASTER!B1285,MASUK!$E$2:$E$3000)</f>
        <v>0</v>
      </c>
      <c r="H1285" s="7">
        <f>SUMIF(KELUAR!$C$2:$F$2994,MASTER!B1285,KELUAR!$E$2:$E$2994)</f>
        <v>0</v>
      </c>
      <c r="I1285" s="11">
        <f t="shared" si="2"/>
        <v>0</v>
      </c>
      <c r="J1285" s="8"/>
    </row>
    <row r="1286" ht="15.0" customHeight="1">
      <c r="A1286" s="6" t="str">
        <f t="shared" si="7"/>
        <v/>
      </c>
      <c r="B1286" s="15"/>
      <c r="C1286" s="8"/>
      <c r="D1286" s="8"/>
      <c r="E1286" s="8"/>
      <c r="F1286" s="8"/>
      <c r="G1286" s="7">
        <f>SUMIF(MASUK!$C$2:$C$3000,MASTER!B1286,MASUK!$E$2:$E$3000)</f>
        <v>0</v>
      </c>
      <c r="H1286" s="7">
        <f>SUMIF(KELUAR!$C$2:$F$2994,MASTER!B1286,KELUAR!$E$2:$E$2994)</f>
        <v>0</v>
      </c>
      <c r="I1286" s="11">
        <f t="shared" si="2"/>
        <v>0</v>
      </c>
      <c r="J1286" s="8"/>
    </row>
    <row r="1287" ht="15.0" customHeight="1">
      <c r="A1287" s="6" t="str">
        <f t="shared" si="7"/>
        <v/>
      </c>
      <c r="B1287" s="15"/>
      <c r="C1287" s="8"/>
      <c r="D1287" s="8"/>
      <c r="E1287" s="8"/>
      <c r="F1287" s="8"/>
      <c r="G1287" s="7">
        <f>SUMIF(MASUK!$C$2:$C$3000,MASTER!B1287,MASUK!$E$2:$E$3000)</f>
        <v>0</v>
      </c>
      <c r="H1287" s="7">
        <f>SUMIF(KELUAR!$C$2:$F$2994,MASTER!B1287,KELUAR!$E$2:$E$2994)</f>
        <v>0</v>
      </c>
      <c r="I1287" s="11">
        <f t="shared" si="2"/>
        <v>0</v>
      </c>
      <c r="J1287" s="8"/>
    </row>
    <row r="1288" ht="15.0" customHeight="1">
      <c r="A1288" s="6" t="str">
        <f t="shared" si="7"/>
        <v/>
      </c>
      <c r="B1288" s="15"/>
      <c r="C1288" s="8"/>
      <c r="D1288" s="8"/>
      <c r="E1288" s="8"/>
      <c r="F1288" s="8"/>
      <c r="G1288" s="7">
        <f>SUMIF(MASUK!$C$2:$C$3000,MASTER!B1288,MASUK!$E$2:$E$3000)</f>
        <v>0</v>
      </c>
      <c r="H1288" s="7">
        <f>SUMIF(KELUAR!$C$2:$F$2994,MASTER!B1288,KELUAR!$E$2:$E$2994)</f>
        <v>0</v>
      </c>
      <c r="I1288" s="11">
        <f t="shared" si="2"/>
        <v>0</v>
      </c>
      <c r="J1288" s="8"/>
    </row>
    <row r="1289" ht="15.0" customHeight="1">
      <c r="A1289" s="6" t="str">
        <f t="shared" si="7"/>
        <v/>
      </c>
      <c r="B1289" s="15"/>
      <c r="C1289" s="8"/>
      <c r="D1289" s="8"/>
      <c r="E1289" s="8"/>
      <c r="F1289" s="8"/>
      <c r="G1289" s="7">
        <f>SUMIF(MASUK!$C$2:$C$3000,MASTER!B1289,MASUK!$E$2:$E$3000)</f>
        <v>0</v>
      </c>
      <c r="H1289" s="7">
        <f>SUMIF(KELUAR!$C$2:$F$2994,MASTER!B1289,KELUAR!$E$2:$E$2994)</f>
        <v>0</v>
      </c>
      <c r="I1289" s="11">
        <f t="shared" si="2"/>
        <v>0</v>
      </c>
      <c r="J1289" s="8"/>
    </row>
    <row r="1290" ht="15.0" customHeight="1">
      <c r="A1290" s="6" t="str">
        <f t="shared" si="7"/>
        <v/>
      </c>
      <c r="B1290" s="15"/>
      <c r="C1290" s="8"/>
      <c r="D1290" s="8"/>
      <c r="E1290" s="8"/>
      <c r="F1290" s="8"/>
      <c r="G1290" s="7">
        <f>SUMIF(MASUK!$C$2:$C$3000,MASTER!B1290,MASUK!$E$2:$E$3000)</f>
        <v>0</v>
      </c>
      <c r="H1290" s="7">
        <f>SUMIF(KELUAR!$C$2:$F$2994,MASTER!B1290,KELUAR!$E$2:$E$2994)</f>
        <v>0</v>
      </c>
      <c r="I1290" s="11">
        <f t="shared" si="2"/>
        <v>0</v>
      </c>
      <c r="J1290" s="8"/>
    </row>
    <row r="1291" ht="15.0" customHeight="1">
      <c r="A1291" s="6" t="str">
        <f t="shared" si="7"/>
        <v/>
      </c>
      <c r="B1291" s="15"/>
      <c r="C1291" s="8"/>
      <c r="D1291" s="8"/>
      <c r="E1291" s="8"/>
      <c r="F1291" s="8"/>
      <c r="G1291" s="7">
        <f>SUMIF(MASUK!$C$2:$C$3000,MASTER!B1291,MASUK!$E$2:$E$3000)</f>
        <v>0</v>
      </c>
      <c r="H1291" s="7">
        <f>SUMIF(KELUAR!$C$2:$F$2994,MASTER!B1291,KELUAR!$E$2:$E$2994)</f>
        <v>0</v>
      </c>
      <c r="I1291" s="11">
        <f t="shared" si="2"/>
        <v>0</v>
      </c>
      <c r="J1291" s="8"/>
    </row>
    <row r="1292" ht="15.0" customHeight="1">
      <c r="A1292" s="6" t="str">
        <f t="shared" si="7"/>
        <v/>
      </c>
      <c r="B1292" s="15"/>
      <c r="C1292" s="8"/>
      <c r="D1292" s="8"/>
      <c r="E1292" s="8"/>
      <c r="F1292" s="8"/>
      <c r="G1292" s="7">
        <f>SUMIF(MASUK!$C$2:$C$3000,MASTER!B1292,MASUK!$E$2:$E$3000)</f>
        <v>0</v>
      </c>
      <c r="H1292" s="7">
        <f>SUMIF(KELUAR!$C$2:$F$2994,MASTER!B1292,KELUAR!$E$2:$E$2994)</f>
        <v>0</v>
      </c>
      <c r="I1292" s="11">
        <f t="shared" si="2"/>
        <v>0</v>
      </c>
      <c r="J1292" s="8"/>
    </row>
    <row r="1293" ht="15.0" customHeight="1">
      <c r="A1293" s="6" t="str">
        <f t="shared" si="7"/>
        <v/>
      </c>
      <c r="B1293" s="15"/>
      <c r="C1293" s="8"/>
      <c r="D1293" s="8"/>
      <c r="E1293" s="8"/>
      <c r="F1293" s="8"/>
      <c r="G1293" s="7">
        <f>SUMIF(MASUK!$C$2:$C$3000,MASTER!B1293,MASUK!$E$2:$E$3000)</f>
        <v>0</v>
      </c>
      <c r="H1293" s="7">
        <f>SUMIF(KELUAR!$C$2:$F$2994,MASTER!B1293,KELUAR!$E$2:$E$2994)</f>
        <v>0</v>
      </c>
      <c r="I1293" s="11">
        <f t="shared" si="2"/>
        <v>0</v>
      </c>
      <c r="J1293" s="8"/>
    </row>
    <row r="1294" ht="15.0" customHeight="1">
      <c r="A1294" s="6" t="str">
        <f t="shared" si="7"/>
        <v/>
      </c>
      <c r="B1294" s="15"/>
      <c r="C1294" s="8"/>
      <c r="D1294" s="8"/>
      <c r="E1294" s="8"/>
      <c r="F1294" s="8"/>
      <c r="G1294" s="7">
        <f>SUMIF(MASUK!$C$2:$C$3000,MASTER!B1294,MASUK!$E$2:$E$3000)</f>
        <v>0</v>
      </c>
      <c r="H1294" s="7">
        <f>SUMIF(KELUAR!$C$2:$F$2994,MASTER!B1294,KELUAR!$E$2:$E$2994)</f>
        <v>0</v>
      </c>
      <c r="I1294" s="11">
        <f t="shared" si="2"/>
        <v>0</v>
      </c>
      <c r="J1294" s="8"/>
    </row>
    <row r="1295" ht="15.0" customHeight="1">
      <c r="A1295" s="6" t="str">
        <f t="shared" si="7"/>
        <v/>
      </c>
      <c r="B1295" s="15"/>
      <c r="C1295" s="8"/>
      <c r="D1295" s="8"/>
      <c r="E1295" s="8"/>
      <c r="F1295" s="8"/>
      <c r="G1295" s="7">
        <f>SUMIF(MASUK!$C$2:$C$3000,MASTER!B1295,MASUK!$E$2:$E$3000)</f>
        <v>0</v>
      </c>
      <c r="H1295" s="7">
        <f>SUMIF(KELUAR!$C$2:$F$2994,MASTER!B1295,KELUAR!$E$2:$E$2994)</f>
        <v>0</v>
      </c>
      <c r="I1295" s="11">
        <f t="shared" si="2"/>
        <v>0</v>
      </c>
      <c r="J1295" s="8"/>
    </row>
    <row r="1296" ht="15.0" customHeight="1">
      <c r="A1296" s="6" t="str">
        <f t="shared" si="7"/>
        <v/>
      </c>
      <c r="B1296" s="15"/>
      <c r="C1296" s="8"/>
      <c r="D1296" s="8"/>
      <c r="E1296" s="8"/>
      <c r="F1296" s="8"/>
      <c r="G1296" s="7">
        <f>SUMIF(MASUK!$C$2:$C$3000,MASTER!B1296,MASUK!$E$2:$E$3000)</f>
        <v>0</v>
      </c>
      <c r="H1296" s="7">
        <f>SUMIF(KELUAR!$C$2:$F$2994,MASTER!B1296,KELUAR!$E$2:$E$2994)</f>
        <v>0</v>
      </c>
      <c r="I1296" s="11">
        <f t="shared" si="2"/>
        <v>0</v>
      </c>
      <c r="J1296" s="8"/>
    </row>
    <row r="1297" ht="15.0" customHeight="1">
      <c r="A1297" s="6" t="str">
        <f t="shared" si="7"/>
        <v/>
      </c>
      <c r="B1297" s="15"/>
      <c r="C1297" s="8"/>
      <c r="D1297" s="8"/>
      <c r="E1297" s="8"/>
      <c r="F1297" s="8"/>
      <c r="G1297" s="7">
        <f>SUMIF(MASUK!$C$2:$C$3000,MASTER!B1297,MASUK!$E$2:$E$3000)</f>
        <v>0</v>
      </c>
      <c r="H1297" s="7">
        <f>SUMIF(KELUAR!$C$2:$F$2994,MASTER!B1297,KELUAR!$E$2:$E$2994)</f>
        <v>0</v>
      </c>
      <c r="I1297" s="11">
        <f t="shared" si="2"/>
        <v>0</v>
      </c>
      <c r="J1297" s="8"/>
    </row>
    <row r="1298" ht="15.0" customHeight="1">
      <c r="A1298" s="6" t="str">
        <f t="shared" si="7"/>
        <v/>
      </c>
      <c r="B1298" s="15"/>
      <c r="C1298" s="8"/>
      <c r="D1298" s="8"/>
      <c r="E1298" s="8"/>
      <c r="F1298" s="8"/>
      <c r="G1298" s="7">
        <f>SUMIF(MASUK!$C$2:$C$3000,MASTER!B1298,MASUK!$E$2:$E$3000)</f>
        <v>0</v>
      </c>
      <c r="H1298" s="7">
        <f>SUMIF(KELUAR!$C$2:$F$2994,MASTER!B1298,KELUAR!$E$2:$E$2994)</f>
        <v>0</v>
      </c>
      <c r="I1298" s="11">
        <f t="shared" si="2"/>
        <v>0</v>
      </c>
      <c r="J1298" s="8"/>
    </row>
    <row r="1299" ht="15.0" customHeight="1">
      <c r="A1299" s="6" t="str">
        <f t="shared" si="7"/>
        <v/>
      </c>
      <c r="B1299" s="15"/>
      <c r="C1299" s="8"/>
      <c r="D1299" s="8"/>
      <c r="E1299" s="8"/>
      <c r="F1299" s="8"/>
      <c r="G1299" s="7">
        <f>SUMIF(MASUK!$C$2:$C$3000,MASTER!B1299,MASUK!$E$2:$E$3000)</f>
        <v>0</v>
      </c>
      <c r="H1299" s="7">
        <f>SUMIF(KELUAR!$C$2:$F$2994,MASTER!B1299,KELUAR!$E$2:$E$2994)</f>
        <v>0</v>
      </c>
      <c r="I1299" s="11">
        <f t="shared" si="2"/>
        <v>0</v>
      </c>
      <c r="J1299" s="8"/>
    </row>
    <row r="1300" ht="15.0" customHeight="1">
      <c r="A1300" s="6" t="str">
        <f t="shared" si="7"/>
        <v/>
      </c>
      <c r="B1300" s="15"/>
      <c r="C1300" s="8"/>
      <c r="D1300" s="8"/>
      <c r="E1300" s="8"/>
      <c r="F1300" s="8"/>
      <c r="G1300" s="7">
        <f>SUMIF(MASUK!$C$2:$C$3000,MASTER!B1300,MASUK!$E$2:$E$3000)</f>
        <v>0</v>
      </c>
      <c r="H1300" s="7">
        <f>SUMIF(KELUAR!$C$2:$F$2994,MASTER!B1300,KELUAR!$E$2:$E$2994)</f>
        <v>0</v>
      </c>
      <c r="I1300" s="11">
        <f t="shared" si="2"/>
        <v>0</v>
      </c>
      <c r="J1300" s="8"/>
    </row>
    <row r="1301" ht="15.0" customHeight="1">
      <c r="A1301" s="6" t="str">
        <f t="shared" si="7"/>
        <v/>
      </c>
      <c r="B1301" s="15"/>
      <c r="C1301" s="8"/>
      <c r="D1301" s="8"/>
      <c r="E1301" s="8"/>
      <c r="F1301" s="8"/>
      <c r="G1301" s="7">
        <f>SUMIF(MASUK!$C$2:$C$3000,MASTER!B1301,MASUK!$E$2:$E$3000)</f>
        <v>0</v>
      </c>
      <c r="H1301" s="7">
        <f>SUMIF(KELUAR!$C$2:$F$2994,MASTER!B1301,KELUAR!$E$2:$E$2994)</f>
        <v>0</v>
      </c>
      <c r="I1301" s="11">
        <f t="shared" si="2"/>
        <v>0</v>
      </c>
      <c r="J1301" s="8"/>
    </row>
    <row r="1302" ht="15.0" customHeight="1">
      <c r="A1302" s="6" t="str">
        <f t="shared" si="7"/>
        <v/>
      </c>
      <c r="B1302" s="15"/>
      <c r="C1302" s="8"/>
      <c r="D1302" s="8"/>
      <c r="E1302" s="8"/>
      <c r="F1302" s="8"/>
      <c r="G1302" s="7">
        <f>SUMIF(MASUK!$C$2:$C$3000,MASTER!B1302,MASUK!$E$2:$E$3000)</f>
        <v>0</v>
      </c>
      <c r="H1302" s="7">
        <f>SUMIF(KELUAR!$C$2:$F$2994,MASTER!B1302,KELUAR!$E$2:$E$2994)</f>
        <v>0</v>
      </c>
      <c r="I1302" s="11">
        <f t="shared" si="2"/>
        <v>0</v>
      </c>
      <c r="J1302" s="8"/>
    </row>
    <row r="1303" ht="15.0" customHeight="1">
      <c r="A1303" s="6" t="str">
        <f t="shared" si="7"/>
        <v/>
      </c>
      <c r="B1303" s="15"/>
      <c r="C1303" s="8"/>
      <c r="D1303" s="8"/>
      <c r="E1303" s="8"/>
      <c r="F1303" s="8"/>
      <c r="G1303" s="7">
        <f>SUMIF(MASUK!$C$2:$C$3000,MASTER!B1303,MASUK!$E$2:$E$3000)</f>
        <v>0</v>
      </c>
      <c r="H1303" s="7">
        <f>SUMIF(KELUAR!$C$2:$F$2994,MASTER!B1303,KELUAR!$E$2:$E$2994)</f>
        <v>0</v>
      </c>
      <c r="I1303" s="11">
        <f t="shared" si="2"/>
        <v>0</v>
      </c>
      <c r="J1303" s="8"/>
    </row>
    <row r="1304" ht="15.0" customHeight="1">
      <c r="A1304" s="6" t="str">
        <f t="shared" si="7"/>
        <v/>
      </c>
      <c r="B1304" s="15"/>
      <c r="C1304" s="8"/>
      <c r="D1304" s="8"/>
      <c r="E1304" s="8"/>
      <c r="F1304" s="8"/>
      <c r="G1304" s="7">
        <f>SUMIF(MASUK!$C$2:$C$3000,MASTER!B1304,MASUK!$E$2:$E$3000)</f>
        <v>0</v>
      </c>
      <c r="H1304" s="7">
        <f>SUMIF(KELUAR!$C$2:$F$2994,MASTER!B1304,KELUAR!$E$2:$E$2994)</f>
        <v>0</v>
      </c>
      <c r="I1304" s="11">
        <f t="shared" si="2"/>
        <v>0</v>
      </c>
      <c r="J1304" s="8"/>
    </row>
    <row r="1305" ht="15.0" customHeight="1">
      <c r="A1305" s="6" t="str">
        <f t="shared" si="7"/>
        <v/>
      </c>
      <c r="B1305" s="15"/>
      <c r="C1305" s="8"/>
      <c r="D1305" s="8"/>
      <c r="E1305" s="8"/>
      <c r="F1305" s="8"/>
      <c r="G1305" s="7">
        <f>SUMIF(MASUK!$C$2:$C$3000,MASTER!B1305,MASUK!$E$2:$E$3000)</f>
        <v>0</v>
      </c>
      <c r="H1305" s="7">
        <f>SUMIF(KELUAR!$C$2:$F$2994,MASTER!B1305,KELUAR!$E$2:$E$2994)</f>
        <v>0</v>
      </c>
      <c r="I1305" s="11">
        <f t="shared" si="2"/>
        <v>0</v>
      </c>
      <c r="J1305" s="8"/>
    </row>
    <row r="1306" ht="15.0" customHeight="1">
      <c r="A1306" s="6" t="str">
        <f t="shared" si="7"/>
        <v/>
      </c>
      <c r="B1306" s="15"/>
      <c r="C1306" s="8"/>
      <c r="D1306" s="8"/>
      <c r="E1306" s="8"/>
      <c r="F1306" s="8"/>
      <c r="G1306" s="7">
        <f>SUMIF(MASUK!$C$2:$C$3000,MASTER!B1306,MASUK!$E$2:$E$3000)</f>
        <v>0</v>
      </c>
      <c r="H1306" s="7">
        <f>SUMIF(KELUAR!$C$2:$F$2994,MASTER!B1306,KELUAR!$E$2:$E$2994)</f>
        <v>0</v>
      </c>
      <c r="I1306" s="11">
        <f t="shared" si="2"/>
        <v>0</v>
      </c>
      <c r="J1306" s="8"/>
    </row>
    <row r="1307" ht="15.0" customHeight="1">
      <c r="A1307" s="6" t="str">
        <f t="shared" si="7"/>
        <v/>
      </c>
      <c r="B1307" s="15"/>
      <c r="C1307" s="8"/>
      <c r="D1307" s="8"/>
      <c r="E1307" s="8"/>
      <c r="F1307" s="8"/>
      <c r="G1307" s="7">
        <f>SUMIF(MASUK!$C$2:$C$3000,MASTER!B1307,MASUK!$E$2:$E$3000)</f>
        <v>0</v>
      </c>
      <c r="H1307" s="7">
        <f>SUMIF(KELUAR!$C$2:$F$2994,MASTER!B1307,KELUAR!$E$2:$E$2994)</f>
        <v>0</v>
      </c>
      <c r="I1307" s="11">
        <f t="shared" si="2"/>
        <v>0</v>
      </c>
      <c r="J1307" s="8"/>
    </row>
    <row r="1308" ht="15.0" customHeight="1">
      <c r="A1308" s="6" t="str">
        <f t="shared" si="7"/>
        <v/>
      </c>
      <c r="B1308" s="15"/>
      <c r="C1308" s="8"/>
      <c r="D1308" s="8"/>
      <c r="E1308" s="8"/>
      <c r="F1308" s="8"/>
      <c r="G1308" s="7">
        <f>SUMIF(MASUK!$C$2:$C$3000,MASTER!B1308,MASUK!$E$2:$E$3000)</f>
        <v>0</v>
      </c>
      <c r="H1308" s="7">
        <f>SUMIF(KELUAR!$C$2:$F$2994,MASTER!B1308,KELUAR!$E$2:$E$2994)</f>
        <v>0</v>
      </c>
      <c r="I1308" s="11">
        <f t="shared" si="2"/>
        <v>0</v>
      </c>
      <c r="J1308" s="8"/>
    </row>
    <row r="1309" ht="15.0" customHeight="1">
      <c r="A1309" s="6" t="str">
        <f t="shared" si="7"/>
        <v/>
      </c>
      <c r="B1309" s="15"/>
      <c r="C1309" s="8"/>
      <c r="D1309" s="8"/>
      <c r="E1309" s="8"/>
      <c r="F1309" s="8"/>
      <c r="G1309" s="7">
        <f>SUMIF(MASUK!$C$2:$C$3000,MASTER!B1309,MASUK!$E$2:$E$3000)</f>
        <v>0</v>
      </c>
      <c r="H1309" s="7">
        <f>SUMIF(KELUAR!$C$2:$F$2994,MASTER!B1309,KELUAR!$E$2:$E$2994)</f>
        <v>0</v>
      </c>
      <c r="I1309" s="11">
        <f t="shared" si="2"/>
        <v>0</v>
      </c>
      <c r="J1309" s="8"/>
    </row>
    <row r="1310" ht="15.0" customHeight="1">
      <c r="A1310" s="6" t="str">
        <f t="shared" si="7"/>
        <v/>
      </c>
      <c r="B1310" s="15"/>
      <c r="C1310" s="8"/>
      <c r="D1310" s="8"/>
      <c r="E1310" s="8"/>
      <c r="F1310" s="8"/>
      <c r="G1310" s="7">
        <f>SUMIF(MASUK!$C$2:$C$3000,MASTER!B1310,MASUK!$E$2:$E$3000)</f>
        <v>0</v>
      </c>
      <c r="H1310" s="7">
        <f>SUMIF(KELUAR!$C$2:$F$2994,MASTER!B1310,KELUAR!$E$2:$E$2994)</f>
        <v>0</v>
      </c>
      <c r="I1310" s="11">
        <f t="shared" si="2"/>
        <v>0</v>
      </c>
      <c r="J1310" s="8"/>
    </row>
    <row r="1311" ht="15.0" customHeight="1">
      <c r="A1311" s="6" t="str">
        <f t="shared" si="7"/>
        <v/>
      </c>
      <c r="B1311" s="15"/>
      <c r="C1311" s="8"/>
      <c r="D1311" s="8"/>
      <c r="E1311" s="8"/>
      <c r="F1311" s="8"/>
      <c r="G1311" s="7">
        <f>SUMIF(MASUK!$C$2:$C$3000,MASTER!B1311,MASUK!$E$2:$E$3000)</f>
        <v>0</v>
      </c>
      <c r="H1311" s="7">
        <f>SUMIF(KELUAR!$C$2:$F$2994,MASTER!B1311,KELUAR!$E$2:$E$2994)</f>
        <v>0</v>
      </c>
      <c r="I1311" s="11">
        <f t="shared" si="2"/>
        <v>0</v>
      </c>
      <c r="J1311" s="8"/>
    </row>
    <row r="1312" ht="15.0" customHeight="1">
      <c r="A1312" s="6" t="str">
        <f t="shared" si="7"/>
        <v/>
      </c>
      <c r="B1312" s="15"/>
      <c r="C1312" s="8"/>
      <c r="D1312" s="8"/>
      <c r="E1312" s="8"/>
      <c r="F1312" s="8"/>
      <c r="G1312" s="7">
        <f>SUMIF(MASUK!$C$2:$C$3000,MASTER!B1312,MASUK!$E$2:$E$3000)</f>
        <v>0</v>
      </c>
      <c r="H1312" s="7">
        <f>SUMIF(KELUAR!$C$2:$F$2994,MASTER!B1312,KELUAR!$E$2:$E$2994)</f>
        <v>0</v>
      </c>
      <c r="I1312" s="11">
        <f t="shared" si="2"/>
        <v>0</v>
      </c>
      <c r="J1312" s="8"/>
    </row>
    <row r="1313" ht="15.0" customHeight="1">
      <c r="A1313" s="6" t="str">
        <f t="shared" si="7"/>
        <v/>
      </c>
      <c r="B1313" s="15"/>
      <c r="C1313" s="8"/>
      <c r="D1313" s="8"/>
      <c r="E1313" s="8"/>
      <c r="F1313" s="8"/>
      <c r="G1313" s="7">
        <f>SUMIF(MASUK!$C$2:$C$3000,MASTER!B1313,MASUK!$E$2:$E$3000)</f>
        <v>0</v>
      </c>
      <c r="H1313" s="7">
        <f>SUMIF(KELUAR!$C$2:$F$2994,MASTER!B1313,KELUAR!$E$2:$E$2994)</f>
        <v>0</v>
      </c>
      <c r="I1313" s="11">
        <f t="shared" si="2"/>
        <v>0</v>
      </c>
      <c r="J1313" s="8"/>
    </row>
    <row r="1314" ht="15.0" customHeight="1">
      <c r="A1314" s="6" t="str">
        <f t="shared" si="7"/>
        <v/>
      </c>
      <c r="B1314" s="15"/>
      <c r="C1314" s="8"/>
      <c r="D1314" s="8"/>
      <c r="E1314" s="8"/>
      <c r="F1314" s="8"/>
      <c r="G1314" s="7">
        <f>SUMIF(MASUK!$C$2:$C$3000,MASTER!B1314,MASUK!$E$2:$E$3000)</f>
        <v>0</v>
      </c>
      <c r="H1314" s="7">
        <f>SUMIF(KELUAR!$C$2:$F$2994,MASTER!B1314,KELUAR!$E$2:$E$2994)</f>
        <v>0</v>
      </c>
      <c r="I1314" s="11">
        <f t="shared" si="2"/>
        <v>0</v>
      </c>
      <c r="J1314" s="8"/>
    </row>
    <row r="1315" ht="15.0" customHeight="1">
      <c r="A1315" s="6" t="str">
        <f t="shared" si="7"/>
        <v/>
      </c>
      <c r="B1315" s="15"/>
      <c r="C1315" s="8"/>
      <c r="D1315" s="8"/>
      <c r="E1315" s="8"/>
      <c r="F1315" s="8"/>
      <c r="G1315" s="7">
        <f>SUMIF(MASUK!$C$2:$C$3000,MASTER!B1315,MASUK!$E$2:$E$3000)</f>
        <v>0</v>
      </c>
      <c r="H1315" s="7">
        <f>SUMIF(KELUAR!$C$2:$F$2994,MASTER!B1315,KELUAR!$E$2:$E$2994)</f>
        <v>0</v>
      </c>
      <c r="I1315" s="11">
        <f t="shared" si="2"/>
        <v>0</v>
      </c>
      <c r="J1315" s="8"/>
    </row>
    <row r="1316" ht="15.0" customHeight="1">
      <c r="A1316" s="6" t="str">
        <f t="shared" si="7"/>
        <v/>
      </c>
      <c r="B1316" s="15"/>
      <c r="C1316" s="8"/>
      <c r="D1316" s="8"/>
      <c r="E1316" s="8"/>
      <c r="F1316" s="8"/>
      <c r="G1316" s="7">
        <f>SUMIF(MASUK!$C$2:$C$3000,MASTER!B1316,MASUK!$E$2:$E$3000)</f>
        <v>0</v>
      </c>
      <c r="H1316" s="7">
        <f>SUMIF(KELUAR!$C$2:$F$2994,MASTER!B1316,KELUAR!$E$2:$E$2994)</f>
        <v>0</v>
      </c>
      <c r="I1316" s="11">
        <f t="shared" si="2"/>
        <v>0</v>
      </c>
      <c r="J1316" s="8"/>
    </row>
    <row r="1317" ht="15.0" customHeight="1">
      <c r="A1317" s="6" t="str">
        <f t="shared" si="7"/>
        <v/>
      </c>
      <c r="B1317" s="15"/>
      <c r="C1317" s="8"/>
      <c r="D1317" s="8"/>
      <c r="E1317" s="8"/>
      <c r="F1317" s="8"/>
      <c r="G1317" s="7">
        <f>SUMIF(MASUK!$C$2:$C$3000,MASTER!B1317,MASUK!$E$2:$E$3000)</f>
        <v>0</v>
      </c>
      <c r="H1317" s="7">
        <f>SUMIF(KELUAR!$C$2:$F$2994,MASTER!B1317,KELUAR!$E$2:$E$2994)</f>
        <v>0</v>
      </c>
      <c r="I1317" s="11">
        <f t="shared" si="2"/>
        <v>0</v>
      </c>
      <c r="J1317" s="8"/>
    </row>
    <row r="1318" ht="15.0" customHeight="1">
      <c r="A1318" s="6" t="str">
        <f t="shared" si="7"/>
        <v/>
      </c>
      <c r="B1318" s="15"/>
      <c r="C1318" s="8"/>
      <c r="D1318" s="8"/>
      <c r="E1318" s="8"/>
      <c r="F1318" s="8"/>
      <c r="G1318" s="7">
        <f>SUMIF(MASUK!$C$2:$C$3000,MASTER!B1318,MASUK!$E$2:$E$3000)</f>
        <v>0</v>
      </c>
      <c r="H1318" s="7">
        <f>SUMIF(KELUAR!$C$2:$F$2994,MASTER!B1318,KELUAR!$E$2:$E$2994)</f>
        <v>0</v>
      </c>
      <c r="I1318" s="11">
        <f t="shared" si="2"/>
        <v>0</v>
      </c>
      <c r="J1318" s="8"/>
    </row>
    <row r="1319" ht="15.0" customHeight="1">
      <c r="A1319" s="6" t="str">
        <f t="shared" si="7"/>
        <v/>
      </c>
      <c r="B1319" s="15"/>
      <c r="C1319" s="8"/>
      <c r="D1319" s="8"/>
      <c r="E1319" s="8"/>
      <c r="F1319" s="8"/>
      <c r="G1319" s="7">
        <f>SUMIF(MASUK!$C$2:$C$3000,MASTER!B1319,MASUK!$E$2:$E$3000)</f>
        <v>0</v>
      </c>
      <c r="H1319" s="7">
        <f>SUMIF(KELUAR!$C$2:$F$2994,MASTER!B1319,KELUAR!$E$2:$E$2994)</f>
        <v>0</v>
      </c>
      <c r="I1319" s="11">
        <f t="shared" si="2"/>
        <v>0</v>
      </c>
      <c r="J1319" s="8"/>
    </row>
    <row r="1320" ht="15.0" customHeight="1">
      <c r="A1320" s="6" t="str">
        <f t="shared" si="7"/>
        <v/>
      </c>
      <c r="B1320" s="15"/>
      <c r="C1320" s="8"/>
      <c r="D1320" s="8"/>
      <c r="E1320" s="8"/>
      <c r="F1320" s="8"/>
      <c r="G1320" s="7">
        <f>SUMIF(MASUK!$C$2:$C$3000,MASTER!B1320,MASUK!$E$2:$E$3000)</f>
        <v>0</v>
      </c>
      <c r="H1320" s="7">
        <f>SUMIF(KELUAR!$C$2:$F$2994,MASTER!B1320,KELUAR!$E$2:$E$2994)</f>
        <v>0</v>
      </c>
      <c r="I1320" s="11">
        <f t="shared" si="2"/>
        <v>0</v>
      </c>
      <c r="J1320" s="8"/>
    </row>
    <row r="1321" ht="15.0" customHeight="1">
      <c r="A1321" s="6" t="str">
        <f t="shared" si="7"/>
        <v/>
      </c>
      <c r="B1321" s="15"/>
      <c r="C1321" s="8"/>
      <c r="D1321" s="8"/>
      <c r="E1321" s="8"/>
      <c r="F1321" s="8"/>
      <c r="G1321" s="7">
        <f>SUMIF(MASUK!$C$2:$C$3000,MASTER!B1321,MASUK!$E$2:$E$3000)</f>
        <v>0</v>
      </c>
      <c r="H1321" s="7">
        <f>SUMIF(KELUAR!$C$2:$F$2994,MASTER!B1321,KELUAR!$E$2:$E$2994)</f>
        <v>0</v>
      </c>
      <c r="I1321" s="11">
        <f t="shared" si="2"/>
        <v>0</v>
      </c>
      <c r="J1321" s="8"/>
    </row>
    <row r="1322" ht="15.0" customHeight="1">
      <c r="A1322" s="6" t="str">
        <f t="shared" si="7"/>
        <v/>
      </c>
      <c r="B1322" s="15"/>
      <c r="C1322" s="8"/>
      <c r="D1322" s="8"/>
      <c r="E1322" s="8"/>
      <c r="F1322" s="8"/>
      <c r="G1322" s="7">
        <f>SUMIF(MASUK!$C$2:$C$3000,MASTER!B1322,MASUK!$E$2:$E$3000)</f>
        <v>0</v>
      </c>
      <c r="H1322" s="7">
        <f>SUMIF(KELUAR!$C$2:$F$2994,MASTER!B1322,KELUAR!$E$2:$E$2994)</f>
        <v>0</v>
      </c>
      <c r="I1322" s="11">
        <f t="shared" si="2"/>
        <v>0</v>
      </c>
      <c r="J1322" s="8"/>
    </row>
    <row r="1323" ht="15.0" customHeight="1">
      <c r="A1323" s="6" t="str">
        <f t="shared" si="7"/>
        <v/>
      </c>
      <c r="B1323" s="15"/>
      <c r="C1323" s="8"/>
      <c r="D1323" s="8"/>
      <c r="E1323" s="8"/>
      <c r="F1323" s="8"/>
      <c r="G1323" s="7">
        <f>SUMIF(MASUK!$C$2:$C$3000,MASTER!B1323,MASUK!$E$2:$E$3000)</f>
        <v>0</v>
      </c>
      <c r="H1323" s="7">
        <f>SUMIF(KELUAR!$C$2:$F$2994,MASTER!B1323,KELUAR!$E$2:$E$2994)</f>
        <v>0</v>
      </c>
      <c r="I1323" s="11">
        <f t="shared" si="2"/>
        <v>0</v>
      </c>
      <c r="J1323" s="8"/>
    </row>
    <row r="1324" ht="15.0" customHeight="1">
      <c r="A1324" s="6" t="str">
        <f t="shared" si="7"/>
        <v/>
      </c>
      <c r="B1324" s="15"/>
      <c r="C1324" s="8"/>
      <c r="D1324" s="8"/>
      <c r="E1324" s="8"/>
      <c r="F1324" s="8"/>
      <c r="G1324" s="7">
        <f>SUMIF(MASUK!$C$2:$C$3000,MASTER!B1324,MASUK!$E$2:$E$3000)</f>
        <v>0</v>
      </c>
      <c r="H1324" s="7">
        <f>SUMIF(KELUAR!$C$2:$F$2994,MASTER!B1324,KELUAR!$E$2:$E$2994)</f>
        <v>0</v>
      </c>
      <c r="I1324" s="11">
        <f t="shared" si="2"/>
        <v>0</v>
      </c>
      <c r="J1324" s="8"/>
    </row>
    <row r="1325" ht="15.0" customHeight="1">
      <c r="A1325" s="6" t="str">
        <f t="shared" si="7"/>
        <v/>
      </c>
      <c r="B1325" s="15"/>
      <c r="C1325" s="8"/>
      <c r="D1325" s="8"/>
      <c r="E1325" s="8"/>
      <c r="F1325" s="8"/>
      <c r="G1325" s="7">
        <f>SUMIF(MASUK!$C$2:$C$3000,MASTER!B1325,MASUK!$E$2:$E$3000)</f>
        <v>0</v>
      </c>
      <c r="H1325" s="7">
        <f>SUMIF(KELUAR!$C$2:$F$2994,MASTER!B1325,KELUAR!$E$2:$E$2994)</f>
        <v>0</v>
      </c>
      <c r="I1325" s="11">
        <f t="shared" si="2"/>
        <v>0</v>
      </c>
      <c r="J1325" s="8"/>
    </row>
    <row r="1326" ht="15.0" customHeight="1">
      <c r="A1326" s="6" t="str">
        <f t="shared" si="7"/>
        <v/>
      </c>
      <c r="B1326" s="15"/>
      <c r="C1326" s="8"/>
      <c r="D1326" s="8"/>
      <c r="E1326" s="8"/>
      <c r="F1326" s="8"/>
      <c r="G1326" s="7">
        <f>SUMIF(MASUK!$C$2:$C$3000,MASTER!B1326,MASUK!$E$2:$E$3000)</f>
        <v>0</v>
      </c>
      <c r="H1326" s="7">
        <f>SUMIF(KELUAR!$C$2:$F$2994,MASTER!B1326,KELUAR!$E$2:$E$2994)</f>
        <v>0</v>
      </c>
      <c r="I1326" s="11">
        <f t="shared" si="2"/>
        <v>0</v>
      </c>
      <c r="J1326" s="8"/>
    </row>
    <row r="1327" ht="15.0" customHeight="1">
      <c r="A1327" s="6" t="str">
        <f t="shared" si="7"/>
        <v/>
      </c>
      <c r="B1327" s="15"/>
      <c r="C1327" s="8"/>
      <c r="D1327" s="8"/>
      <c r="E1327" s="8"/>
      <c r="F1327" s="8"/>
      <c r="G1327" s="7">
        <f>SUMIF(MASUK!$C$2:$C$3000,MASTER!B1327,MASUK!$E$2:$E$3000)</f>
        <v>0</v>
      </c>
      <c r="H1327" s="7">
        <f>SUMIF(KELUAR!$C$2:$F$2994,MASTER!B1327,KELUAR!$E$2:$E$2994)</f>
        <v>0</v>
      </c>
      <c r="I1327" s="11">
        <f t="shared" si="2"/>
        <v>0</v>
      </c>
      <c r="J1327" s="8"/>
    </row>
    <row r="1328" ht="15.0" customHeight="1">
      <c r="A1328" s="6" t="str">
        <f t="shared" si="7"/>
        <v/>
      </c>
      <c r="B1328" s="15"/>
      <c r="C1328" s="8"/>
      <c r="D1328" s="8"/>
      <c r="E1328" s="8"/>
      <c r="F1328" s="8"/>
      <c r="G1328" s="7">
        <f>SUMIF(MASUK!$C$2:$C$3000,MASTER!B1328,MASUK!$E$2:$E$3000)</f>
        <v>0</v>
      </c>
      <c r="H1328" s="7">
        <f>SUMIF(KELUAR!$C$2:$F$2994,MASTER!B1328,KELUAR!$E$2:$E$2994)</f>
        <v>0</v>
      </c>
      <c r="I1328" s="11">
        <f t="shared" si="2"/>
        <v>0</v>
      </c>
      <c r="J1328" s="8"/>
    </row>
    <row r="1329" ht="15.0" customHeight="1">
      <c r="A1329" s="6" t="str">
        <f t="shared" si="7"/>
        <v/>
      </c>
      <c r="B1329" s="15"/>
      <c r="C1329" s="8"/>
      <c r="D1329" s="8"/>
      <c r="E1329" s="8"/>
      <c r="F1329" s="8"/>
      <c r="G1329" s="7">
        <f>SUMIF(MASUK!$C$2:$C$3000,MASTER!B1329,MASUK!$E$2:$E$3000)</f>
        <v>0</v>
      </c>
      <c r="H1329" s="7">
        <f>SUMIF(KELUAR!$C$2:$F$2994,MASTER!B1329,KELUAR!$E$2:$E$2994)</f>
        <v>0</v>
      </c>
      <c r="I1329" s="11">
        <f t="shared" si="2"/>
        <v>0</v>
      </c>
      <c r="J1329" s="8"/>
    </row>
    <row r="1330" ht="15.0" customHeight="1">
      <c r="A1330" s="6" t="str">
        <f t="shared" si="7"/>
        <v/>
      </c>
      <c r="B1330" s="15"/>
      <c r="C1330" s="8"/>
      <c r="D1330" s="8"/>
      <c r="E1330" s="8"/>
      <c r="F1330" s="8"/>
      <c r="G1330" s="7">
        <f>SUMIF(MASUK!$C$2:$C$3000,MASTER!B1330,MASUK!$E$2:$E$3000)</f>
        <v>0</v>
      </c>
      <c r="H1330" s="7">
        <f>SUMIF(KELUAR!$C$2:$F$2994,MASTER!B1330,KELUAR!$E$2:$E$2994)</f>
        <v>0</v>
      </c>
      <c r="I1330" s="11">
        <f t="shared" si="2"/>
        <v>0</v>
      </c>
      <c r="J1330" s="8"/>
    </row>
    <row r="1331" ht="15.0" customHeight="1">
      <c r="A1331" s="6" t="str">
        <f t="shared" si="7"/>
        <v/>
      </c>
      <c r="B1331" s="15"/>
      <c r="C1331" s="8"/>
      <c r="D1331" s="8"/>
      <c r="E1331" s="8"/>
      <c r="F1331" s="8"/>
      <c r="G1331" s="7">
        <f>SUMIF(MASUK!$C$2:$C$3000,MASTER!B1331,MASUK!$E$2:$E$3000)</f>
        <v>0</v>
      </c>
      <c r="H1331" s="7">
        <f>SUMIF(KELUAR!$C$2:$F$2994,MASTER!B1331,KELUAR!$E$2:$E$2994)</f>
        <v>0</v>
      </c>
      <c r="I1331" s="11">
        <f t="shared" si="2"/>
        <v>0</v>
      </c>
      <c r="J1331" s="8"/>
    </row>
    <row r="1332" ht="15.0" customHeight="1">
      <c r="A1332" s="6" t="str">
        <f t="shared" si="7"/>
        <v/>
      </c>
      <c r="B1332" s="15"/>
      <c r="C1332" s="8"/>
      <c r="D1332" s="8"/>
      <c r="E1332" s="8"/>
      <c r="F1332" s="8"/>
      <c r="G1332" s="7">
        <f>SUMIF(MASUK!$C$2:$C$3000,MASTER!B1332,MASUK!$E$2:$E$3000)</f>
        <v>0</v>
      </c>
      <c r="H1332" s="7">
        <f>SUMIF(KELUAR!$C$2:$F$2994,MASTER!B1332,KELUAR!$E$2:$E$2994)</f>
        <v>0</v>
      </c>
      <c r="I1332" s="11">
        <f t="shared" si="2"/>
        <v>0</v>
      </c>
      <c r="J1332" s="8"/>
    </row>
    <row r="1333" ht="15.0" customHeight="1">
      <c r="A1333" s="6" t="str">
        <f t="shared" si="7"/>
        <v/>
      </c>
      <c r="B1333" s="15"/>
      <c r="C1333" s="8"/>
      <c r="D1333" s="8"/>
      <c r="E1333" s="8"/>
      <c r="F1333" s="8"/>
      <c r="G1333" s="7">
        <f>SUMIF(MASUK!$C$2:$C$3000,MASTER!B1333,MASUK!$E$2:$E$3000)</f>
        <v>0</v>
      </c>
      <c r="H1333" s="7">
        <f>SUMIF(KELUAR!$C$2:$F$2994,MASTER!B1333,KELUAR!$E$2:$E$2994)</f>
        <v>0</v>
      </c>
      <c r="I1333" s="11">
        <f t="shared" si="2"/>
        <v>0</v>
      </c>
      <c r="J1333" s="8"/>
    </row>
    <row r="1334" ht="15.0" customHeight="1">
      <c r="A1334" s="6" t="str">
        <f t="shared" si="7"/>
        <v/>
      </c>
      <c r="B1334" s="15"/>
      <c r="C1334" s="8"/>
      <c r="D1334" s="8"/>
      <c r="E1334" s="8"/>
      <c r="F1334" s="8"/>
      <c r="G1334" s="7">
        <f>SUMIF(MASUK!$C$2:$C$3000,MASTER!B1334,MASUK!$E$2:$E$3000)</f>
        <v>0</v>
      </c>
      <c r="H1334" s="7">
        <f>SUMIF(KELUAR!$C$2:$F$2994,MASTER!B1334,KELUAR!$E$2:$E$2994)</f>
        <v>0</v>
      </c>
      <c r="I1334" s="11">
        <f t="shared" si="2"/>
        <v>0</v>
      </c>
      <c r="J1334" s="8"/>
    </row>
    <row r="1335" ht="15.0" customHeight="1">
      <c r="A1335" s="6" t="str">
        <f t="shared" si="7"/>
        <v/>
      </c>
      <c r="B1335" s="15"/>
      <c r="C1335" s="8"/>
      <c r="D1335" s="8"/>
      <c r="E1335" s="8"/>
      <c r="F1335" s="8"/>
      <c r="G1335" s="7">
        <f>SUMIF(MASUK!$C$2:$C$3000,MASTER!B1335,MASUK!$E$2:$E$3000)</f>
        <v>0</v>
      </c>
      <c r="H1335" s="7">
        <f>SUMIF(KELUAR!$C$2:$F$2994,MASTER!B1335,KELUAR!$E$2:$E$2994)</f>
        <v>0</v>
      </c>
      <c r="I1335" s="11">
        <f t="shared" si="2"/>
        <v>0</v>
      </c>
      <c r="J1335" s="8"/>
    </row>
    <row r="1336" ht="15.0" customHeight="1">
      <c r="A1336" s="6" t="str">
        <f t="shared" si="7"/>
        <v/>
      </c>
      <c r="B1336" s="15"/>
      <c r="C1336" s="8"/>
      <c r="D1336" s="8"/>
      <c r="E1336" s="8"/>
      <c r="F1336" s="8"/>
      <c r="G1336" s="7">
        <f>SUMIF(MASUK!$C$2:$C$3000,MASTER!B1336,MASUK!$E$2:$E$3000)</f>
        <v>0</v>
      </c>
      <c r="H1336" s="7">
        <f>SUMIF(KELUAR!$C$2:$F$2994,MASTER!B1336,KELUAR!$E$2:$E$2994)</f>
        <v>0</v>
      </c>
      <c r="I1336" s="11">
        <f t="shared" si="2"/>
        <v>0</v>
      </c>
      <c r="J1336" s="8"/>
    </row>
    <row r="1337" ht="15.0" customHeight="1">
      <c r="A1337" s="6" t="str">
        <f t="shared" si="7"/>
        <v/>
      </c>
      <c r="B1337" s="15"/>
      <c r="C1337" s="8"/>
      <c r="D1337" s="8"/>
      <c r="E1337" s="8"/>
      <c r="F1337" s="8"/>
      <c r="G1337" s="7">
        <f>SUMIF(MASUK!$C$2:$C$3000,MASTER!B1337,MASUK!$E$2:$E$3000)</f>
        <v>0</v>
      </c>
      <c r="H1337" s="7">
        <f>SUMIF(KELUAR!$C$2:$F$2994,MASTER!B1337,KELUAR!$E$2:$E$2994)</f>
        <v>0</v>
      </c>
      <c r="I1337" s="11">
        <f t="shared" si="2"/>
        <v>0</v>
      </c>
      <c r="J1337" s="8"/>
    </row>
    <row r="1338" ht="15.0" customHeight="1">
      <c r="A1338" s="6" t="str">
        <f t="shared" si="7"/>
        <v/>
      </c>
      <c r="B1338" s="15"/>
      <c r="C1338" s="8"/>
      <c r="D1338" s="8"/>
      <c r="E1338" s="8"/>
      <c r="F1338" s="8"/>
      <c r="G1338" s="7">
        <f>SUMIF(MASUK!$C$2:$C$3000,MASTER!B1338,MASUK!$E$2:$E$3000)</f>
        <v>0</v>
      </c>
      <c r="H1338" s="7">
        <f>SUMIF(KELUAR!$C$2:$F$2994,MASTER!B1338,KELUAR!$E$2:$E$2994)</f>
        <v>0</v>
      </c>
      <c r="I1338" s="11">
        <f t="shared" si="2"/>
        <v>0</v>
      </c>
      <c r="J1338" s="8"/>
    </row>
    <row r="1339" ht="15.0" customHeight="1">
      <c r="A1339" s="6" t="str">
        <f t="shared" si="7"/>
        <v/>
      </c>
      <c r="B1339" s="15"/>
      <c r="C1339" s="8"/>
      <c r="D1339" s="8"/>
      <c r="E1339" s="8"/>
      <c r="F1339" s="8"/>
      <c r="G1339" s="7">
        <f>SUMIF(MASUK!$C$2:$C$3000,MASTER!B1339,MASUK!$E$2:$E$3000)</f>
        <v>0</v>
      </c>
      <c r="H1339" s="7">
        <f>SUMIF(KELUAR!$C$2:$F$2994,MASTER!B1339,KELUAR!$E$2:$E$2994)</f>
        <v>0</v>
      </c>
      <c r="I1339" s="11">
        <f t="shared" si="2"/>
        <v>0</v>
      </c>
      <c r="J1339" s="8"/>
    </row>
    <row r="1340" ht="15.0" customHeight="1">
      <c r="A1340" s="6" t="str">
        <f t="shared" si="7"/>
        <v/>
      </c>
      <c r="B1340" s="15"/>
      <c r="C1340" s="8"/>
      <c r="D1340" s="8"/>
      <c r="E1340" s="8"/>
      <c r="F1340" s="8"/>
      <c r="G1340" s="7">
        <f>SUMIF(MASUK!$C$2:$C$3000,MASTER!B1340,MASUK!$E$2:$E$3000)</f>
        <v>0</v>
      </c>
      <c r="H1340" s="7">
        <f>SUMIF(KELUAR!$C$2:$F$2994,MASTER!B1340,KELUAR!$E$2:$E$2994)</f>
        <v>0</v>
      </c>
      <c r="I1340" s="11">
        <f t="shared" si="2"/>
        <v>0</v>
      </c>
      <c r="J1340" s="8"/>
    </row>
    <row r="1341" ht="15.0" customHeight="1">
      <c r="A1341" s="6" t="str">
        <f t="shared" si="7"/>
        <v/>
      </c>
      <c r="B1341" s="15"/>
      <c r="C1341" s="8"/>
      <c r="D1341" s="8"/>
      <c r="E1341" s="8"/>
      <c r="F1341" s="8"/>
      <c r="G1341" s="7">
        <f>SUMIF(MASUK!$C$2:$C$3000,MASTER!B1341,MASUK!$E$2:$E$3000)</f>
        <v>0</v>
      </c>
      <c r="H1341" s="7">
        <f>SUMIF(KELUAR!$C$2:$F$2994,MASTER!B1341,KELUAR!$E$2:$E$2994)</f>
        <v>0</v>
      </c>
      <c r="I1341" s="11">
        <f t="shared" si="2"/>
        <v>0</v>
      </c>
      <c r="J1341" s="8"/>
    </row>
    <row r="1342" ht="15.0" customHeight="1">
      <c r="A1342" s="6" t="str">
        <f t="shared" si="7"/>
        <v/>
      </c>
      <c r="B1342" s="15"/>
      <c r="C1342" s="8"/>
      <c r="D1342" s="8"/>
      <c r="E1342" s="8"/>
      <c r="F1342" s="8"/>
      <c r="G1342" s="7">
        <f>SUMIF(MASUK!$C$2:$C$3000,MASTER!B1342,MASUK!$E$2:$E$3000)</f>
        <v>0</v>
      </c>
      <c r="H1342" s="7">
        <f>SUMIF(KELUAR!$C$2:$F$2994,MASTER!B1342,KELUAR!$E$2:$E$2994)</f>
        <v>0</v>
      </c>
      <c r="I1342" s="11">
        <f t="shared" si="2"/>
        <v>0</v>
      </c>
      <c r="J1342" s="8"/>
    </row>
    <row r="1343" ht="15.0" customHeight="1">
      <c r="A1343" s="6" t="str">
        <f t="shared" si="7"/>
        <v/>
      </c>
      <c r="B1343" s="15"/>
      <c r="C1343" s="8"/>
      <c r="D1343" s="8"/>
      <c r="E1343" s="8"/>
      <c r="F1343" s="8"/>
      <c r="G1343" s="7">
        <f>SUMIF(MASUK!$C$2:$C$3000,MASTER!B1343,MASUK!$E$2:$E$3000)</f>
        <v>0</v>
      </c>
      <c r="H1343" s="7">
        <f>SUMIF(KELUAR!$C$2:$F$2994,MASTER!B1343,KELUAR!$E$2:$E$2994)</f>
        <v>0</v>
      </c>
      <c r="I1343" s="11">
        <f t="shared" si="2"/>
        <v>0</v>
      </c>
      <c r="J1343" s="8"/>
    </row>
    <row r="1344" ht="15.0" customHeight="1">
      <c r="A1344" s="6" t="str">
        <f t="shared" si="7"/>
        <v/>
      </c>
      <c r="B1344" s="15"/>
      <c r="C1344" s="8"/>
      <c r="D1344" s="8"/>
      <c r="E1344" s="8"/>
      <c r="F1344" s="8"/>
      <c r="G1344" s="7">
        <f>SUMIF(MASUK!$C$2:$C$3000,MASTER!B1344,MASUK!$E$2:$E$3000)</f>
        <v>0</v>
      </c>
      <c r="H1344" s="7">
        <f>SUMIF(KELUAR!$C$2:$F$2994,MASTER!B1344,KELUAR!$E$2:$E$2994)</f>
        <v>0</v>
      </c>
      <c r="I1344" s="11">
        <f t="shared" si="2"/>
        <v>0</v>
      </c>
      <c r="J1344" s="8"/>
    </row>
    <row r="1345" ht="15.0" customHeight="1">
      <c r="A1345" s="6" t="str">
        <f t="shared" si="7"/>
        <v/>
      </c>
      <c r="B1345" s="15"/>
      <c r="C1345" s="8"/>
      <c r="D1345" s="8"/>
      <c r="E1345" s="8"/>
      <c r="F1345" s="8"/>
      <c r="G1345" s="7">
        <f>SUMIF(MASUK!$C$2:$C$3000,MASTER!B1345,MASUK!$E$2:$E$3000)</f>
        <v>0</v>
      </c>
      <c r="H1345" s="7">
        <f>SUMIF(KELUAR!$C$2:$F$2994,MASTER!B1345,KELUAR!$E$2:$E$2994)</f>
        <v>0</v>
      </c>
      <c r="I1345" s="11">
        <f t="shared" si="2"/>
        <v>0</v>
      </c>
      <c r="J1345" s="8"/>
    </row>
    <row r="1346" ht="15.0" customHeight="1">
      <c r="A1346" s="6" t="str">
        <f t="shared" si="7"/>
        <v/>
      </c>
      <c r="B1346" s="15"/>
      <c r="C1346" s="8"/>
      <c r="D1346" s="8"/>
      <c r="E1346" s="8"/>
      <c r="F1346" s="8"/>
      <c r="G1346" s="7">
        <f>SUMIF(MASUK!$C$2:$C$3000,MASTER!B1346,MASUK!$E$2:$E$3000)</f>
        <v>0</v>
      </c>
      <c r="H1346" s="7">
        <f>SUMIF(KELUAR!$C$2:$F$2994,MASTER!B1346,KELUAR!$E$2:$E$2994)</f>
        <v>0</v>
      </c>
      <c r="I1346" s="11">
        <f t="shared" si="2"/>
        <v>0</v>
      </c>
      <c r="J1346" s="8"/>
    </row>
    <row r="1347" ht="15.0" customHeight="1">
      <c r="A1347" s="6" t="str">
        <f t="shared" si="7"/>
        <v/>
      </c>
      <c r="B1347" s="15"/>
      <c r="C1347" s="8"/>
      <c r="D1347" s="8"/>
      <c r="E1347" s="8"/>
      <c r="F1347" s="8"/>
      <c r="G1347" s="7">
        <f>SUMIF(MASUK!$C$2:$C$3000,MASTER!B1347,MASUK!$E$2:$E$3000)</f>
        <v>0</v>
      </c>
      <c r="H1347" s="7">
        <f>SUMIF(KELUAR!$C$2:$F$2994,MASTER!B1347,KELUAR!$E$2:$E$2994)</f>
        <v>0</v>
      </c>
      <c r="I1347" s="11">
        <f t="shared" si="2"/>
        <v>0</v>
      </c>
      <c r="J1347" s="8"/>
    </row>
    <row r="1348" ht="15.0" customHeight="1">
      <c r="A1348" s="6" t="str">
        <f t="shared" si="7"/>
        <v/>
      </c>
      <c r="B1348" s="15"/>
      <c r="C1348" s="8"/>
      <c r="D1348" s="8"/>
      <c r="E1348" s="8"/>
      <c r="F1348" s="8"/>
      <c r="G1348" s="7">
        <f>SUMIF(MASUK!$C$2:$C$3000,MASTER!B1348,MASUK!$E$2:$E$3000)</f>
        <v>0</v>
      </c>
      <c r="H1348" s="7">
        <f>SUMIF(KELUAR!$C$2:$F$2994,MASTER!B1348,KELUAR!$E$2:$E$2994)</f>
        <v>0</v>
      </c>
      <c r="I1348" s="11">
        <f t="shared" si="2"/>
        <v>0</v>
      </c>
      <c r="J1348" s="8"/>
    </row>
    <row r="1349" ht="15.0" customHeight="1">
      <c r="A1349" s="6" t="str">
        <f t="shared" si="7"/>
        <v/>
      </c>
      <c r="B1349" s="15"/>
      <c r="C1349" s="8"/>
      <c r="D1349" s="8"/>
      <c r="E1349" s="8"/>
      <c r="F1349" s="8"/>
      <c r="G1349" s="7">
        <f>SUMIF(MASUK!$C$2:$C$3000,MASTER!B1349,MASUK!$E$2:$E$3000)</f>
        <v>0</v>
      </c>
      <c r="H1349" s="7">
        <f>SUMIF(KELUAR!$C$2:$F$2994,MASTER!B1349,KELUAR!$E$2:$E$2994)</f>
        <v>0</v>
      </c>
      <c r="I1349" s="11">
        <f t="shared" si="2"/>
        <v>0</v>
      </c>
      <c r="J1349" s="8"/>
    </row>
    <row r="1350" ht="15.0" customHeight="1">
      <c r="A1350" s="6" t="str">
        <f t="shared" si="7"/>
        <v/>
      </c>
      <c r="B1350" s="15"/>
      <c r="C1350" s="8"/>
      <c r="D1350" s="8"/>
      <c r="E1350" s="8"/>
      <c r="F1350" s="8"/>
      <c r="G1350" s="7">
        <f>SUMIF(MASUK!$C$2:$C$3000,MASTER!B1350,MASUK!$E$2:$E$3000)</f>
        <v>0</v>
      </c>
      <c r="H1350" s="7">
        <f>SUMIF(KELUAR!$C$2:$F$2994,MASTER!B1350,KELUAR!$E$2:$E$2994)</f>
        <v>0</v>
      </c>
      <c r="I1350" s="11">
        <f t="shared" si="2"/>
        <v>0</v>
      </c>
      <c r="J1350" s="8"/>
    </row>
    <row r="1351" ht="15.0" customHeight="1">
      <c r="A1351" s="6" t="str">
        <f t="shared" si="7"/>
        <v/>
      </c>
      <c r="B1351" s="15"/>
      <c r="C1351" s="8"/>
      <c r="D1351" s="8"/>
      <c r="E1351" s="8"/>
      <c r="F1351" s="8"/>
      <c r="G1351" s="7">
        <f>SUMIF(MASUK!$C$2:$C$3000,MASTER!B1351,MASUK!$E$2:$E$3000)</f>
        <v>0</v>
      </c>
      <c r="H1351" s="7">
        <f>SUMIF(KELUAR!$C$2:$F$2994,MASTER!B1351,KELUAR!$E$2:$E$2994)</f>
        <v>0</v>
      </c>
      <c r="I1351" s="11">
        <f t="shared" si="2"/>
        <v>0</v>
      </c>
      <c r="J1351" s="8"/>
    </row>
    <row r="1352" ht="15.0" customHeight="1">
      <c r="A1352" s="6" t="str">
        <f t="shared" si="7"/>
        <v/>
      </c>
      <c r="B1352" s="15"/>
      <c r="C1352" s="8"/>
      <c r="D1352" s="8"/>
      <c r="E1352" s="8"/>
      <c r="F1352" s="8"/>
      <c r="G1352" s="7">
        <f>SUMIF(MASUK!$C$2:$C$3000,MASTER!B1352,MASUK!$E$2:$E$3000)</f>
        <v>0</v>
      </c>
      <c r="H1352" s="7">
        <f>SUMIF(KELUAR!$C$2:$F$2994,MASTER!B1352,KELUAR!$E$2:$E$2994)</f>
        <v>0</v>
      </c>
      <c r="I1352" s="11">
        <f t="shared" si="2"/>
        <v>0</v>
      </c>
      <c r="J1352" s="8"/>
    </row>
    <row r="1353" ht="15.0" customHeight="1">
      <c r="A1353" s="6" t="str">
        <f t="shared" si="7"/>
        <v/>
      </c>
      <c r="B1353" s="15"/>
      <c r="C1353" s="8"/>
      <c r="D1353" s="8"/>
      <c r="E1353" s="8"/>
      <c r="F1353" s="8"/>
      <c r="G1353" s="7">
        <f>SUMIF(MASUK!$C$2:$C$3000,MASTER!B1353,MASUK!$E$2:$E$3000)</f>
        <v>0</v>
      </c>
      <c r="H1353" s="7">
        <f>SUMIF(KELUAR!$C$2:$F$2994,MASTER!B1353,KELUAR!$E$2:$E$2994)</f>
        <v>0</v>
      </c>
      <c r="I1353" s="11">
        <f t="shared" si="2"/>
        <v>0</v>
      </c>
      <c r="J1353" s="8"/>
    </row>
    <row r="1354" ht="15.0" customHeight="1">
      <c r="A1354" s="6" t="str">
        <f t="shared" si="7"/>
        <v/>
      </c>
      <c r="B1354" s="15"/>
      <c r="C1354" s="8"/>
      <c r="D1354" s="8"/>
      <c r="E1354" s="8"/>
      <c r="F1354" s="8"/>
      <c r="G1354" s="7">
        <f>SUMIF(MASUK!$C$2:$C$3000,MASTER!B1354,MASUK!$E$2:$E$3000)</f>
        <v>0</v>
      </c>
      <c r="H1354" s="7">
        <f>SUMIF(KELUAR!$C$2:$F$2994,MASTER!B1354,KELUAR!$E$2:$E$2994)</f>
        <v>0</v>
      </c>
      <c r="I1354" s="11">
        <f t="shared" si="2"/>
        <v>0</v>
      </c>
      <c r="J1354" s="8"/>
    </row>
    <row r="1355" ht="15.0" customHeight="1">
      <c r="A1355" s="6" t="str">
        <f t="shared" si="7"/>
        <v/>
      </c>
      <c r="B1355" s="15"/>
      <c r="C1355" s="8"/>
      <c r="D1355" s="8"/>
      <c r="E1355" s="8"/>
      <c r="F1355" s="8"/>
      <c r="G1355" s="7">
        <f>SUMIF(MASUK!$C$2:$C$3000,MASTER!B1355,MASUK!$E$2:$E$3000)</f>
        <v>0</v>
      </c>
      <c r="H1355" s="7">
        <f>SUMIF(KELUAR!$C$2:$F$2994,MASTER!B1355,KELUAR!$E$2:$E$2994)</f>
        <v>0</v>
      </c>
      <c r="I1355" s="11">
        <f t="shared" si="2"/>
        <v>0</v>
      </c>
      <c r="J1355" s="8"/>
    </row>
    <row r="1356" ht="15.0" customHeight="1">
      <c r="A1356" s="6" t="str">
        <f t="shared" si="7"/>
        <v/>
      </c>
      <c r="B1356" s="15"/>
      <c r="C1356" s="8"/>
      <c r="D1356" s="8"/>
      <c r="E1356" s="8"/>
      <c r="F1356" s="8"/>
      <c r="G1356" s="7">
        <f>SUMIF(MASUK!$C$2:$C$3000,MASTER!B1356,MASUK!$E$2:$E$3000)</f>
        <v>0</v>
      </c>
      <c r="H1356" s="7">
        <f>SUMIF(KELUAR!$C$2:$F$2994,MASTER!B1356,KELUAR!$E$2:$E$2994)</f>
        <v>0</v>
      </c>
      <c r="I1356" s="11">
        <f t="shared" si="2"/>
        <v>0</v>
      </c>
      <c r="J1356" s="8"/>
    </row>
    <row r="1357" ht="15.0" customHeight="1">
      <c r="A1357" s="6" t="str">
        <f t="shared" si="7"/>
        <v/>
      </c>
      <c r="B1357" s="15"/>
      <c r="C1357" s="8"/>
      <c r="D1357" s="8"/>
      <c r="E1357" s="8"/>
      <c r="F1357" s="8"/>
      <c r="G1357" s="7">
        <f>SUMIF(MASUK!$C$2:$C$3000,MASTER!B1357,MASUK!$E$2:$E$3000)</f>
        <v>0</v>
      </c>
      <c r="H1357" s="7">
        <f>SUMIF(KELUAR!$C$2:$F$2994,MASTER!B1357,KELUAR!$E$2:$E$2994)</f>
        <v>0</v>
      </c>
      <c r="I1357" s="11">
        <f t="shared" si="2"/>
        <v>0</v>
      </c>
      <c r="J1357" s="8"/>
    </row>
    <row r="1358" ht="15.0" customHeight="1">
      <c r="A1358" s="6" t="str">
        <f t="shared" si="7"/>
        <v/>
      </c>
      <c r="B1358" s="15"/>
      <c r="C1358" s="8"/>
      <c r="D1358" s="8"/>
      <c r="E1358" s="8"/>
      <c r="F1358" s="8"/>
      <c r="G1358" s="7">
        <f>SUMIF(MASUK!$C$2:$C$3000,MASTER!B1358,MASUK!$E$2:$E$3000)</f>
        <v>0</v>
      </c>
      <c r="H1358" s="7">
        <f>SUMIF(KELUAR!$C$2:$F$2994,MASTER!B1358,KELUAR!$E$2:$E$2994)</f>
        <v>0</v>
      </c>
      <c r="I1358" s="11">
        <f t="shared" si="2"/>
        <v>0</v>
      </c>
      <c r="J1358" s="8"/>
    </row>
    <row r="1359" ht="15.0" customHeight="1">
      <c r="A1359" s="6" t="str">
        <f t="shared" si="7"/>
        <v/>
      </c>
      <c r="B1359" s="15"/>
      <c r="C1359" s="8"/>
      <c r="D1359" s="8"/>
      <c r="E1359" s="8"/>
      <c r="F1359" s="8"/>
      <c r="G1359" s="7">
        <f>SUMIF(MASUK!$C$2:$C$3000,MASTER!B1359,MASUK!$E$2:$E$3000)</f>
        <v>0</v>
      </c>
      <c r="H1359" s="7">
        <f>SUMIF(KELUAR!$C$2:$F$2994,MASTER!B1359,KELUAR!$E$2:$E$2994)</f>
        <v>0</v>
      </c>
      <c r="I1359" s="11">
        <f t="shared" si="2"/>
        <v>0</v>
      </c>
      <c r="J1359" s="8"/>
    </row>
    <row r="1360" ht="15.0" customHeight="1">
      <c r="A1360" s="6" t="str">
        <f t="shared" si="7"/>
        <v/>
      </c>
      <c r="B1360" s="15"/>
      <c r="C1360" s="8"/>
      <c r="D1360" s="8"/>
      <c r="E1360" s="8"/>
      <c r="F1360" s="8"/>
      <c r="G1360" s="7">
        <f>SUMIF(MASUK!$C$2:$C$3000,MASTER!B1360,MASUK!$E$2:$E$3000)</f>
        <v>0</v>
      </c>
      <c r="H1360" s="7">
        <f>SUMIF(KELUAR!$C$2:$F$2994,MASTER!B1360,KELUAR!$E$2:$E$2994)</f>
        <v>0</v>
      </c>
      <c r="I1360" s="11">
        <f t="shared" si="2"/>
        <v>0</v>
      </c>
      <c r="J1360" s="8"/>
    </row>
    <row r="1361" ht="15.0" customHeight="1">
      <c r="A1361" s="6" t="str">
        <f t="shared" si="7"/>
        <v/>
      </c>
      <c r="B1361" s="15"/>
      <c r="C1361" s="8"/>
      <c r="D1361" s="8"/>
      <c r="E1361" s="8"/>
      <c r="F1361" s="8"/>
      <c r="G1361" s="7">
        <f>SUMIF(MASUK!$C$2:$C$3000,MASTER!B1361,MASUK!$E$2:$E$3000)</f>
        <v>0</v>
      </c>
      <c r="H1361" s="7">
        <f>SUMIF(KELUAR!$C$2:$F$2994,MASTER!B1361,KELUAR!$E$2:$E$2994)</f>
        <v>0</v>
      </c>
      <c r="I1361" s="11">
        <f t="shared" si="2"/>
        <v>0</v>
      </c>
      <c r="J1361" s="8"/>
    </row>
    <row r="1362" ht="15.0" customHeight="1">
      <c r="A1362" s="6" t="str">
        <f t="shared" si="7"/>
        <v/>
      </c>
      <c r="B1362" s="15"/>
      <c r="C1362" s="8"/>
      <c r="D1362" s="8"/>
      <c r="E1362" s="8"/>
      <c r="F1362" s="8"/>
      <c r="G1362" s="7">
        <f>SUMIF(MASUK!$C$2:$C$3000,MASTER!B1362,MASUK!$E$2:$E$3000)</f>
        <v>0</v>
      </c>
      <c r="H1362" s="7">
        <f>SUMIF(KELUAR!$C$2:$F$2994,MASTER!B1362,KELUAR!$E$2:$E$2994)</f>
        <v>0</v>
      </c>
      <c r="I1362" s="11">
        <f t="shared" si="2"/>
        <v>0</v>
      </c>
      <c r="J1362" s="8"/>
    </row>
    <row r="1363" ht="15.0" customHeight="1">
      <c r="A1363" s="6" t="str">
        <f t="shared" si="7"/>
        <v/>
      </c>
      <c r="B1363" s="15"/>
      <c r="C1363" s="8"/>
      <c r="D1363" s="8"/>
      <c r="E1363" s="8"/>
      <c r="F1363" s="8"/>
      <c r="G1363" s="7">
        <f>SUMIF(MASUK!$C$2:$C$3000,MASTER!B1363,MASUK!$E$2:$E$3000)</f>
        <v>0</v>
      </c>
      <c r="H1363" s="7">
        <f>SUMIF(KELUAR!$C$2:$F$2994,MASTER!B1363,KELUAR!$E$2:$E$2994)</f>
        <v>0</v>
      </c>
      <c r="I1363" s="11">
        <f t="shared" si="2"/>
        <v>0</v>
      </c>
      <c r="J1363" s="8"/>
    </row>
    <row r="1364" ht="15.0" customHeight="1">
      <c r="A1364" s="6" t="str">
        <f t="shared" si="7"/>
        <v/>
      </c>
      <c r="B1364" s="15"/>
      <c r="C1364" s="8"/>
      <c r="D1364" s="8"/>
      <c r="E1364" s="8"/>
      <c r="F1364" s="8"/>
      <c r="G1364" s="7">
        <f>SUMIF(MASUK!$C$2:$C$3000,MASTER!B1364,MASUK!$E$2:$E$3000)</f>
        <v>0</v>
      </c>
      <c r="H1364" s="7">
        <f>SUMIF(KELUAR!$C$2:$F$2994,MASTER!B1364,KELUAR!$E$2:$E$2994)</f>
        <v>0</v>
      </c>
      <c r="I1364" s="11">
        <f t="shared" si="2"/>
        <v>0</v>
      </c>
      <c r="J1364" s="8"/>
    </row>
    <row r="1365" ht="15.0" customHeight="1">
      <c r="A1365" s="6" t="str">
        <f t="shared" si="7"/>
        <v/>
      </c>
      <c r="B1365" s="15"/>
      <c r="C1365" s="8"/>
      <c r="D1365" s="8"/>
      <c r="E1365" s="8"/>
      <c r="F1365" s="8"/>
      <c r="G1365" s="7">
        <f>SUMIF(MASUK!$C$2:$C$3000,MASTER!B1365,MASUK!$E$2:$E$3000)</f>
        <v>0</v>
      </c>
      <c r="H1365" s="7">
        <f>SUMIF(KELUAR!$C$2:$F$2994,MASTER!B1365,KELUAR!$E$2:$E$2994)</f>
        <v>0</v>
      </c>
      <c r="I1365" s="11">
        <f t="shared" si="2"/>
        <v>0</v>
      </c>
      <c r="J1365" s="8"/>
    </row>
    <row r="1366" ht="15.0" customHeight="1">
      <c r="A1366" s="6" t="str">
        <f t="shared" si="7"/>
        <v/>
      </c>
      <c r="B1366" s="15"/>
      <c r="C1366" s="8"/>
      <c r="D1366" s="8"/>
      <c r="E1366" s="8"/>
      <c r="F1366" s="8"/>
      <c r="G1366" s="7">
        <f>SUMIF(MASUK!$C$2:$C$3000,MASTER!B1366,MASUK!$E$2:$E$3000)</f>
        <v>0</v>
      </c>
      <c r="H1366" s="7">
        <f>SUMIF(KELUAR!$C$2:$F$2994,MASTER!B1366,KELUAR!$E$2:$E$2994)</f>
        <v>0</v>
      </c>
      <c r="I1366" s="11">
        <f t="shared" si="2"/>
        <v>0</v>
      </c>
      <c r="J1366" s="8"/>
    </row>
    <row r="1367" ht="15.0" customHeight="1">
      <c r="A1367" s="6" t="str">
        <f t="shared" si="7"/>
        <v/>
      </c>
      <c r="B1367" s="15"/>
      <c r="C1367" s="8"/>
      <c r="D1367" s="8"/>
      <c r="E1367" s="8"/>
      <c r="F1367" s="8"/>
      <c r="G1367" s="7">
        <f>SUMIF(MASUK!$C$2:$C$3000,MASTER!B1367,MASUK!$E$2:$E$3000)</f>
        <v>0</v>
      </c>
      <c r="H1367" s="7">
        <f>SUMIF(KELUAR!$C$2:$F$2994,MASTER!B1367,KELUAR!$E$2:$E$2994)</f>
        <v>0</v>
      </c>
      <c r="I1367" s="11">
        <f t="shared" si="2"/>
        <v>0</v>
      </c>
      <c r="J1367" s="8"/>
    </row>
    <row r="1368" ht="15.0" customHeight="1">
      <c r="A1368" s="6" t="str">
        <f t="shared" si="7"/>
        <v/>
      </c>
      <c r="B1368" s="15"/>
      <c r="C1368" s="8"/>
      <c r="D1368" s="8"/>
      <c r="E1368" s="8"/>
      <c r="F1368" s="8"/>
      <c r="G1368" s="7">
        <f>SUMIF(MASUK!$C$2:$C$3000,MASTER!B1368,MASUK!$E$2:$E$3000)</f>
        <v>0</v>
      </c>
      <c r="H1368" s="7">
        <f>SUMIF(KELUAR!$C$2:$F$2994,MASTER!B1368,KELUAR!$E$2:$E$2994)</f>
        <v>0</v>
      </c>
      <c r="I1368" s="11">
        <f t="shared" si="2"/>
        <v>0</v>
      </c>
      <c r="J1368" s="8"/>
    </row>
    <row r="1369" ht="15.0" customHeight="1">
      <c r="A1369" s="6" t="str">
        <f t="shared" si="7"/>
        <v/>
      </c>
      <c r="B1369" s="15"/>
      <c r="C1369" s="8"/>
      <c r="D1369" s="8"/>
      <c r="E1369" s="8"/>
      <c r="F1369" s="8"/>
      <c r="G1369" s="7">
        <f>SUMIF(MASUK!$C$2:$C$3000,MASTER!B1369,MASUK!$E$2:$E$3000)</f>
        <v>0</v>
      </c>
      <c r="H1369" s="7">
        <f>SUMIF(KELUAR!$C$2:$F$2994,MASTER!B1369,KELUAR!$E$2:$E$2994)</f>
        <v>0</v>
      </c>
      <c r="I1369" s="11">
        <f t="shared" si="2"/>
        <v>0</v>
      </c>
      <c r="J1369" s="8"/>
    </row>
    <row r="1370" ht="15.0" customHeight="1">
      <c r="A1370" s="6" t="str">
        <f t="shared" si="7"/>
        <v/>
      </c>
      <c r="B1370" s="15"/>
      <c r="C1370" s="8"/>
      <c r="D1370" s="8"/>
      <c r="E1370" s="8"/>
      <c r="F1370" s="8"/>
      <c r="G1370" s="7">
        <f>SUMIF(MASUK!$C$2:$C$3000,MASTER!B1370,MASUK!$E$2:$E$3000)</f>
        <v>0</v>
      </c>
      <c r="H1370" s="7">
        <f>SUMIF(KELUAR!$C$2:$F$2994,MASTER!B1370,KELUAR!$E$2:$E$2994)</f>
        <v>0</v>
      </c>
      <c r="I1370" s="11">
        <f t="shared" si="2"/>
        <v>0</v>
      </c>
      <c r="J1370" s="8"/>
    </row>
    <row r="1371" ht="15.0" customHeight="1">
      <c r="A1371" s="6" t="str">
        <f t="shared" si="7"/>
        <v/>
      </c>
      <c r="B1371" s="15"/>
      <c r="C1371" s="8"/>
      <c r="D1371" s="8"/>
      <c r="E1371" s="8"/>
      <c r="F1371" s="8"/>
      <c r="G1371" s="7">
        <f>SUMIF(MASUK!$C$2:$C$3000,MASTER!B1371,MASUK!$E$2:$E$3000)</f>
        <v>0</v>
      </c>
      <c r="H1371" s="7">
        <f>SUMIF(KELUAR!$C$2:$F$2994,MASTER!B1371,KELUAR!$E$2:$E$2994)</f>
        <v>0</v>
      </c>
      <c r="I1371" s="11">
        <f t="shared" si="2"/>
        <v>0</v>
      </c>
      <c r="J1371" s="8"/>
    </row>
    <row r="1372" ht="15.0" customHeight="1">
      <c r="A1372" s="6" t="str">
        <f t="shared" si="7"/>
        <v/>
      </c>
      <c r="B1372" s="15"/>
      <c r="C1372" s="8"/>
      <c r="D1372" s="8"/>
      <c r="E1372" s="8"/>
      <c r="F1372" s="8"/>
      <c r="G1372" s="7">
        <f>SUMIF(MASUK!$C$2:$C$3000,MASTER!B1372,MASUK!$E$2:$E$3000)</f>
        <v>0</v>
      </c>
      <c r="H1372" s="7">
        <f>SUMIF(KELUAR!$C$2:$F$2994,MASTER!B1372,KELUAR!$E$2:$E$2994)</f>
        <v>0</v>
      </c>
      <c r="I1372" s="11">
        <f t="shared" si="2"/>
        <v>0</v>
      </c>
      <c r="J1372" s="8"/>
    </row>
    <row r="1373" ht="15.0" customHeight="1">
      <c r="A1373" s="6" t="str">
        <f t="shared" si="7"/>
        <v/>
      </c>
      <c r="B1373" s="15"/>
      <c r="C1373" s="8"/>
      <c r="D1373" s="8"/>
      <c r="E1373" s="8"/>
      <c r="F1373" s="8"/>
      <c r="G1373" s="7">
        <f>SUMIF(MASUK!$C$2:$C$3000,MASTER!B1373,MASUK!$E$2:$E$3000)</f>
        <v>0</v>
      </c>
      <c r="H1373" s="7">
        <f>SUMIF(KELUAR!$C$2:$F$2994,MASTER!B1373,KELUAR!$E$2:$E$2994)</f>
        <v>0</v>
      </c>
      <c r="I1373" s="11">
        <f t="shared" si="2"/>
        <v>0</v>
      </c>
      <c r="J1373" s="8"/>
    </row>
    <row r="1374" ht="15.0" customHeight="1">
      <c r="A1374" s="6" t="str">
        <f t="shared" si="7"/>
        <v/>
      </c>
      <c r="B1374" s="15"/>
      <c r="C1374" s="8"/>
      <c r="D1374" s="8"/>
      <c r="E1374" s="8"/>
      <c r="F1374" s="8"/>
      <c r="G1374" s="7">
        <f>SUMIF(MASUK!$C$2:$C$3000,MASTER!B1374,MASUK!$E$2:$E$3000)</f>
        <v>0</v>
      </c>
      <c r="H1374" s="7">
        <f>SUMIF(KELUAR!$C$2:$F$2994,MASTER!B1374,KELUAR!$E$2:$E$2994)</f>
        <v>0</v>
      </c>
      <c r="I1374" s="11">
        <f t="shared" si="2"/>
        <v>0</v>
      </c>
      <c r="J1374" s="8"/>
    </row>
    <row r="1375" ht="15.0" customHeight="1">
      <c r="A1375" s="6" t="str">
        <f t="shared" si="7"/>
        <v/>
      </c>
      <c r="B1375" s="15"/>
      <c r="C1375" s="8"/>
      <c r="D1375" s="8"/>
      <c r="E1375" s="8"/>
      <c r="F1375" s="8"/>
      <c r="G1375" s="7">
        <f>SUMIF(MASUK!$C$2:$C$3000,MASTER!B1375,MASUK!$E$2:$E$3000)</f>
        <v>0</v>
      </c>
      <c r="H1375" s="7">
        <f>SUMIF(KELUAR!$C$2:$F$2994,MASTER!B1375,KELUAR!$E$2:$E$2994)</f>
        <v>0</v>
      </c>
      <c r="I1375" s="11">
        <f t="shared" si="2"/>
        <v>0</v>
      </c>
      <c r="J1375" s="8"/>
    </row>
    <row r="1376" ht="15.0" customHeight="1">
      <c r="A1376" s="6" t="str">
        <f t="shared" si="7"/>
        <v/>
      </c>
      <c r="B1376" s="15"/>
      <c r="C1376" s="8"/>
      <c r="D1376" s="8"/>
      <c r="E1376" s="8"/>
      <c r="F1376" s="8"/>
      <c r="G1376" s="7">
        <f>SUMIF(MASUK!$C$2:$C$3000,MASTER!B1376,MASUK!$E$2:$E$3000)</f>
        <v>0</v>
      </c>
      <c r="H1376" s="7">
        <f>SUMIF(KELUAR!$C$2:$F$2994,MASTER!B1376,KELUAR!$E$2:$E$2994)</f>
        <v>0</v>
      </c>
      <c r="I1376" s="11">
        <f t="shared" si="2"/>
        <v>0</v>
      </c>
      <c r="J1376" s="8"/>
    </row>
    <row r="1377" ht="15.0" customHeight="1">
      <c r="A1377" s="6" t="str">
        <f t="shared" si="7"/>
        <v/>
      </c>
      <c r="B1377" s="15"/>
      <c r="C1377" s="8"/>
      <c r="D1377" s="8"/>
      <c r="E1377" s="8"/>
      <c r="F1377" s="8"/>
      <c r="G1377" s="7">
        <f>SUMIF(MASUK!$C$2:$C$3000,MASTER!B1377,MASUK!$E$2:$E$3000)</f>
        <v>0</v>
      </c>
      <c r="H1377" s="7">
        <f>SUMIF(KELUAR!$C$2:$F$2994,MASTER!B1377,KELUAR!$E$2:$E$2994)</f>
        <v>0</v>
      </c>
      <c r="I1377" s="11">
        <f t="shared" si="2"/>
        <v>0</v>
      </c>
      <c r="J1377" s="8"/>
    </row>
    <row r="1378" ht="15.0" customHeight="1">
      <c r="A1378" s="6" t="str">
        <f t="shared" si="7"/>
        <v/>
      </c>
      <c r="B1378" s="15"/>
      <c r="C1378" s="8"/>
      <c r="D1378" s="8"/>
      <c r="E1378" s="8"/>
      <c r="F1378" s="8"/>
      <c r="G1378" s="7">
        <f>SUMIF(MASUK!$C$2:$C$3000,MASTER!B1378,MASUK!$E$2:$E$3000)</f>
        <v>0</v>
      </c>
      <c r="H1378" s="7">
        <f>SUMIF(KELUAR!$C$2:$F$2994,MASTER!B1378,KELUAR!$E$2:$E$2994)</f>
        <v>0</v>
      </c>
      <c r="I1378" s="11">
        <f t="shared" si="2"/>
        <v>0</v>
      </c>
      <c r="J1378" s="8"/>
    </row>
    <row r="1379" ht="15.0" customHeight="1">
      <c r="A1379" s="6" t="str">
        <f t="shared" si="7"/>
        <v/>
      </c>
      <c r="B1379" s="15"/>
      <c r="C1379" s="8"/>
      <c r="D1379" s="8"/>
      <c r="E1379" s="8"/>
      <c r="F1379" s="8"/>
      <c r="G1379" s="7">
        <f>SUMIF(MASUK!$C$2:$C$3000,MASTER!B1379,MASUK!$E$2:$E$3000)</f>
        <v>0</v>
      </c>
      <c r="H1379" s="7">
        <f>SUMIF(KELUAR!$C$2:$F$2994,MASTER!B1379,KELUAR!$E$2:$E$2994)</f>
        <v>0</v>
      </c>
      <c r="I1379" s="11">
        <f t="shared" si="2"/>
        <v>0</v>
      </c>
      <c r="J1379" s="8"/>
    </row>
    <row r="1380" ht="15.0" customHeight="1">
      <c r="A1380" s="6" t="str">
        <f t="shared" si="7"/>
        <v/>
      </c>
      <c r="B1380" s="15"/>
      <c r="C1380" s="8"/>
      <c r="D1380" s="8"/>
      <c r="E1380" s="8"/>
      <c r="F1380" s="8"/>
      <c r="G1380" s="7">
        <f>SUMIF(MASUK!$C$2:$C$3000,MASTER!B1380,MASUK!$E$2:$E$3000)</f>
        <v>0</v>
      </c>
      <c r="H1380" s="7">
        <f>SUMIF(KELUAR!$C$2:$F$2994,MASTER!B1380,KELUAR!$E$2:$E$2994)</f>
        <v>0</v>
      </c>
      <c r="I1380" s="11">
        <f t="shared" si="2"/>
        <v>0</v>
      </c>
      <c r="J1380" s="8"/>
    </row>
    <row r="1381" ht="15.0" customHeight="1">
      <c r="A1381" s="6" t="str">
        <f t="shared" si="7"/>
        <v/>
      </c>
      <c r="B1381" s="15"/>
      <c r="C1381" s="8"/>
      <c r="D1381" s="8"/>
      <c r="E1381" s="8"/>
      <c r="F1381" s="8"/>
      <c r="G1381" s="7">
        <f>SUMIF(MASUK!$C$2:$C$3000,MASTER!B1381,MASUK!$E$2:$E$3000)</f>
        <v>0</v>
      </c>
      <c r="H1381" s="7">
        <f>SUMIF(KELUAR!$C$2:$F$2994,MASTER!B1381,KELUAR!$E$2:$E$2994)</f>
        <v>0</v>
      </c>
      <c r="I1381" s="11">
        <f t="shared" si="2"/>
        <v>0</v>
      </c>
      <c r="J1381" s="8"/>
    </row>
    <row r="1382" ht="15.0" customHeight="1">
      <c r="A1382" s="6" t="str">
        <f t="shared" si="7"/>
        <v/>
      </c>
      <c r="B1382" s="15"/>
      <c r="C1382" s="8"/>
      <c r="D1382" s="8"/>
      <c r="E1382" s="8"/>
      <c r="F1382" s="8"/>
      <c r="G1382" s="7">
        <f>SUMIF(MASUK!$C$2:$C$3000,MASTER!B1382,MASUK!$E$2:$E$3000)</f>
        <v>0</v>
      </c>
      <c r="H1382" s="7">
        <f>SUMIF(KELUAR!$C$2:$F$2994,MASTER!B1382,KELUAR!$E$2:$E$2994)</f>
        <v>0</v>
      </c>
      <c r="I1382" s="11">
        <f t="shared" si="2"/>
        <v>0</v>
      </c>
      <c r="J1382" s="8"/>
    </row>
    <row r="1383" ht="15.0" customHeight="1">
      <c r="A1383" s="6" t="str">
        <f t="shared" si="7"/>
        <v/>
      </c>
      <c r="B1383" s="15"/>
      <c r="C1383" s="8"/>
      <c r="D1383" s="8"/>
      <c r="E1383" s="8"/>
      <c r="F1383" s="8"/>
      <c r="G1383" s="7">
        <f>SUMIF(MASUK!$C$2:$C$3000,MASTER!B1383,MASUK!$E$2:$E$3000)</f>
        <v>0</v>
      </c>
      <c r="H1383" s="7">
        <f>SUMIF(KELUAR!$C$2:$F$2994,MASTER!B1383,KELUAR!$E$2:$E$2994)</f>
        <v>0</v>
      </c>
      <c r="I1383" s="11">
        <f t="shared" si="2"/>
        <v>0</v>
      </c>
      <c r="J1383" s="8"/>
    </row>
    <row r="1384" ht="15.0" customHeight="1">
      <c r="A1384" s="6" t="str">
        <f t="shared" si="7"/>
        <v/>
      </c>
      <c r="B1384" s="15"/>
      <c r="C1384" s="8"/>
      <c r="D1384" s="8"/>
      <c r="E1384" s="8"/>
      <c r="F1384" s="8"/>
      <c r="G1384" s="7">
        <f>SUMIF(MASUK!$C$2:$C$3000,MASTER!B1384,MASUK!$E$2:$E$3000)</f>
        <v>0</v>
      </c>
      <c r="H1384" s="7">
        <f>SUMIF(KELUAR!$C$2:$F$2994,MASTER!B1384,KELUAR!$E$2:$E$2994)</f>
        <v>0</v>
      </c>
      <c r="I1384" s="11">
        <f t="shared" si="2"/>
        <v>0</v>
      </c>
      <c r="J1384" s="8"/>
    </row>
    <row r="1385" ht="15.0" customHeight="1">
      <c r="A1385" s="6" t="str">
        <f t="shared" si="7"/>
        <v/>
      </c>
      <c r="B1385" s="15"/>
      <c r="C1385" s="8"/>
      <c r="D1385" s="8"/>
      <c r="E1385" s="8"/>
      <c r="F1385" s="8"/>
      <c r="G1385" s="7">
        <f>SUMIF(MASUK!$C$2:$C$3000,MASTER!B1385,MASUK!$E$2:$E$3000)</f>
        <v>0</v>
      </c>
      <c r="H1385" s="7">
        <f>SUMIF(KELUAR!$C$2:$F$2994,MASTER!B1385,KELUAR!$E$2:$E$2994)</f>
        <v>0</v>
      </c>
      <c r="I1385" s="11">
        <f t="shared" si="2"/>
        <v>0</v>
      </c>
      <c r="J1385" s="8"/>
    </row>
    <row r="1386" ht="15.0" customHeight="1">
      <c r="A1386" s="6" t="str">
        <f t="shared" si="7"/>
        <v/>
      </c>
      <c r="B1386" s="15"/>
      <c r="C1386" s="8"/>
      <c r="D1386" s="8"/>
      <c r="E1386" s="8"/>
      <c r="F1386" s="8"/>
      <c r="G1386" s="7">
        <f>SUMIF(MASUK!$C$2:$C$3000,MASTER!B1386,MASUK!$E$2:$E$3000)</f>
        <v>0</v>
      </c>
      <c r="H1386" s="7">
        <f>SUMIF(KELUAR!$C$2:$F$2994,MASTER!B1386,KELUAR!$E$2:$E$2994)</f>
        <v>0</v>
      </c>
      <c r="I1386" s="11">
        <f t="shared" si="2"/>
        <v>0</v>
      </c>
      <c r="J1386" s="8"/>
    </row>
    <row r="1387" ht="15.0" customHeight="1">
      <c r="A1387" s="6" t="str">
        <f t="shared" si="7"/>
        <v/>
      </c>
      <c r="B1387" s="15"/>
      <c r="C1387" s="8"/>
      <c r="D1387" s="8"/>
      <c r="E1387" s="8"/>
      <c r="F1387" s="8"/>
      <c r="G1387" s="7">
        <f>SUMIF(MASUK!$C$2:$C$3000,MASTER!B1387,MASUK!$E$2:$E$3000)</f>
        <v>0</v>
      </c>
      <c r="H1387" s="7">
        <f>SUMIF(KELUAR!$C$2:$F$2994,MASTER!B1387,KELUAR!$E$2:$E$2994)</f>
        <v>0</v>
      </c>
      <c r="I1387" s="11">
        <f t="shared" si="2"/>
        <v>0</v>
      </c>
      <c r="J1387" s="8"/>
    </row>
    <row r="1388" ht="15.0" customHeight="1">
      <c r="A1388" s="6" t="str">
        <f t="shared" si="7"/>
        <v/>
      </c>
      <c r="B1388" s="15"/>
      <c r="C1388" s="8"/>
      <c r="D1388" s="8"/>
      <c r="E1388" s="8"/>
      <c r="F1388" s="8"/>
      <c r="G1388" s="7">
        <f>SUMIF(MASUK!$C$2:$C$3000,MASTER!B1388,MASUK!$E$2:$E$3000)</f>
        <v>0</v>
      </c>
      <c r="H1388" s="7">
        <f>SUMIF(KELUAR!$C$2:$F$2994,MASTER!B1388,KELUAR!$E$2:$E$2994)</f>
        <v>0</v>
      </c>
      <c r="I1388" s="11">
        <f t="shared" si="2"/>
        <v>0</v>
      </c>
      <c r="J1388" s="8"/>
    </row>
    <row r="1389" ht="15.0" customHeight="1">
      <c r="A1389" s="6" t="str">
        <f t="shared" si="7"/>
        <v/>
      </c>
      <c r="B1389" s="15"/>
      <c r="C1389" s="8"/>
      <c r="D1389" s="8"/>
      <c r="E1389" s="8"/>
      <c r="F1389" s="8"/>
      <c r="G1389" s="7">
        <f>SUMIF(MASUK!$C$2:$C$3000,MASTER!B1389,MASUK!$E$2:$E$3000)</f>
        <v>0</v>
      </c>
      <c r="H1389" s="7">
        <f>SUMIF(KELUAR!$C$2:$F$2994,MASTER!B1389,KELUAR!$E$2:$E$2994)</f>
        <v>0</v>
      </c>
      <c r="I1389" s="11">
        <f t="shared" si="2"/>
        <v>0</v>
      </c>
      <c r="J1389" s="8"/>
    </row>
    <row r="1390" ht="15.0" customHeight="1">
      <c r="A1390" s="6" t="str">
        <f t="shared" si="7"/>
        <v/>
      </c>
      <c r="B1390" s="15"/>
      <c r="C1390" s="8"/>
      <c r="D1390" s="8"/>
      <c r="E1390" s="8"/>
      <c r="F1390" s="8"/>
      <c r="G1390" s="7">
        <f>SUMIF(MASUK!$C$2:$C$3000,MASTER!B1390,MASUK!$E$2:$E$3000)</f>
        <v>0</v>
      </c>
      <c r="H1390" s="7">
        <f>SUMIF(KELUAR!$C$2:$F$2994,MASTER!B1390,KELUAR!$E$2:$E$2994)</f>
        <v>0</v>
      </c>
      <c r="I1390" s="11">
        <f t="shared" si="2"/>
        <v>0</v>
      </c>
      <c r="J1390" s="8"/>
    </row>
    <row r="1391" ht="15.0" customHeight="1">
      <c r="A1391" s="6" t="str">
        <f t="shared" si="7"/>
        <v/>
      </c>
      <c r="B1391" s="15"/>
      <c r="C1391" s="8"/>
      <c r="D1391" s="8"/>
      <c r="E1391" s="8"/>
      <c r="F1391" s="8"/>
      <c r="G1391" s="7">
        <f>SUMIF(MASUK!$C$2:$C$3000,MASTER!B1391,MASUK!$E$2:$E$3000)</f>
        <v>0</v>
      </c>
      <c r="H1391" s="7">
        <f>SUMIF(KELUAR!$C$2:$F$2994,MASTER!B1391,KELUAR!$E$2:$E$2994)</f>
        <v>0</v>
      </c>
      <c r="I1391" s="11">
        <f t="shared" si="2"/>
        <v>0</v>
      </c>
      <c r="J1391" s="8"/>
    </row>
    <row r="1392" ht="15.0" customHeight="1">
      <c r="A1392" s="6" t="str">
        <f t="shared" si="7"/>
        <v/>
      </c>
      <c r="B1392" s="15"/>
      <c r="C1392" s="8"/>
      <c r="D1392" s="8"/>
      <c r="E1392" s="8"/>
      <c r="F1392" s="8"/>
      <c r="G1392" s="7">
        <f>SUMIF(MASUK!$C$2:$C$3000,MASTER!B1392,MASUK!$E$2:$E$3000)</f>
        <v>0</v>
      </c>
      <c r="H1392" s="7">
        <f>SUMIF(KELUAR!$C$2:$F$2994,MASTER!B1392,KELUAR!$E$2:$E$2994)</f>
        <v>0</v>
      </c>
      <c r="I1392" s="11">
        <f t="shared" si="2"/>
        <v>0</v>
      </c>
      <c r="J1392" s="8"/>
    </row>
    <row r="1393" ht="15.0" customHeight="1">
      <c r="A1393" s="6" t="str">
        <f t="shared" si="7"/>
        <v/>
      </c>
      <c r="B1393" s="15"/>
      <c r="C1393" s="8"/>
      <c r="D1393" s="8"/>
      <c r="E1393" s="8"/>
      <c r="F1393" s="8"/>
      <c r="G1393" s="7">
        <f>SUMIF(MASUK!$C$2:$C$3000,MASTER!B1393,MASUK!$E$2:$E$3000)</f>
        <v>0</v>
      </c>
      <c r="H1393" s="7">
        <f>SUMIF(KELUAR!$C$2:$F$2994,MASTER!B1393,KELUAR!$E$2:$E$2994)</f>
        <v>0</v>
      </c>
      <c r="I1393" s="11">
        <f t="shared" si="2"/>
        <v>0</v>
      </c>
      <c r="J1393" s="8"/>
    </row>
    <row r="1394" ht="15.0" customHeight="1">
      <c r="A1394" s="6" t="str">
        <f t="shared" si="7"/>
        <v/>
      </c>
      <c r="B1394" s="15"/>
      <c r="C1394" s="8"/>
      <c r="D1394" s="8"/>
      <c r="E1394" s="8"/>
      <c r="F1394" s="8"/>
      <c r="G1394" s="7">
        <f>SUMIF(MASUK!$C$2:$C$3000,MASTER!B1394,MASUK!$E$2:$E$3000)</f>
        <v>0</v>
      </c>
      <c r="H1394" s="7">
        <f>SUMIF(KELUAR!$C$2:$F$2994,MASTER!B1394,KELUAR!$E$2:$E$2994)</f>
        <v>0</v>
      </c>
      <c r="I1394" s="11">
        <f t="shared" si="2"/>
        <v>0</v>
      </c>
      <c r="J1394" s="8"/>
    </row>
    <row r="1395" ht="15.0" customHeight="1">
      <c r="A1395" s="6" t="str">
        <f t="shared" si="7"/>
        <v/>
      </c>
      <c r="B1395" s="15"/>
      <c r="C1395" s="8"/>
      <c r="D1395" s="8"/>
      <c r="E1395" s="8"/>
      <c r="F1395" s="8"/>
      <c r="G1395" s="7">
        <f>SUMIF(MASUK!$C$2:$C$3000,MASTER!B1395,MASUK!$E$2:$E$3000)</f>
        <v>0</v>
      </c>
      <c r="H1395" s="7">
        <f>SUMIF(KELUAR!$C$2:$F$2994,MASTER!B1395,KELUAR!$E$2:$E$2994)</f>
        <v>0</v>
      </c>
      <c r="I1395" s="11">
        <f t="shared" si="2"/>
        <v>0</v>
      </c>
      <c r="J1395" s="8"/>
    </row>
    <row r="1396" ht="15.0" customHeight="1">
      <c r="A1396" s="6" t="str">
        <f t="shared" si="7"/>
        <v/>
      </c>
      <c r="B1396" s="15"/>
      <c r="C1396" s="8"/>
      <c r="D1396" s="8"/>
      <c r="E1396" s="8"/>
      <c r="F1396" s="8"/>
      <c r="G1396" s="7">
        <f>SUMIF(MASUK!$C$2:$C$3000,MASTER!B1396,MASUK!$E$2:$E$3000)</f>
        <v>0</v>
      </c>
      <c r="H1396" s="7">
        <f>SUMIF(KELUAR!$C$2:$F$2994,MASTER!B1396,KELUAR!$E$2:$E$2994)</f>
        <v>0</v>
      </c>
      <c r="I1396" s="11">
        <f t="shared" si="2"/>
        <v>0</v>
      </c>
      <c r="J1396" s="8"/>
    </row>
    <row r="1397" ht="15.0" customHeight="1">
      <c r="A1397" s="6" t="str">
        <f t="shared" si="7"/>
        <v/>
      </c>
      <c r="B1397" s="15"/>
      <c r="C1397" s="8"/>
      <c r="D1397" s="8"/>
      <c r="E1397" s="8"/>
      <c r="F1397" s="8"/>
      <c r="G1397" s="7">
        <f>SUMIF(MASUK!$C$2:$C$3000,MASTER!B1397,MASUK!$E$2:$E$3000)</f>
        <v>0</v>
      </c>
      <c r="H1397" s="7">
        <f>SUMIF(KELUAR!$C$2:$F$2994,MASTER!B1397,KELUAR!$E$2:$E$2994)</f>
        <v>0</v>
      </c>
      <c r="I1397" s="11">
        <f t="shared" si="2"/>
        <v>0</v>
      </c>
      <c r="J1397" s="8"/>
    </row>
    <row r="1398" ht="15.0" customHeight="1">
      <c r="A1398" s="6" t="str">
        <f t="shared" si="7"/>
        <v/>
      </c>
      <c r="B1398" s="15"/>
      <c r="C1398" s="8"/>
      <c r="D1398" s="8"/>
      <c r="E1398" s="8"/>
      <c r="F1398" s="8"/>
      <c r="G1398" s="7">
        <f>SUMIF(MASUK!$C$2:$C$3000,MASTER!B1398,MASUK!$E$2:$E$3000)</f>
        <v>0</v>
      </c>
      <c r="H1398" s="7">
        <f>SUMIF(KELUAR!$C$2:$F$2994,MASTER!B1398,KELUAR!$E$2:$E$2994)</f>
        <v>0</v>
      </c>
      <c r="I1398" s="11">
        <f t="shared" si="2"/>
        <v>0</v>
      </c>
      <c r="J1398" s="8"/>
    </row>
    <row r="1399" ht="15.0" customHeight="1">
      <c r="A1399" s="6" t="str">
        <f t="shared" si="7"/>
        <v/>
      </c>
      <c r="B1399" s="15"/>
      <c r="C1399" s="8"/>
      <c r="D1399" s="8"/>
      <c r="E1399" s="8"/>
      <c r="F1399" s="8"/>
      <c r="G1399" s="7">
        <f>SUMIF(MASUK!$C$2:$C$3000,MASTER!B1399,MASUK!$E$2:$E$3000)</f>
        <v>0</v>
      </c>
      <c r="H1399" s="7">
        <f>SUMIF(KELUAR!$C$2:$F$2994,MASTER!B1399,KELUAR!$E$2:$E$2994)</f>
        <v>0</v>
      </c>
      <c r="I1399" s="11">
        <f t="shared" si="2"/>
        <v>0</v>
      </c>
      <c r="J1399" s="8"/>
    </row>
    <row r="1400" ht="15.0" customHeight="1">
      <c r="A1400" s="6" t="str">
        <f t="shared" si="7"/>
        <v/>
      </c>
      <c r="B1400" s="15"/>
      <c r="C1400" s="8"/>
      <c r="D1400" s="8"/>
      <c r="E1400" s="8"/>
      <c r="F1400" s="8"/>
      <c r="G1400" s="7">
        <f>SUMIF(MASUK!$C$2:$C$3000,MASTER!B1400,MASUK!$E$2:$E$3000)</f>
        <v>0</v>
      </c>
      <c r="H1400" s="7">
        <f>SUMIF(KELUAR!$C$2:$F$2994,MASTER!B1400,KELUAR!$E$2:$E$2994)</f>
        <v>0</v>
      </c>
      <c r="I1400" s="11">
        <f t="shared" si="2"/>
        <v>0</v>
      </c>
      <c r="J1400" s="8"/>
    </row>
    <row r="1401" ht="15.0" customHeight="1">
      <c r="A1401" s="6" t="str">
        <f t="shared" si="7"/>
        <v/>
      </c>
      <c r="B1401" s="15"/>
      <c r="C1401" s="8"/>
      <c r="D1401" s="8"/>
      <c r="E1401" s="8"/>
      <c r="F1401" s="8"/>
      <c r="G1401" s="7">
        <f>SUMIF(MASUK!$C$2:$C$3000,MASTER!B1401,MASUK!$E$2:$E$3000)</f>
        <v>0</v>
      </c>
      <c r="H1401" s="7">
        <f>SUMIF(KELUAR!$C$2:$F$2994,MASTER!B1401,KELUAR!$E$2:$E$2994)</f>
        <v>0</v>
      </c>
      <c r="I1401" s="11">
        <f t="shared" si="2"/>
        <v>0</v>
      </c>
      <c r="J1401" s="8"/>
    </row>
    <row r="1402" ht="15.0" customHeight="1">
      <c r="A1402" s="6" t="str">
        <f t="shared" si="7"/>
        <v/>
      </c>
      <c r="B1402" s="15"/>
      <c r="C1402" s="8"/>
      <c r="D1402" s="8"/>
      <c r="E1402" s="8"/>
      <c r="F1402" s="8"/>
      <c r="G1402" s="7">
        <f>SUMIF(MASUK!$C$2:$C$3000,MASTER!B1402,MASUK!$E$2:$E$3000)</f>
        <v>0</v>
      </c>
      <c r="H1402" s="7">
        <f>SUMIF(KELUAR!$C$2:$F$2994,MASTER!B1402,KELUAR!$E$2:$E$2994)</f>
        <v>0</v>
      </c>
      <c r="I1402" s="11">
        <f t="shared" si="2"/>
        <v>0</v>
      </c>
      <c r="J1402" s="8"/>
    </row>
    <row r="1403" ht="15.0" customHeight="1">
      <c r="A1403" s="6" t="str">
        <f t="shared" si="7"/>
        <v/>
      </c>
      <c r="B1403" s="15"/>
      <c r="C1403" s="8"/>
      <c r="D1403" s="8"/>
      <c r="E1403" s="8"/>
      <c r="F1403" s="8"/>
      <c r="G1403" s="7">
        <f>SUMIF(MASUK!$C$2:$C$3000,MASTER!B1403,MASUK!$E$2:$E$3000)</f>
        <v>0</v>
      </c>
      <c r="H1403" s="7">
        <f>SUMIF(KELUAR!$C$2:$F$2994,MASTER!B1403,KELUAR!$E$2:$E$2994)</f>
        <v>0</v>
      </c>
      <c r="I1403" s="11">
        <f t="shared" si="2"/>
        <v>0</v>
      </c>
      <c r="J1403" s="8"/>
    </row>
    <row r="1404" ht="15.0" customHeight="1">
      <c r="A1404" s="6" t="str">
        <f t="shared" si="7"/>
        <v/>
      </c>
      <c r="B1404" s="15"/>
      <c r="C1404" s="8"/>
      <c r="D1404" s="8"/>
      <c r="E1404" s="8"/>
      <c r="F1404" s="8"/>
      <c r="G1404" s="7">
        <f>SUMIF(MASUK!$C$2:$C$3000,MASTER!B1404,MASUK!$E$2:$E$3000)</f>
        <v>0</v>
      </c>
      <c r="H1404" s="7">
        <f>SUMIF(KELUAR!$C$2:$F$2994,MASTER!B1404,KELUAR!$E$2:$E$2994)</f>
        <v>0</v>
      </c>
      <c r="I1404" s="11">
        <f t="shared" si="2"/>
        <v>0</v>
      </c>
      <c r="J1404" s="8"/>
    </row>
    <row r="1405" ht="15.0" customHeight="1">
      <c r="A1405" s="6" t="str">
        <f t="shared" si="7"/>
        <v/>
      </c>
      <c r="B1405" s="15"/>
      <c r="C1405" s="8"/>
      <c r="D1405" s="8"/>
      <c r="E1405" s="8"/>
      <c r="F1405" s="8"/>
      <c r="G1405" s="7">
        <f>SUMIF(MASUK!$C$2:$C$3000,MASTER!B1405,MASUK!$E$2:$E$3000)</f>
        <v>0</v>
      </c>
      <c r="H1405" s="7">
        <f>SUMIF(KELUAR!$C$2:$F$2994,MASTER!B1405,KELUAR!$E$2:$E$2994)</f>
        <v>0</v>
      </c>
      <c r="I1405" s="11">
        <f t="shared" si="2"/>
        <v>0</v>
      </c>
      <c r="J1405" s="8"/>
    </row>
    <row r="1406" ht="15.0" customHeight="1">
      <c r="A1406" s="6" t="str">
        <f t="shared" si="7"/>
        <v/>
      </c>
      <c r="B1406" s="15"/>
      <c r="C1406" s="8"/>
      <c r="D1406" s="8"/>
      <c r="E1406" s="8"/>
      <c r="F1406" s="8"/>
      <c r="G1406" s="7">
        <f>SUMIF(MASUK!$C$2:$C$3000,MASTER!B1406,MASUK!$E$2:$E$3000)</f>
        <v>0</v>
      </c>
      <c r="H1406" s="7">
        <f>SUMIF(KELUAR!$C$2:$F$2994,MASTER!B1406,KELUAR!$E$2:$E$2994)</f>
        <v>0</v>
      </c>
      <c r="I1406" s="11">
        <f t="shared" si="2"/>
        <v>0</v>
      </c>
      <c r="J1406" s="8"/>
    </row>
    <row r="1407" ht="15.0" customHeight="1">
      <c r="A1407" s="6" t="str">
        <f t="shared" si="7"/>
        <v/>
      </c>
      <c r="B1407" s="15"/>
      <c r="C1407" s="8"/>
      <c r="D1407" s="8"/>
      <c r="E1407" s="8"/>
      <c r="F1407" s="8"/>
      <c r="G1407" s="7">
        <f>SUMIF(MASUK!$C$2:$C$3000,MASTER!B1407,MASUK!$E$2:$E$3000)</f>
        <v>0</v>
      </c>
      <c r="H1407" s="7">
        <f>SUMIF(KELUAR!$C$2:$F$2994,MASTER!B1407,KELUAR!$E$2:$E$2994)</f>
        <v>0</v>
      </c>
      <c r="I1407" s="11">
        <f t="shared" si="2"/>
        <v>0</v>
      </c>
      <c r="J1407" s="8"/>
    </row>
    <row r="1408" ht="15.0" customHeight="1">
      <c r="A1408" s="6" t="str">
        <f t="shared" si="7"/>
        <v/>
      </c>
      <c r="B1408" s="15"/>
      <c r="C1408" s="8"/>
      <c r="D1408" s="8"/>
      <c r="E1408" s="8"/>
      <c r="F1408" s="8"/>
      <c r="G1408" s="7">
        <f>SUMIF(MASUK!$C$2:$C$3000,MASTER!B1408,MASUK!$E$2:$E$3000)</f>
        <v>0</v>
      </c>
      <c r="H1408" s="7">
        <f>SUMIF(KELUAR!$C$2:$F$2994,MASTER!B1408,KELUAR!$E$2:$E$2994)</f>
        <v>0</v>
      </c>
      <c r="I1408" s="11">
        <f t="shared" si="2"/>
        <v>0</v>
      </c>
      <c r="J1408" s="8"/>
    </row>
    <row r="1409" ht="15.0" customHeight="1">
      <c r="A1409" s="6" t="str">
        <f t="shared" si="7"/>
        <v/>
      </c>
      <c r="B1409" s="15"/>
      <c r="C1409" s="8"/>
      <c r="D1409" s="8"/>
      <c r="E1409" s="8"/>
      <c r="F1409" s="8"/>
      <c r="G1409" s="7">
        <f>SUMIF(MASUK!$C$2:$C$3000,MASTER!B1409,MASUK!$E$2:$E$3000)</f>
        <v>0</v>
      </c>
      <c r="H1409" s="7">
        <f>SUMIF(KELUAR!$C$2:$F$2994,MASTER!B1409,KELUAR!$E$2:$E$2994)</f>
        <v>0</v>
      </c>
      <c r="I1409" s="11">
        <f t="shared" si="2"/>
        <v>0</v>
      </c>
      <c r="J1409" s="8"/>
    </row>
    <row r="1410" ht="15.0" customHeight="1">
      <c r="A1410" s="6" t="str">
        <f t="shared" si="7"/>
        <v/>
      </c>
      <c r="B1410" s="15"/>
      <c r="C1410" s="8"/>
      <c r="D1410" s="8"/>
      <c r="E1410" s="8"/>
      <c r="F1410" s="8"/>
      <c r="G1410" s="7">
        <f>SUMIF(MASUK!$C$2:$C$3000,MASTER!B1410,MASUK!$E$2:$E$3000)</f>
        <v>0</v>
      </c>
      <c r="H1410" s="7">
        <f>SUMIF(KELUAR!$C$2:$F$2994,MASTER!B1410,KELUAR!$E$2:$E$2994)</f>
        <v>0</v>
      </c>
      <c r="I1410" s="11">
        <f t="shared" si="2"/>
        <v>0</v>
      </c>
      <c r="J1410" s="8"/>
    </row>
    <row r="1411" ht="15.0" customHeight="1">
      <c r="A1411" s="6" t="str">
        <f t="shared" si="7"/>
        <v/>
      </c>
      <c r="B1411" s="15"/>
      <c r="C1411" s="8"/>
      <c r="D1411" s="8"/>
      <c r="E1411" s="8"/>
      <c r="F1411" s="8"/>
      <c r="G1411" s="7">
        <f>SUMIF(MASUK!$C$2:$C$3000,MASTER!B1411,MASUK!$E$2:$E$3000)</f>
        <v>0</v>
      </c>
      <c r="H1411" s="7">
        <f>SUMIF(KELUAR!$C$2:$F$2994,MASTER!B1411,KELUAR!$E$2:$E$2994)</f>
        <v>0</v>
      </c>
      <c r="I1411" s="11">
        <f t="shared" si="2"/>
        <v>0</v>
      </c>
      <c r="J1411" s="8"/>
    </row>
    <row r="1412" ht="15.0" customHeight="1">
      <c r="A1412" s="6" t="str">
        <f t="shared" si="7"/>
        <v/>
      </c>
      <c r="B1412" s="15"/>
      <c r="C1412" s="8"/>
      <c r="D1412" s="8"/>
      <c r="E1412" s="8"/>
      <c r="F1412" s="8"/>
      <c r="G1412" s="7">
        <f>SUMIF(MASUK!$C$2:$C$3000,MASTER!B1412,MASUK!$E$2:$E$3000)</f>
        <v>0</v>
      </c>
      <c r="H1412" s="7">
        <f>SUMIF(KELUAR!$C$2:$F$2994,MASTER!B1412,KELUAR!$E$2:$E$2994)</f>
        <v>0</v>
      </c>
      <c r="I1412" s="11">
        <f t="shared" si="2"/>
        <v>0</v>
      </c>
      <c r="J1412" s="8"/>
    </row>
    <row r="1413" ht="15.0" customHeight="1">
      <c r="A1413" s="6" t="str">
        <f t="shared" si="7"/>
        <v/>
      </c>
      <c r="B1413" s="15"/>
      <c r="C1413" s="8"/>
      <c r="D1413" s="8"/>
      <c r="E1413" s="8"/>
      <c r="F1413" s="8"/>
      <c r="G1413" s="7">
        <f>SUMIF(MASUK!$C$2:$C$3000,MASTER!B1413,MASUK!$E$2:$E$3000)</f>
        <v>0</v>
      </c>
      <c r="H1413" s="7">
        <f>SUMIF(KELUAR!$C$2:$F$2994,MASTER!B1413,KELUAR!$E$2:$E$2994)</f>
        <v>0</v>
      </c>
      <c r="I1413" s="11">
        <f t="shared" si="2"/>
        <v>0</v>
      </c>
      <c r="J1413" s="8"/>
    </row>
    <row r="1414" ht="15.0" customHeight="1">
      <c r="A1414" s="6" t="str">
        <f t="shared" si="7"/>
        <v/>
      </c>
      <c r="B1414" s="15"/>
      <c r="C1414" s="8"/>
      <c r="D1414" s="8"/>
      <c r="E1414" s="8"/>
      <c r="F1414" s="8"/>
      <c r="G1414" s="7">
        <f>SUMIF(MASUK!$C$2:$C$3000,MASTER!B1414,MASUK!$E$2:$E$3000)</f>
        <v>0</v>
      </c>
      <c r="H1414" s="7">
        <f>SUMIF(KELUAR!$C$2:$F$2994,MASTER!B1414,KELUAR!$E$2:$E$2994)</f>
        <v>0</v>
      </c>
      <c r="I1414" s="11">
        <f t="shared" si="2"/>
        <v>0</v>
      </c>
      <c r="J1414" s="8"/>
    </row>
    <row r="1415" ht="15.0" customHeight="1">
      <c r="A1415" s="6" t="str">
        <f t="shared" si="7"/>
        <v/>
      </c>
      <c r="B1415" s="15"/>
      <c r="C1415" s="8"/>
      <c r="D1415" s="8"/>
      <c r="E1415" s="8"/>
      <c r="F1415" s="8"/>
      <c r="G1415" s="7">
        <f>SUMIF(MASUK!$C$2:$C$3000,MASTER!B1415,MASUK!$E$2:$E$3000)</f>
        <v>0</v>
      </c>
      <c r="H1415" s="7">
        <f>SUMIF(KELUAR!$C$2:$F$2994,MASTER!B1415,KELUAR!$E$2:$E$2994)</f>
        <v>0</v>
      </c>
      <c r="I1415" s="11">
        <f t="shared" si="2"/>
        <v>0</v>
      </c>
      <c r="J1415" s="8"/>
    </row>
    <row r="1416" ht="15.0" customHeight="1">
      <c r="A1416" s="6" t="str">
        <f t="shared" si="7"/>
        <v/>
      </c>
      <c r="B1416" s="15"/>
      <c r="C1416" s="8"/>
      <c r="D1416" s="8"/>
      <c r="E1416" s="8"/>
      <c r="F1416" s="8"/>
      <c r="G1416" s="7">
        <f>SUMIF(MASUK!$C$2:$C$3000,MASTER!B1416,MASUK!$E$2:$E$3000)</f>
        <v>0</v>
      </c>
      <c r="H1416" s="7">
        <f>SUMIF(KELUAR!$C$2:$F$2994,MASTER!B1416,KELUAR!$E$2:$E$2994)</f>
        <v>0</v>
      </c>
      <c r="I1416" s="11">
        <f t="shared" si="2"/>
        <v>0</v>
      </c>
      <c r="J1416" s="8"/>
    </row>
    <row r="1417" ht="15.0" customHeight="1">
      <c r="A1417" s="6" t="str">
        <f t="shared" si="7"/>
        <v/>
      </c>
      <c r="B1417" s="15"/>
      <c r="C1417" s="8"/>
      <c r="D1417" s="8"/>
      <c r="E1417" s="8"/>
      <c r="F1417" s="8"/>
      <c r="G1417" s="7">
        <f>SUMIF(MASUK!$C$2:$C$3000,MASTER!B1417,MASUK!$E$2:$E$3000)</f>
        <v>0</v>
      </c>
      <c r="H1417" s="7">
        <f>SUMIF(KELUAR!$C$2:$F$2994,MASTER!B1417,KELUAR!$E$2:$E$2994)</f>
        <v>0</v>
      </c>
      <c r="I1417" s="11">
        <f t="shared" si="2"/>
        <v>0</v>
      </c>
      <c r="J1417" s="8"/>
    </row>
    <row r="1418" ht="15.0" customHeight="1">
      <c r="A1418" s="6" t="str">
        <f t="shared" si="7"/>
        <v/>
      </c>
      <c r="B1418" s="15"/>
      <c r="C1418" s="8"/>
      <c r="D1418" s="8"/>
      <c r="E1418" s="8"/>
      <c r="F1418" s="8"/>
      <c r="G1418" s="7">
        <f>SUMIF(MASUK!$C$2:$C$3000,MASTER!B1418,MASUK!$E$2:$E$3000)</f>
        <v>0</v>
      </c>
      <c r="H1418" s="7">
        <f>SUMIF(KELUAR!$C$2:$F$2994,MASTER!B1418,KELUAR!$E$2:$E$2994)</f>
        <v>0</v>
      </c>
      <c r="I1418" s="11">
        <f t="shared" si="2"/>
        <v>0</v>
      </c>
      <c r="J1418" s="8"/>
    </row>
    <row r="1419" ht="15.0" customHeight="1">
      <c r="A1419" s="6" t="str">
        <f t="shared" si="7"/>
        <v/>
      </c>
      <c r="B1419" s="15"/>
      <c r="C1419" s="8"/>
      <c r="D1419" s="8"/>
      <c r="E1419" s="8"/>
      <c r="F1419" s="8"/>
      <c r="G1419" s="7">
        <f>SUMIF(MASUK!$C$2:$C$3000,MASTER!B1419,MASUK!$E$2:$E$3000)</f>
        <v>0</v>
      </c>
      <c r="H1419" s="7">
        <f>SUMIF(KELUAR!$C$2:$F$2994,MASTER!B1419,KELUAR!$E$2:$E$2994)</f>
        <v>0</v>
      </c>
      <c r="I1419" s="11">
        <f t="shared" si="2"/>
        <v>0</v>
      </c>
      <c r="J1419" s="8"/>
    </row>
    <row r="1420" ht="15.0" customHeight="1">
      <c r="A1420" s="6" t="str">
        <f t="shared" si="7"/>
        <v/>
      </c>
      <c r="B1420" s="15"/>
      <c r="C1420" s="8"/>
      <c r="D1420" s="8"/>
      <c r="E1420" s="8"/>
      <c r="F1420" s="8"/>
      <c r="G1420" s="7">
        <f>SUMIF(MASUK!$C$2:$C$3000,MASTER!B1420,MASUK!$E$2:$E$3000)</f>
        <v>0</v>
      </c>
      <c r="H1420" s="7">
        <f>SUMIF(KELUAR!$C$2:$F$2994,MASTER!B1420,KELUAR!$E$2:$E$2994)</f>
        <v>0</v>
      </c>
      <c r="I1420" s="11">
        <f t="shared" si="2"/>
        <v>0</v>
      </c>
      <c r="J1420" s="8"/>
    </row>
    <row r="1421" ht="15.0" customHeight="1">
      <c r="A1421" s="6" t="str">
        <f t="shared" si="7"/>
        <v/>
      </c>
      <c r="B1421" s="15"/>
      <c r="C1421" s="8"/>
      <c r="D1421" s="8"/>
      <c r="E1421" s="8"/>
      <c r="F1421" s="8"/>
      <c r="G1421" s="7">
        <f>SUMIF(MASUK!$C$2:$C$3000,MASTER!B1421,MASUK!$E$2:$E$3000)</f>
        <v>0</v>
      </c>
      <c r="H1421" s="7">
        <f>SUMIF(KELUAR!$C$2:$F$2994,MASTER!B1421,KELUAR!$E$2:$E$2994)</f>
        <v>0</v>
      </c>
      <c r="I1421" s="11">
        <f t="shared" si="2"/>
        <v>0</v>
      </c>
      <c r="J1421" s="8"/>
    </row>
    <row r="1422" ht="15.0" customHeight="1">
      <c r="A1422" s="6" t="str">
        <f t="shared" si="7"/>
        <v/>
      </c>
      <c r="B1422" s="15"/>
      <c r="C1422" s="8"/>
      <c r="D1422" s="8"/>
      <c r="E1422" s="8"/>
      <c r="F1422" s="8"/>
      <c r="G1422" s="7">
        <f>SUMIF(MASUK!$C$2:$C$3000,MASTER!B1422,MASUK!$E$2:$E$3000)</f>
        <v>0</v>
      </c>
      <c r="H1422" s="7">
        <f>SUMIF(KELUAR!$C$2:$F$2994,MASTER!B1422,KELUAR!$E$2:$E$2994)</f>
        <v>0</v>
      </c>
      <c r="I1422" s="11">
        <f t="shared" si="2"/>
        <v>0</v>
      </c>
      <c r="J1422" s="8"/>
    </row>
    <row r="1423" ht="15.0" customHeight="1">
      <c r="A1423" s="6" t="str">
        <f t="shared" si="7"/>
        <v/>
      </c>
      <c r="B1423" s="15"/>
      <c r="C1423" s="8"/>
      <c r="D1423" s="8"/>
      <c r="E1423" s="8"/>
      <c r="F1423" s="8"/>
      <c r="G1423" s="7">
        <f>SUMIF(MASUK!$C$2:$C$3000,MASTER!B1423,MASUK!$E$2:$E$3000)</f>
        <v>0</v>
      </c>
      <c r="H1423" s="7">
        <f>SUMIF(KELUAR!$C$2:$F$2994,MASTER!B1423,KELUAR!$E$2:$E$2994)</f>
        <v>0</v>
      </c>
      <c r="I1423" s="11">
        <f t="shared" si="2"/>
        <v>0</v>
      </c>
      <c r="J1423" s="8"/>
    </row>
    <row r="1424" ht="15.0" customHeight="1">
      <c r="A1424" s="6" t="str">
        <f t="shared" si="7"/>
        <v/>
      </c>
      <c r="B1424" s="15"/>
      <c r="C1424" s="8"/>
      <c r="D1424" s="8"/>
      <c r="E1424" s="8"/>
      <c r="F1424" s="8"/>
      <c r="G1424" s="7">
        <f>SUMIF(MASUK!$C$2:$C$3000,MASTER!B1424,MASUK!$E$2:$E$3000)</f>
        <v>0</v>
      </c>
      <c r="H1424" s="7">
        <f>SUMIF(KELUAR!$C$2:$F$2994,MASTER!B1424,KELUAR!$E$2:$E$2994)</f>
        <v>0</v>
      </c>
      <c r="I1424" s="11">
        <f t="shared" si="2"/>
        <v>0</v>
      </c>
      <c r="J1424" s="8"/>
    </row>
    <row r="1425" ht="15.0" customHeight="1">
      <c r="A1425" s="6" t="str">
        <f t="shared" si="7"/>
        <v/>
      </c>
      <c r="B1425" s="15"/>
      <c r="C1425" s="8"/>
      <c r="D1425" s="8"/>
      <c r="E1425" s="8"/>
      <c r="F1425" s="8"/>
      <c r="G1425" s="7">
        <f>SUMIF(MASUK!$C$2:$C$3000,MASTER!B1425,MASUK!$E$2:$E$3000)</f>
        <v>0</v>
      </c>
      <c r="H1425" s="7">
        <f>SUMIF(KELUAR!$C$2:$F$2994,MASTER!B1425,KELUAR!$E$2:$E$2994)</f>
        <v>0</v>
      </c>
      <c r="I1425" s="11">
        <f t="shared" si="2"/>
        <v>0</v>
      </c>
      <c r="J1425" s="8"/>
    </row>
    <row r="1426" ht="15.0" customHeight="1">
      <c r="A1426" s="6" t="str">
        <f t="shared" si="7"/>
        <v/>
      </c>
      <c r="B1426" s="15"/>
      <c r="C1426" s="8"/>
      <c r="D1426" s="8"/>
      <c r="E1426" s="8"/>
      <c r="F1426" s="8"/>
      <c r="G1426" s="7">
        <f>SUMIF(MASUK!$C$2:$C$3000,MASTER!B1426,MASUK!$E$2:$E$3000)</f>
        <v>0</v>
      </c>
      <c r="H1426" s="7">
        <f>SUMIF(KELUAR!$C$2:$F$2994,MASTER!B1426,KELUAR!$E$2:$E$2994)</f>
        <v>0</v>
      </c>
      <c r="I1426" s="11">
        <f t="shared" si="2"/>
        <v>0</v>
      </c>
      <c r="J1426" s="8"/>
    </row>
    <row r="1427" ht="15.0" customHeight="1">
      <c r="A1427" s="6" t="str">
        <f t="shared" si="7"/>
        <v/>
      </c>
      <c r="B1427" s="15"/>
      <c r="C1427" s="8"/>
      <c r="D1427" s="8"/>
      <c r="E1427" s="8"/>
      <c r="F1427" s="8"/>
      <c r="G1427" s="7">
        <f>SUMIF(MASUK!$C$2:$C$3000,MASTER!B1427,MASUK!$E$2:$E$3000)</f>
        <v>0</v>
      </c>
      <c r="H1427" s="7">
        <f>SUMIF(KELUAR!$C$2:$F$2994,MASTER!B1427,KELUAR!$E$2:$E$2994)</f>
        <v>0</v>
      </c>
      <c r="I1427" s="11">
        <f t="shared" si="2"/>
        <v>0</v>
      </c>
      <c r="J1427" s="8"/>
    </row>
    <row r="1428" ht="15.0" customHeight="1">
      <c r="A1428" s="6" t="str">
        <f t="shared" si="7"/>
        <v/>
      </c>
      <c r="B1428" s="15"/>
      <c r="C1428" s="8"/>
      <c r="D1428" s="8"/>
      <c r="E1428" s="8"/>
      <c r="F1428" s="8"/>
      <c r="G1428" s="7">
        <f>SUMIF(MASUK!$C$2:$C$3000,MASTER!B1428,MASUK!$E$2:$E$3000)</f>
        <v>0</v>
      </c>
      <c r="H1428" s="7">
        <f>SUMIF(KELUAR!$C$2:$F$2994,MASTER!B1428,KELUAR!$E$2:$E$2994)</f>
        <v>0</v>
      </c>
      <c r="I1428" s="11">
        <f t="shared" si="2"/>
        <v>0</v>
      </c>
      <c r="J1428" s="8"/>
    </row>
    <row r="1429" ht="15.0" customHeight="1">
      <c r="A1429" s="6" t="str">
        <f t="shared" si="7"/>
        <v/>
      </c>
      <c r="B1429" s="15"/>
      <c r="C1429" s="8"/>
      <c r="D1429" s="8"/>
      <c r="E1429" s="8"/>
      <c r="F1429" s="8"/>
      <c r="G1429" s="7">
        <f>SUMIF(MASUK!$C$2:$C$3000,MASTER!B1429,MASUK!$E$2:$E$3000)</f>
        <v>0</v>
      </c>
      <c r="H1429" s="7">
        <f>SUMIF(KELUAR!$C$2:$F$2994,MASTER!B1429,KELUAR!$E$2:$E$2994)</f>
        <v>0</v>
      </c>
      <c r="I1429" s="11">
        <f t="shared" si="2"/>
        <v>0</v>
      </c>
      <c r="J1429" s="8"/>
    </row>
    <row r="1430" ht="15.0" customHeight="1">
      <c r="A1430" s="6" t="str">
        <f t="shared" si="7"/>
        <v/>
      </c>
      <c r="B1430" s="15"/>
      <c r="C1430" s="8"/>
      <c r="D1430" s="8"/>
      <c r="E1430" s="8"/>
      <c r="F1430" s="8"/>
      <c r="G1430" s="7">
        <f>SUMIF(MASUK!$C$2:$C$3000,MASTER!B1430,MASUK!$E$2:$E$3000)</f>
        <v>0</v>
      </c>
      <c r="H1430" s="7">
        <f>SUMIF(KELUAR!$C$2:$F$2994,MASTER!B1430,KELUAR!$E$2:$E$2994)</f>
        <v>0</v>
      </c>
      <c r="I1430" s="11">
        <f t="shared" si="2"/>
        <v>0</v>
      </c>
      <c r="J1430" s="8"/>
    </row>
    <row r="1431" ht="15.0" customHeight="1">
      <c r="A1431" s="6" t="str">
        <f t="shared" si="7"/>
        <v/>
      </c>
      <c r="B1431" s="15"/>
      <c r="C1431" s="8"/>
      <c r="D1431" s="8"/>
      <c r="E1431" s="8"/>
      <c r="F1431" s="8"/>
      <c r="G1431" s="7">
        <f>SUMIF(MASUK!$C$2:$C$3000,MASTER!B1431,MASUK!$E$2:$E$3000)</f>
        <v>0</v>
      </c>
      <c r="H1431" s="7">
        <f>SUMIF(KELUAR!$C$2:$F$2994,MASTER!B1431,KELUAR!$E$2:$E$2994)</f>
        <v>0</v>
      </c>
      <c r="I1431" s="11">
        <f t="shared" si="2"/>
        <v>0</v>
      </c>
      <c r="J1431" s="8"/>
    </row>
    <row r="1432" ht="15.0" customHeight="1">
      <c r="A1432" s="6" t="str">
        <f t="shared" si="7"/>
        <v/>
      </c>
      <c r="B1432" s="15"/>
      <c r="C1432" s="8"/>
      <c r="D1432" s="8"/>
      <c r="E1432" s="8"/>
      <c r="F1432" s="8"/>
      <c r="G1432" s="7">
        <f>SUMIF(MASUK!$C$2:$C$3000,MASTER!B1432,MASUK!$E$2:$E$3000)</f>
        <v>0</v>
      </c>
      <c r="H1432" s="7">
        <f>SUMIF(KELUAR!$C$2:$F$2994,MASTER!B1432,KELUAR!$E$2:$E$2994)</f>
        <v>0</v>
      </c>
      <c r="I1432" s="11">
        <f t="shared" si="2"/>
        <v>0</v>
      </c>
      <c r="J1432" s="8"/>
    </row>
    <row r="1433" ht="15.0" customHeight="1">
      <c r="A1433" s="6" t="str">
        <f t="shared" si="7"/>
        <v/>
      </c>
      <c r="B1433" s="15"/>
      <c r="C1433" s="8"/>
      <c r="D1433" s="8"/>
      <c r="E1433" s="8"/>
      <c r="F1433" s="8"/>
      <c r="G1433" s="7">
        <f>SUMIF(MASUK!$C$2:$C$3000,MASTER!B1433,MASUK!$E$2:$E$3000)</f>
        <v>0</v>
      </c>
      <c r="H1433" s="7">
        <f>SUMIF(KELUAR!$C$2:$F$2994,MASTER!B1433,KELUAR!$E$2:$E$2994)</f>
        <v>0</v>
      </c>
      <c r="I1433" s="11">
        <f t="shared" si="2"/>
        <v>0</v>
      </c>
      <c r="J1433" s="8"/>
    </row>
    <row r="1434" ht="15.0" customHeight="1">
      <c r="A1434" s="6" t="str">
        <f t="shared" si="7"/>
        <v/>
      </c>
      <c r="B1434" s="15"/>
      <c r="C1434" s="8"/>
      <c r="D1434" s="8"/>
      <c r="E1434" s="8"/>
      <c r="F1434" s="8"/>
      <c r="G1434" s="7">
        <f>SUMIF(MASUK!$C$2:$C$3000,MASTER!B1434,MASUK!$E$2:$E$3000)</f>
        <v>0</v>
      </c>
      <c r="H1434" s="7">
        <f>SUMIF(KELUAR!$C$2:$F$2994,MASTER!B1434,KELUAR!$E$2:$E$2994)</f>
        <v>0</v>
      </c>
      <c r="I1434" s="11">
        <f t="shared" si="2"/>
        <v>0</v>
      </c>
      <c r="J1434" s="8"/>
    </row>
    <row r="1435" ht="15.0" customHeight="1">
      <c r="A1435" s="6" t="str">
        <f t="shared" si="7"/>
        <v/>
      </c>
      <c r="B1435" s="15"/>
      <c r="C1435" s="8"/>
      <c r="D1435" s="8"/>
      <c r="E1435" s="8"/>
      <c r="F1435" s="8"/>
      <c r="G1435" s="7">
        <f>SUMIF(MASUK!$C$2:$C$3000,MASTER!B1435,MASUK!$E$2:$E$3000)</f>
        <v>0</v>
      </c>
      <c r="H1435" s="7">
        <f>SUMIF(KELUAR!$C$2:$F$2994,MASTER!B1435,KELUAR!$E$2:$E$2994)</f>
        <v>0</v>
      </c>
      <c r="I1435" s="11">
        <f t="shared" si="2"/>
        <v>0</v>
      </c>
      <c r="J1435" s="8"/>
    </row>
    <row r="1436" ht="15.0" customHeight="1">
      <c r="A1436" s="6" t="str">
        <f t="shared" si="7"/>
        <v/>
      </c>
      <c r="B1436" s="15"/>
      <c r="C1436" s="8"/>
      <c r="D1436" s="8"/>
      <c r="E1436" s="8"/>
      <c r="F1436" s="8"/>
      <c r="G1436" s="7">
        <f>SUMIF(MASUK!$C$2:$C$3000,MASTER!B1436,MASUK!$E$2:$E$3000)</f>
        <v>0</v>
      </c>
      <c r="H1436" s="7">
        <f>SUMIF(KELUAR!$C$2:$F$2994,MASTER!B1436,KELUAR!$E$2:$E$2994)</f>
        <v>0</v>
      </c>
      <c r="I1436" s="11">
        <f t="shared" si="2"/>
        <v>0</v>
      </c>
      <c r="J1436" s="8"/>
    </row>
    <row r="1437" ht="15.0" customHeight="1">
      <c r="A1437" s="6" t="str">
        <f t="shared" si="7"/>
        <v/>
      </c>
      <c r="B1437" s="15"/>
      <c r="C1437" s="8"/>
      <c r="D1437" s="8"/>
      <c r="E1437" s="8"/>
      <c r="F1437" s="8"/>
      <c r="G1437" s="7">
        <f>SUMIF(MASUK!$C$2:$C$3000,MASTER!B1437,MASUK!$E$2:$E$3000)</f>
        <v>0</v>
      </c>
      <c r="H1437" s="7">
        <f>SUMIF(KELUAR!$C$2:$F$2994,MASTER!B1437,KELUAR!$E$2:$E$2994)</f>
        <v>0</v>
      </c>
      <c r="I1437" s="11">
        <f t="shared" si="2"/>
        <v>0</v>
      </c>
      <c r="J1437" s="8"/>
    </row>
    <row r="1438" ht="15.0" customHeight="1">
      <c r="A1438" s="6" t="str">
        <f t="shared" si="7"/>
        <v/>
      </c>
      <c r="B1438" s="15"/>
      <c r="C1438" s="8"/>
      <c r="D1438" s="8"/>
      <c r="E1438" s="8"/>
      <c r="F1438" s="8"/>
      <c r="G1438" s="7">
        <f>SUMIF(MASUK!$C$2:$C$3000,MASTER!B1438,MASUK!$E$2:$E$3000)</f>
        <v>0</v>
      </c>
      <c r="H1438" s="7">
        <f>SUMIF(KELUAR!$C$2:$F$2994,MASTER!B1438,KELUAR!$E$2:$E$2994)</f>
        <v>0</v>
      </c>
      <c r="I1438" s="11">
        <f t="shared" si="2"/>
        <v>0</v>
      </c>
      <c r="J1438" s="8"/>
    </row>
    <row r="1439" ht="15.0" customHeight="1">
      <c r="A1439" s="6" t="str">
        <f t="shared" si="7"/>
        <v/>
      </c>
      <c r="B1439" s="15"/>
      <c r="C1439" s="8"/>
      <c r="D1439" s="8"/>
      <c r="E1439" s="8"/>
      <c r="F1439" s="8"/>
      <c r="G1439" s="7">
        <f>SUMIF(MASUK!$C$2:$C$3000,MASTER!B1439,MASUK!$E$2:$E$3000)</f>
        <v>0</v>
      </c>
      <c r="H1439" s="7">
        <f>SUMIF(KELUAR!$C$2:$F$2994,MASTER!B1439,KELUAR!$E$2:$E$2994)</f>
        <v>0</v>
      </c>
      <c r="I1439" s="11">
        <f t="shared" si="2"/>
        <v>0</v>
      </c>
      <c r="J1439" s="8"/>
    </row>
    <row r="1440" ht="15.0" customHeight="1">
      <c r="A1440" s="6" t="str">
        <f t="shared" si="7"/>
        <v/>
      </c>
      <c r="B1440" s="15"/>
      <c r="C1440" s="8"/>
      <c r="D1440" s="8"/>
      <c r="E1440" s="8"/>
      <c r="F1440" s="8"/>
      <c r="G1440" s="7">
        <f>SUMIF(MASUK!$C$2:$C$3000,MASTER!B1440,MASUK!$E$2:$E$3000)</f>
        <v>0</v>
      </c>
      <c r="H1440" s="7">
        <f>SUMIF(KELUAR!$C$2:$F$2994,MASTER!B1440,KELUAR!$E$2:$E$2994)</f>
        <v>0</v>
      </c>
      <c r="I1440" s="11">
        <f t="shared" si="2"/>
        <v>0</v>
      </c>
      <c r="J1440" s="8"/>
    </row>
    <row r="1441" ht="15.0" customHeight="1">
      <c r="A1441" s="6" t="str">
        <f t="shared" si="7"/>
        <v/>
      </c>
      <c r="B1441" s="15"/>
      <c r="C1441" s="8"/>
      <c r="D1441" s="8"/>
      <c r="E1441" s="8"/>
      <c r="F1441" s="8"/>
      <c r="G1441" s="7">
        <f>SUMIF(MASUK!$C$2:$C$3000,MASTER!B1441,MASUK!$E$2:$E$3000)</f>
        <v>0</v>
      </c>
      <c r="H1441" s="7">
        <f>SUMIF(KELUAR!$C$2:$F$2994,MASTER!B1441,KELUAR!$E$2:$E$2994)</f>
        <v>0</v>
      </c>
      <c r="I1441" s="11">
        <f t="shared" si="2"/>
        <v>0</v>
      </c>
      <c r="J1441" s="8"/>
    </row>
    <row r="1442" ht="15.0" customHeight="1">
      <c r="A1442" s="6" t="str">
        <f t="shared" si="7"/>
        <v/>
      </c>
      <c r="B1442" s="15"/>
      <c r="C1442" s="8"/>
      <c r="D1442" s="8"/>
      <c r="E1442" s="8"/>
      <c r="F1442" s="8"/>
      <c r="G1442" s="7">
        <f>SUMIF(MASUK!$C$2:$C$3000,MASTER!B1442,MASUK!$E$2:$E$3000)</f>
        <v>0</v>
      </c>
      <c r="H1442" s="7">
        <f>SUMIF(KELUAR!$C$2:$F$2994,MASTER!B1442,KELUAR!$E$2:$E$2994)</f>
        <v>0</v>
      </c>
      <c r="I1442" s="11">
        <f t="shared" si="2"/>
        <v>0</v>
      </c>
      <c r="J1442" s="8"/>
    </row>
    <row r="1443" ht="15.0" customHeight="1">
      <c r="A1443" s="6" t="str">
        <f t="shared" si="7"/>
        <v/>
      </c>
      <c r="B1443" s="15"/>
      <c r="C1443" s="8"/>
      <c r="D1443" s="8"/>
      <c r="E1443" s="8"/>
      <c r="F1443" s="8"/>
      <c r="G1443" s="7">
        <f>SUMIF(MASUK!$C$2:$C$3000,MASTER!B1443,MASUK!$E$2:$E$3000)</f>
        <v>0</v>
      </c>
      <c r="H1443" s="7">
        <f>SUMIF(KELUAR!$C$2:$F$2994,MASTER!B1443,KELUAR!$E$2:$E$2994)</f>
        <v>0</v>
      </c>
      <c r="I1443" s="11">
        <f t="shared" si="2"/>
        <v>0</v>
      </c>
      <c r="J1443" s="8"/>
    </row>
    <row r="1444" ht="15.0" customHeight="1">
      <c r="A1444" s="6" t="str">
        <f t="shared" si="7"/>
        <v/>
      </c>
      <c r="B1444" s="15"/>
      <c r="C1444" s="8"/>
      <c r="D1444" s="8"/>
      <c r="E1444" s="8"/>
      <c r="F1444" s="8"/>
      <c r="G1444" s="7">
        <f>SUMIF(MASUK!$C$2:$C$3000,MASTER!B1444,MASUK!$E$2:$E$3000)</f>
        <v>0</v>
      </c>
      <c r="H1444" s="7">
        <f>SUMIF(KELUAR!$C$2:$F$2994,MASTER!B1444,KELUAR!$E$2:$E$2994)</f>
        <v>0</v>
      </c>
      <c r="I1444" s="11">
        <f t="shared" si="2"/>
        <v>0</v>
      </c>
      <c r="J1444" s="8"/>
    </row>
    <row r="1445" ht="15.0" customHeight="1">
      <c r="A1445" s="6" t="str">
        <f t="shared" si="7"/>
        <v/>
      </c>
      <c r="B1445" s="15"/>
      <c r="C1445" s="8"/>
      <c r="D1445" s="8"/>
      <c r="E1445" s="8"/>
      <c r="F1445" s="8"/>
      <c r="G1445" s="7">
        <f>SUMIF(MASUK!$C$2:$C$3000,MASTER!B1445,MASUK!$E$2:$E$3000)</f>
        <v>0</v>
      </c>
      <c r="H1445" s="7">
        <f>SUMIF(KELUAR!$C$2:$F$2994,MASTER!B1445,KELUAR!$E$2:$E$2994)</f>
        <v>0</v>
      </c>
      <c r="I1445" s="11">
        <f t="shared" si="2"/>
        <v>0</v>
      </c>
      <c r="J1445" s="8"/>
    </row>
    <row r="1446" ht="15.0" customHeight="1">
      <c r="A1446" s="6" t="str">
        <f t="shared" si="7"/>
        <v/>
      </c>
      <c r="B1446" s="15"/>
      <c r="C1446" s="8"/>
      <c r="D1446" s="8"/>
      <c r="E1446" s="8"/>
      <c r="F1446" s="8"/>
      <c r="G1446" s="7">
        <f>SUMIF(MASUK!$C$2:$C$3000,MASTER!B1446,MASUK!$E$2:$E$3000)</f>
        <v>0</v>
      </c>
      <c r="H1446" s="7">
        <f>SUMIF(KELUAR!$C$2:$F$2994,MASTER!B1446,KELUAR!$E$2:$E$2994)</f>
        <v>0</v>
      </c>
      <c r="I1446" s="11">
        <f t="shared" si="2"/>
        <v>0</v>
      </c>
      <c r="J1446" s="8"/>
    </row>
    <row r="1447" ht="15.0" customHeight="1">
      <c r="A1447" s="6" t="str">
        <f t="shared" si="7"/>
        <v/>
      </c>
      <c r="B1447" s="15"/>
      <c r="C1447" s="8"/>
      <c r="D1447" s="8"/>
      <c r="E1447" s="8"/>
      <c r="F1447" s="8"/>
      <c r="G1447" s="7">
        <f>SUMIF(MASUK!$C$2:$C$3000,MASTER!B1447,MASUK!$E$2:$E$3000)</f>
        <v>0</v>
      </c>
      <c r="H1447" s="7">
        <f>SUMIF(KELUAR!$C$2:$F$2994,MASTER!B1447,KELUAR!$E$2:$E$2994)</f>
        <v>0</v>
      </c>
      <c r="I1447" s="11">
        <f t="shared" si="2"/>
        <v>0</v>
      </c>
      <c r="J1447" s="8"/>
    </row>
    <row r="1448" ht="15.0" customHeight="1">
      <c r="A1448" s="6" t="str">
        <f t="shared" si="7"/>
        <v/>
      </c>
      <c r="B1448" s="15"/>
      <c r="C1448" s="8"/>
      <c r="D1448" s="8"/>
      <c r="E1448" s="8"/>
      <c r="F1448" s="8"/>
      <c r="G1448" s="7">
        <f>SUMIF(MASUK!$C$2:$C$3000,MASTER!B1448,MASUK!$E$2:$E$3000)</f>
        <v>0</v>
      </c>
      <c r="H1448" s="7">
        <f>SUMIF(KELUAR!$C$2:$F$2994,MASTER!B1448,KELUAR!$E$2:$E$2994)</f>
        <v>0</v>
      </c>
      <c r="I1448" s="11">
        <f t="shared" si="2"/>
        <v>0</v>
      </c>
      <c r="J1448" s="8"/>
    </row>
    <row r="1449" ht="15.0" customHeight="1">
      <c r="A1449" s="6" t="str">
        <f t="shared" si="7"/>
        <v/>
      </c>
      <c r="B1449" s="15"/>
      <c r="C1449" s="8"/>
      <c r="D1449" s="8"/>
      <c r="E1449" s="8"/>
      <c r="F1449" s="8"/>
      <c r="G1449" s="7">
        <f>SUMIF(MASUK!$C$2:$C$3000,MASTER!B1449,MASUK!$E$2:$E$3000)</f>
        <v>0</v>
      </c>
      <c r="H1449" s="7">
        <f>SUMIF(KELUAR!$C$2:$F$2994,MASTER!B1449,KELUAR!$E$2:$E$2994)</f>
        <v>0</v>
      </c>
      <c r="I1449" s="11">
        <f t="shared" si="2"/>
        <v>0</v>
      </c>
      <c r="J1449" s="8"/>
    </row>
    <row r="1450" ht="15.0" customHeight="1">
      <c r="A1450" s="6" t="str">
        <f t="shared" si="7"/>
        <v/>
      </c>
      <c r="B1450" s="15"/>
      <c r="C1450" s="8"/>
      <c r="D1450" s="8"/>
      <c r="E1450" s="8"/>
      <c r="F1450" s="8"/>
      <c r="G1450" s="7">
        <f>SUMIF(MASUK!$C$2:$C$3000,MASTER!B1450,MASUK!$E$2:$E$3000)</f>
        <v>0</v>
      </c>
      <c r="H1450" s="7">
        <f>SUMIF(KELUAR!$C$2:$F$2994,MASTER!B1450,KELUAR!$E$2:$E$2994)</f>
        <v>0</v>
      </c>
      <c r="I1450" s="11">
        <f t="shared" si="2"/>
        <v>0</v>
      </c>
      <c r="J1450" s="8"/>
    </row>
    <row r="1451" ht="15.0" customHeight="1">
      <c r="A1451" s="6" t="str">
        <f t="shared" si="7"/>
        <v/>
      </c>
      <c r="B1451" s="15"/>
      <c r="C1451" s="8"/>
      <c r="D1451" s="8"/>
      <c r="E1451" s="8"/>
      <c r="F1451" s="8"/>
      <c r="G1451" s="7">
        <f>SUMIF(MASUK!$C$2:$C$3000,MASTER!B1451,MASUK!$E$2:$E$3000)</f>
        <v>0</v>
      </c>
      <c r="H1451" s="7">
        <f>SUMIF(KELUAR!$C$2:$F$2994,MASTER!B1451,KELUAR!$E$2:$E$2994)</f>
        <v>0</v>
      </c>
      <c r="I1451" s="11">
        <f t="shared" si="2"/>
        <v>0</v>
      </c>
      <c r="J1451" s="8"/>
    </row>
    <row r="1452" ht="15.0" customHeight="1">
      <c r="A1452" s="6" t="str">
        <f t="shared" si="7"/>
        <v/>
      </c>
      <c r="B1452" s="15"/>
      <c r="C1452" s="8"/>
      <c r="D1452" s="8"/>
      <c r="E1452" s="8"/>
      <c r="F1452" s="8"/>
      <c r="G1452" s="7">
        <f>SUMIF(MASUK!$C$2:$C$3000,MASTER!B1452,MASUK!$E$2:$E$3000)</f>
        <v>0</v>
      </c>
      <c r="H1452" s="7">
        <f>SUMIF(KELUAR!$C$2:$F$2994,MASTER!B1452,KELUAR!$E$2:$E$2994)</f>
        <v>0</v>
      </c>
      <c r="I1452" s="11">
        <f t="shared" si="2"/>
        <v>0</v>
      </c>
      <c r="J1452" s="8"/>
    </row>
    <row r="1453" ht="15.0" customHeight="1">
      <c r="A1453" s="6" t="str">
        <f t="shared" si="7"/>
        <v/>
      </c>
      <c r="B1453" s="15"/>
      <c r="C1453" s="8"/>
      <c r="D1453" s="8"/>
      <c r="E1453" s="8"/>
      <c r="F1453" s="8"/>
      <c r="G1453" s="7">
        <f>SUMIF(MASUK!$C$2:$C$3000,MASTER!B1453,MASUK!$E$2:$E$3000)</f>
        <v>0</v>
      </c>
      <c r="H1453" s="7">
        <f>SUMIF(KELUAR!$C$2:$F$2994,MASTER!B1453,KELUAR!$E$2:$E$2994)</f>
        <v>0</v>
      </c>
      <c r="I1453" s="11">
        <f t="shared" si="2"/>
        <v>0</v>
      </c>
      <c r="J1453" s="8"/>
    </row>
    <row r="1454" ht="15.0" customHeight="1">
      <c r="A1454" s="6" t="str">
        <f t="shared" si="7"/>
        <v/>
      </c>
      <c r="B1454" s="15"/>
      <c r="C1454" s="8"/>
      <c r="D1454" s="8"/>
      <c r="E1454" s="8"/>
      <c r="F1454" s="8"/>
      <c r="G1454" s="7">
        <f>SUMIF(MASUK!$C$2:$C$3000,MASTER!B1454,MASUK!$E$2:$E$3000)</f>
        <v>0</v>
      </c>
      <c r="H1454" s="7">
        <f>SUMIF(KELUAR!$C$2:$F$2994,MASTER!B1454,KELUAR!$E$2:$E$2994)</f>
        <v>0</v>
      </c>
      <c r="I1454" s="11">
        <f t="shared" si="2"/>
        <v>0</v>
      </c>
      <c r="J1454" s="8"/>
    </row>
    <row r="1455" ht="15.0" customHeight="1">
      <c r="A1455" s="6" t="str">
        <f t="shared" si="7"/>
        <v/>
      </c>
      <c r="B1455" s="15"/>
      <c r="C1455" s="8"/>
      <c r="D1455" s="8"/>
      <c r="E1455" s="8"/>
      <c r="F1455" s="8"/>
      <c r="G1455" s="7">
        <f>SUMIF(MASUK!$C$2:$C$3000,MASTER!B1455,MASUK!$E$2:$E$3000)</f>
        <v>0</v>
      </c>
      <c r="H1455" s="7">
        <f>SUMIF(KELUAR!$C$2:$F$2994,MASTER!B1455,KELUAR!$E$2:$E$2994)</f>
        <v>0</v>
      </c>
      <c r="I1455" s="11">
        <f t="shared" si="2"/>
        <v>0</v>
      </c>
      <c r="J1455" s="8"/>
    </row>
    <row r="1456" ht="15.0" customHeight="1">
      <c r="A1456" s="6" t="str">
        <f t="shared" si="7"/>
        <v/>
      </c>
      <c r="B1456" s="15"/>
      <c r="C1456" s="8"/>
      <c r="D1456" s="8"/>
      <c r="E1456" s="8"/>
      <c r="F1456" s="8"/>
      <c r="G1456" s="7">
        <f>SUMIF(MASUK!$C$2:$C$3000,MASTER!B1456,MASUK!$E$2:$E$3000)</f>
        <v>0</v>
      </c>
      <c r="H1456" s="7">
        <f>SUMIF(KELUAR!$C$2:$F$2994,MASTER!B1456,KELUAR!$E$2:$E$2994)</f>
        <v>0</v>
      </c>
      <c r="I1456" s="11">
        <f t="shared" si="2"/>
        <v>0</v>
      </c>
      <c r="J1456" s="8"/>
    </row>
    <row r="1457" ht="15.0" customHeight="1">
      <c r="A1457" s="6" t="str">
        <f t="shared" si="7"/>
        <v/>
      </c>
      <c r="B1457" s="15"/>
      <c r="C1457" s="8"/>
      <c r="D1457" s="8"/>
      <c r="E1457" s="8"/>
      <c r="F1457" s="8"/>
      <c r="G1457" s="7">
        <f>SUMIF(MASUK!$C$2:$C$3000,MASTER!B1457,MASUK!$E$2:$E$3000)</f>
        <v>0</v>
      </c>
      <c r="H1457" s="7">
        <f>SUMIF(KELUAR!$C$2:$F$2994,MASTER!B1457,KELUAR!$E$2:$E$2994)</f>
        <v>0</v>
      </c>
      <c r="I1457" s="11">
        <f t="shared" si="2"/>
        <v>0</v>
      </c>
      <c r="J1457" s="8"/>
    </row>
    <row r="1458" ht="15.0" customHeight="1">
      <c r="A1458" s="6" t="str">
        <f t="shared" si="7"/>
        <v/>
      </c>
      <c r="B1458" s="15"/>
      <c r="C1458" s="8"/>
      <c r="D1458" s="8"/>
      <c r="E1458" s="8"/>
      <c r="F1458" s="8"/>
      <c r="G1458" s="7">
        <f>SUMIF(MASUK!$C$2:$C$3000,MASTER!B1458,MASUK!$E$2:$E$3000)</f>
        <v>0</v>
      </c>
      <c r="H1458" s="7">
        <f>SUMIF(KELUAR!$C$2:$F$2994,MASTER!B1458,KELUAR!$E$2:$E$2994)</f>
        <v>0</v>
      </c>
      <c r="I1458" s="11">
        <f t="shared" si="2"/>
        <v>0</v>
      </c>
      <c r="J1458" s="8"/>
    </row>
    <row r="1459" ht="15.0" customHeight="1">
      <c r="A1459" s="6" t="str">
        <f t="shared" si="7"/>
        <v/>
      </c>
      <c r="B1459" s="15"/>
      <c r="C1459" s="8"/>
      <c r="D1459" s="8"/>
      <c r="E1459" s="8"/>
      <c r="F1459" s="8"/>
      <c r="G1459" s="7">
        <f>SUMIF(MASUK!$C$2:$C$3000,MASTER!B1459,MASUK!$E$2:$E$3000)</f>
        <v>0</v>
      </c>
      <c r="H1459" s="7">
        <f>SUMIF(KELUAR!$C$2:$F$2994,MASTER!B1459,KELUAR!$E$2:$E$2994)</f>
        <v>0</v>
      </c>
      <c r="I1459" s="11">
        <f t="shared" si="2"/>
        <v>0</v>
      </c>
      <c r="J1459" s="8"/>
    </row>
    <row r="1460" ht="15.0" customHeight="1">
      <c r="A1460" s="6" t="str">
        <f t="shared" si="7"/>
        <v/>
      </c>
      <c r="B1460" s="15"/>
      <c r="C1460" s="8"/>
      <c r="D1460" s="8"/>
      <c r="E1460" s="8"/>
      <c r="F1460" s="8"/>
      <c r="G1460" s="7">
        <f>SUMIF(MASUK!$C$2:$C$3000,MASTER!B1460,MASUK!$E$2:$E$3000)</f>
        <v>0</v>
      </c>
      <c r="H1460" s="7">
        <f>SUMIF(KELUAR!$C$2:$F$2994,MASTER!B1460,KELUAR!$E$2:$E$2994)</f>
        <v>0</v>
      </c>
      <c r="I1460" s="11">
        <f t="shared" si="2"/>
        <v>0</v>
      </c>
      <c r="J1460" s="8"/>
    </row>
    <row r="1461" ht="15.0" customHeight="1">
      <c r="A1461" s="6" t="str">
        <f t="shared" si="7"/>
        <v/>
      </c>
      <c r="B1461" s="15"/>
      <c r="C1461" s="8"/>
      <c r="D1461" s="8"/>
      <c r="E1461" s="8"/>
      <c r="F1461" s="8"/>
      <c r="G1461" s="7">
        <f>SUMIF(MASUK!$C$2:$C$3000,MASTER!B1461,MASUK!$E$2:$E$3000)</f>
        <v>0</v>
      </c>
      <c r="H1461" s="7">
        <f>SUMIF(KELUAR!$C$2:$F$2994,MASTER!B1461,KELUAR!$E$2:$E$2994)</f>
        <v>0</v>
      </c>
      <c r="I1461" s="11">
        <f t="shared" si="2"/>
        <v>0</v>
      </c>
      <c r="J1461" s="8"/>
    </row>
    <row r="1462" ht="15.0" customHeight="1">
      <c r="A1462" s="6" t="str">
        <f t="shared" si="7"/>
        <v/>
      </c>
      <c r="B1462" s="15"/>
      <c r="C1462" s="8"/>
      <c r="D1462" s="8"/>
      <c r="E1462" s="8"/>
      <c r="F1462" s="8"/>
      <c r="G1462" s="7">
        <f>SUMIF(MASUK!$C$2:$C$3000,MASTER!B1462,MASUK!$E$2:$E$3000)</f>
        <v>0</v>
      </c>
      <c r="H1462" s="7">
        <f>SUMIF(KELUAR!$C$2:$F$2994,MASTER!B1462,KELUAR!$E$2:$E$2994)</f>
        <v>0</v>
      </c>
      <c r="I1462" s="11">
        <f t="shared" si="2"/>
        <v>0</v>
      </c>
      <c r="J1462" s="8"/>
    </row>
    <row r="1463" ht="15.0" customHeight="1">
      <c r="A1463" s="6" t="str">
        <f t="shared" si="7"/>
        <v/>
      </c>
      <c r="B1463" s="15"/>
      <c r="C1463" s="8"/>
      <c r="D1463" s="8"/>
      <c r="E1463" s="8"/>
      <c r="F1463" s="8"/>
      <c r="G1463" s="7">
        <f>SUMIF(MASUK!$C$2:$C$3000,MASTER!B1463,MASUK!$E$2:$E$3000)</f>
        <v>0</v>
      </c>
      <c r="H1463" s="7">
        <f>SUMIF(KELUAR!$C$2:$F$2994,MASTER!B1463,KELUAR!$E$2:$E$2994)</f>
        <v>0</v>
      </c>
      <c r="I1463" s="11">
        <f t="shared" si="2"/>
        <v>0</v>
      </c>
      <c r="J1463" s="8"/>
    </row>
    <row r="1464" ht="15.0" customHeight="1">
      <c r="A1464" s="6" t="str">
        <f t="shared" si="7"/>
        <v/>
      </c>
      <c r="B1464" s="15"/>
      <c r="C1464" s="8"/>
      <c r="D1464" s="8"/>
      <c r="E1464" s="8"/>
      <c r="F1464" s="8"/>
      <c r="G1464" s="7">
        <f>SUMIF(MASUK!$C$2:$C$3000,MASTER!B1464,MASUK!$E$2:$E$3000)</f>
        <v>0</v>
      </c>
      <c r="H1464" s="7">
        <f>SUMIF(KELUAR!$C$2:$F$2994,MASTER!B1464,KELUAR!$E$2:$E$2994)</f>
        <v>0</v>
      </c>
      <c r="I1464" s="11">
        <f t="shared" si="2"/>
        <v>0</v>
      </c>
      <c r="J1464" s="8"/>
    </row>
    <row r="1465" ht="15.0" customHeight="1">
      <c r="A1465" s="6" t="str">
        <f t="shared" si="7"/>
        <v/>
      </c>
      <c r="B1465" s="15"/>
      <c r="C1465" s="8"/>
      <c r="D1465" s="8"/>
      <c r="E1465" s="8"/>
      <c r="F1465" s="8"/>
      <c r="G1465" s="7">
        <f>SUMIF(MASUK!$C$2:$C$3000,MASTER!B1465,MASUK!$E$2:$E$3000)</f>
        <v>0</v>
      </c>
      <c r="H1465" s="7">
        <f>SUMIF(KELUAR!$C$2:$F$2994,MASTER!B1465,KELUAR!$E$2:$E$2994)</f>
        <v>0</v>
      </c>
      <c r="I1465" s="11">
        <f t="shared" si="2"/>
        <v>0</v>
      </c>
      <c r="J1465" s="8"/>
    </row>
    <row r="1466" ht="15.0" customHeight="1">
      <c r="A1466" s="6" t="str">
        <f t="shared" si="7"/>
        <v/>
      </c>
      <c r="B1466" s="15"/>
      <c r="C1466" s="8"/>
      <c r="D1466" s="8"/>
      <c r="E1466" s="8"/>
      <c r="F1466" s="8"/>
      <c r="G1466" s="7">
        <f>SUMIF(MASUK!$C$2:$C$3000,MASTER!B1466,MASUK!$E$2:$E$3000)</f>
        <v>0</v>
      </c>
      <c r="H1466" s="7">
        <f>SUMIF(KELUAR!$C$2:$F$2994,MASTER!B1466,KELUAR!$E$2:$E$2994)</f>
        <v>0</v>
      </c>
      <c r="I1466" s="11">
        <f t="shared" si="2"/>
        <v>0</v>
      </c>
      <c r="J1466" s="8"/>
    </row>
    <row r="1467" ht="15.0" customHeight="1">
      <c r="A1467" s="6" t="str">
        <f t="shared" si="7"/>
        <v/>
      </c>
      <c r="B1467" s="15"/>
      <c r="C1467" s="8"/>
      <c r="D1467" s="8"/>
      <c r="E1467" s="8"/>
      <c r="F1467" s="8"/>
      <c r="G1467" s="7">
        <f>SUMIF(MASUK!$C$2:$C$3000,MASTER!B1467,MASUK!$E$2:$E$3000)</f>
        <v>0</v>
      </c>
      <c r="H1467" s="7">
        <f>SUMIF(KELUAR!$C$2:$F$2994,MASTER!B1467,KELUAR!$E$2:$E$2994)</f>
        <v>0</v>
      </c>
      <c r="I1467" s="11">
        <f t="shared" si="2"/>
        <v>0</v>
      </c>
      <c r="J1467" s="8"/>
    </row>
    <row r="1468" ht="15.0" customHeight="1">
      <c r="A1468" s="6" t="str">
        <f t="shared" si="7"/>
        <v/>
      </c>
      <c r="B1468" s="15"/>
      <c r="C1468" s="8"/>
      <c r="D1468" s="8"/>
      <c r="E1468" s="8"/>
      <c r="F1468" s="8"/>
      <c r="G1468" s="7">
        <f>SUMIF(MASUK!$C$2:$C$3000,MASTER!B1468,MASUK!$E$2:$E$3000)</f>
        <v>0</v>
      </c>
      <c r="H1468" s="7">
        <f>SUMIF(KELUAR!$C$2:$F$2994,MASTER!B1468,KELUAR!$E$2:$E$2994)</f>
        <v>0</v>
      </c>
      <c r="I1468" s="11">
        <f t="shared" si="2"/>
        <v>0</v>
      </c>
      <c r="J1468" s="8"/>
    </row>
    <row r="1469" ht="15.0" customHeight="1">
      <c r="A1469" s="6" t="str">
        <f t="shared" si="7"/>
        <v/>
      </c>
      <c r="B1469" s="15"/>
      <c r="C1469" s="8"/>
      <c r="D1469" s="8"/>
      <c r="E1469" s="8"/>
      <c r="F1469" s="8"/>
      <c r="G1469" s="7">
        <f>SUMIF(MASUK!$C$2:$C$3000,MASTER!B1469,MASUK!$E$2:$E$3000)</f>
        <v>0</v>
      </c>
      <c r="H1469" s="7">
        <f>SUMIF(KELUAR!$C$2:$F$2994,MASTER!B1469,KELUAR!$E$2:$E$2994)</f>
        <v>0</v>
      </c>
      <c r="I1469" s="11">
        <f t="shared" si="2"/>
        <v>0</v>
      </c>
      <c r="J1469" s="8"/>
    </row>
    <row r="1470" ht="15.0" customHeight="1">
      <c r="A1470" s="6" t="str">
        <f t="shared" si="7"/>
        <v/>
      </c>
      <c r="B1470" s="15"/>
      <c r="C1470" s="8"/>
      <c r="D1470" s="8"/>
      <c r="E1470" s="8"/>
      <c r="F1470" s="8"/>
      <c r="G1470" s="7">
        <f>SUMIF(MASUK!$C$2:$C$3000,MASTER!B1470,MASUK!$E$2:$E$3000)</f>
        <v>0</v>
      </c>
      <c r="H1470" s="7">
        <f>SUMIF(KELUAR!$C$2:$F$2994,MASTER!B1470,KELUAR!$E$2:$E$2994)</f>
        <v>0</v>
      </c>
      <c r="I1470" s="11">
        <f t="shared" si="2"/>
        <v>0</v>
      </c>
      <c r="J1470" s="8"/>
    </row>
    <row r="1471" ht="15.0" customHeight="1">
      <c r="A1471" s="6" t="str">
        <f t="shared" si="7"/>
        <v/>
      </c>
      <c r="B1471" s="15"/>
      <c r="C1471" s="8"/>
      <c r="D1471" s="8"/>
      <c r="E1471" s="8"/>
      <c r="F1471" s="8"/>
      <c r="G1471" s="7">
        <f>SUMIF(MASUK!$C$2:$C$3000,MASTER!B1471,MASUK!$E$2:$E$3000)</f>
        <v>0</v>
      </c>
      <c r="H1471" s="7">
        <f>SUMIF(KELUAR!$C$2:$F$2994,MASTER!B1471,KELUAR!$E$2:$E$2994)</f>
        <v>0</v>
      </c>
      <c r="I1471" s="11">
        <f t="shared" si="2"/>
        <v>0</v>
      </c>
      <c r="J1471" s="8"/>
    </row>
    <row r="1472" ht="15.0" customHeight="1">
      <c r="A1472" s="6" t="str">
        <f t="shared" si="7"/>
        <v/>
      </c>
      <c r="B1472" s="15"/>
      <c r="C1472" s="8"/>
      <c r="D1472" s="8"/>
      <c r="E1472" s="8"/>
      <c r="F1472" s="8"/>
      <c r="G1472" s="7">
        <f>SUMIF(MASUK!$C$2:$C$3000,MASTER!B1472,MASUK!$E$2:$E$3000)</f>
        <v>0</v>
      </c>
      <c r="H1472" s="7">
        <f>SUMIF(KELUAR!$C$2:$F$2994,MASTER!B1472,KELUAR!$E$2:$E$2994)</f>
        <v>0</v>
      </c>
      <c r="I1472" s="11">
        <f t="shared" si="2"/>
        <v>0</v>
      </c>
      <c r="J1472" s="8"/>
    </row>
    <row r="1473" ht="15.0" customHeight="1">
      <c r="A1473" s="6" t="str">
        <f t="shared" si="7"/>
        <v/>
      </c>
      <c r="B1473" s="15"/>
      <c r="C1473" s="8"/>
      <c r="D1473" s="8"/>
      <c r="E1473" s="8"/>
      <c r="F1473" s="8"/>
      <c r="G1473" s="7">
        <f>SUMIF(MASUK!$C$2:$C$3000,MASTER!B1473,MASUK!$E$2:$E$3000)</f>
        <v>0</v>
      </c>
      <c r="H1473" s="7">
        <f>SUMIF(KELUAR!$C$2:$F$2994,MASTER!B1473,KELUAR!$E$2:$E$2994)</f>
        <v>0</v>
      </c>
      <c r="I1473" s="11">
        <f t="shared" si="2"/>
        <v>0</v>
      </c>
      <c r="J1473" s="8"/>
    </row>
    <row r="1474" ht="15.0" customHeight="1">
      <c r="A1474" s="6" t="str">
        <f t="shared" si="7"/>
        <v/>
      </c>
      <c r="B1474" s="15"/>
      <c r="C1474" s="8"/>
      <c r="D1474" s="8"/>
      <c r="E1474" s="8"/>
      <c r="F1474" s="8"/>
      <c r="G1474" s="7">
        <f>SUMIF(MASUK!$C$2:$C$3000,MASTER!B1474,MASUK!$E$2:$E$3000)</f>
        <v>0</v>
      </c>
      <c r="H1474" s="7">
        <f>SUMIF(KELUAR!$C$2:$F$2994,MASTER!B1474,KELUAR!$E$2:$E$2994)</f>
        <v>0</v>
      </c>
      <c r="I1474" s="11">
        <f t="shared" si="2"/>
        <v>0</v>
      </c>
      <c r="J1474" s="8"/>
    </row>
    <row r="1475" ht="15.0" customHeight="1">
      <c r="A1475" s="6" t="str">
        <f t="shared" si="7"/>
        <v/>
      </c>
      <c r="B1475" s="15"/>
      <c r="C1475" s="8"/>
      <c r="D1475" s="8"/>
      <c r="E1475" s="8"/>
      <c r="F1475" s="8"/>
      <c r="G1475" s="7">
        <f>SUMIF(MASUK!$C$2:$C$3000,MASTER!B1475,MASUK!$E$2:$E$3000)</f>
        <v>0</v>
      </c>
      <c r="H1475" s="7">
        <f>SUMIF(KELUAR!$C$2:$F$2994,MASTER!B1475,KELUAR!$E$2:$E$2994)</f>
        <v>0</v>
      </c>
      <c r="I1475" s="11">
        <f t="shared" si="2"/>
        <v>0</v>
      </c>
      <c r="J1475" s="8"/>
    </row>
    <row r="1476" ht="15.0" customHeight="1">
      <c r="A1476" s="6" t="str">
        <f t="shared" si="7"/>
        <v/>
      </c>
      <c r="B1476" s="15"/>
      <c r="C1476" s="8"/>
      <c r="D1476" s="8"/>
      <c r="E1476" s="8"/>
      <c r="F1476" s="8"/>
      <c r="G1476" s="7">
        <f>SUMIF(MASUK!$C$2:$C$3000,MASTER!B1476,MASUK!$E$2:$E$3000)</f>
        <v>0</v>
      </c>
      <c r="H1476" s="7">
        <f>SUMIF(KELUAR!$C$2:$F$2994,MASTER!B1476,KELUAR!$E$2:$E$2994)</f>
        <v>0</v>
      </c>
      <c r="I1476" s="11">
        <f t="shared" si="2"/>
        <v>0</v>
      </c>
      <c r="J1476" s="8"/>
    </row>
    <row r="1477" ht="15.0" customHeight="1">
      <c r="A1477" s="6" t="str">
        <f t="shared" si="7"/>
        <v/>
      </c>
      <c r="B1477" s="15"/>
      <c r="C1477" s="8"/>
      <c r="D1477" s="8"/>
      <c r="E1477" s="8"/>
      <c r="F1477" s="8"/>
      <c r="G1477" s="7">
        <f>SUMIF(MASUK!$C$2:$C$3000,MASTER!B1477,MASUK!$E$2:$E$3000)</f>
        <v>0</v>
      </c>
      <c r="H1477" s="7">
        <f>SUMIF(KELUAR!$C$2:$F$2994,MASTER!B1477,KELUAR!$E$2:$E$2994)</f>
        <v>0</v>
      </c>
      <c r="I1477" s="11">
        <f t="shared" si="2"/>
        <v>0</v>
      </c>
      <c r="J1477" s="8"/>
    </row>
    <row r="1478" ht="15.0" customHeight="1">
      <c r="A1478" s="6" t="str">
        <f t="shared" si="7"/>
        <v/>
      </c>
      <c r="B1478" s="15"/>
      <c r="C1478" s="8"/>
      <c r="D1478" s="8"/>
      <c r="E1478" s="8"/>
      <c r="F1478" s="8"/>
      <c r="G1478" s="7">
        <f>SUMIF(MASUK!$C$2:$C$3000,MASTER!B1478,MASUK!$E$2:$E$3000)</f>
        <v>0</v>
      </c>
      <c r="H1478" s="7">
        <f>SUMIF(KELUAR!$C$2:$F$2994,MASTER!B1478,KELUAR!$E$2:$E$2994)</f>
        <v>0</v>
      </c>
      <c r="I1478" s="11">
        <f t="shared" si="2"/>
        <v>0</v>
      </c>
      <c r="J1478" s="8"/>
    </row>
    <row r="1479" ht="15.0" customHeight="1">
      <c r="A1479" s="6" t="str">
        <f t="shared" si="7"/>
        <v/>
      </c>
      <c r="B1479" s="15"/>
      <c r="C1479" s="8"/>
      <c r="D1479" s="8"/>
      <c r="E1479" s="8"/>
      <c r="F1479" s="8"/>
      <c r="G1479" s="7">
        <f>SUMIF(MASUK!$C$2:$C$3000,MASTER!B1479,MASUK!$E$2:$E$3000)</f>
        <v>0</v>
      </c>
      <c r="H1479" s="7">
        <f>SUMIF(KELUAR!$C$2:$F$2994,MASTER!B1479,KELUAR!$E$2:$E$2994)</f>
        <v>0</v>
      </c>
      <c r="I1479" s="11">
        <f t="shared" si="2"/>
        <v>0</v>
      </c>
      <c r="J1479" s="8"/>
    </row>
    <row r="1480" ht="15.0" customHeight="1">
      <c r="A1480" s="6" t="str">
        <f t="shared" si="7"/>
        <v/>
      </c>
      <c r="B1480" s="15"/>
      <c r="C1480" s="8"/>
      <c r="D1480" s="8"/>
      <c r="E1480" s="8"/>
      <c r="F1480" s="8"/>
      <c r="G1480" s="7">
        <f>SUMIF(MASUK!$C$2:$C$3000,MASTER!B1480,MASUK!$E$2:$E$3000)</f>
        <v>0</v>
      </c>
      <c r="H1480" s="7">
        <f>SUMIF(KELUAR!$C$2:$F$2994,MASTER!B1480,KELUAR!$E$2:$E$2994)</f>
        <v>0</v>
      </c>
      <c r="I1480" s="11">
        <f t="shared" si="2"/>
        <v>0</v>
      </c>
      <c r="J1480" s="8"/>
    </row>
    <row r="1481" ht="15.0" customHeight="1">
      <c r="A1481" s="6" t="str">
        <f t="shared" si="7"/>
        <v/>
      </c>
      <c r="B1481" s="15"/>
      <c r="C1481" s="8"/>
      <c r="D1481" s="8"/>
      <c r="E1481" s="8"/>
      <c r="F1481" s="8"/>
      <c r="G1481" s="7">
        <f>SUMIF(MASUK!$C$2:$C$3000,MASTER!B1481,MASUK!$E$2:$E$3000)</f>
        <v>0</v>
      </c>
      <c r="H1481" s="7">
        <f>SUMIF(KELUAR!$C$2:$F$2994,MASTER!B1481,KELUAR!$E$2:$E$2994)</f>
        <v>0</v>
      </c>
      <c r="I1481" s="11">
        <f t="shared" si="2"/>
        <v>0</v>
      </c>
      <c r="J1481" s="8"/>
    </row>
    <row r="1482" ht="15.0" customHeight="1">
      <c r="A1482" s="6" t="str">
        <f t="shared" si="7"/>
        <v/>
      </c>
      <c r="B1482" s="15"/>
      <c r="C1482" s="8"/>
      <c r="D1482" s="8"/>
      <c r="E1482" s="8"/>
      <c r="F1482" s="8"/>
      <c r="G1482" s="7">
        <f>SUMIF(MASUK!$C$2:$C$3000,MASTER!B1482,MASUK!$E$2:$E$3000)</f>
        <v>0</v>
      </c>
      <c r="H1482" s="7">
        <f>SUMIF(KELUAR!$C$2:$F$2994,MASTER!B1482,KELUAR!$E$2:$E$2994)</f>
        <v>0</v>
      </c>
      <c r="I1482" s="11">
        <f t="shared" si="2"/>
        <v>0</v>
      </c>
      <c r="J1482" s="8"/>
    </row>
    <row r="1483" ht="15.0" customHeight="1">
      <c r="A1483" s="6" t="str">
        <f t="shared" si="7"/>
        <v/>
      </c>
      <c r="B1483" s="15"/>
      <c r="C1483" s="8"/>
      <c r="D1483" s="8"/>
      <c r="E1483" s="8"/>
      <c r="F1483" s="8"/>
      <c r="G1483" s="7">
        <f>SUMIF(MASUK!$C$2:$C$3000,MASTER!B1483,MASUK!$E$2:$E$3000)</f>
        <v>0</v>
      </c>
      <c r="H1483" s="7">
        <f>SUMIF(KELUAR!$C$2:$F$2994,MASTER!B1483,KELUAR!$E$2:$E$2994)</f>
        <v>0</v>
      </c>
      <c r="I1483" s="11">
        <f t="shared" si="2"/>
        <v>0</v>
      </c>
      <c r="J1483" s="8"/>
    </row>
    <row r="1484" ht="15.0" customHeight="1">
      <c r="A1484" s="6" t="str">
        <f t="shared" si="7"/>
        <v/>
      </c>
      <c r="B1484" s="15"/>
      <c r="C1484" s="8"/>
      <c r="D1484" s="8"/>
      <c r="E1484" s="8"/>
      <c r="F1484" s="8"/>
      <c r="G1484" s="7">
        <f>SUMIF(MASUK!$C$2:$C$3000,MASTER!B1484,MASUK!$E$2:$E$3000)</f>
        <v>0</v>
      </c>
      <c r="H1484" s="7">
        <f>SUMIF(KELUAR!$C$2:$F$2994,MASTER!B1484,KELUAR!$E$2:$E$2994)</f>
        <v>0</v>
      </c>
      <c r="I1484" s="11">
        <f t="shared" si="2"/>
        <v>0</v>
      </c>
      <c r="J1484" s="8"/>
    </row>
    <row r="1485" ht="15.0" customHeight="1">
      <c r="A1485" s="6" t="str">
        <f t="shared" si="7"/>
        <v/>
      </c>
      <c r="B1485" s="15"/>
      <c r="C1485" s="8"/>
      <c r="D1485" s="8"/>
      <c r="E1485" s="8"/>
      <c r="F1485" s="8"/>
      <c r="G1485" s="7">
        <f>SUMIF(MASUK!$C$2:$C$3000,MASTER!B1485,MASUK!$E$2:$E$3000)</f>
        <v>0</v>
      </c>
      <c r="H1485" s="7">
        <f>SUMIF(KELUAR!$C$2:$F$2994,MASTER!B1485,KELUAR!$E$2:$E$2994)</f>
        <v>0</v>
      </c>
      <c r="I1485" s="11">
        <f t="shared" si="2"/>
        <v>0</v>
      </c>
      <c r="J1485" s="8"/>
    </row>
    <row r="1486" ht="15.0" customHeight="1">
      <c r="A1486" s="6" t="str">
        <f t="shared" si="7"/>
        <v/>
      </c>
      <c r="B1486" s="15"/>
      <c r="C1486" s="8"/>
      <c r="D1486" s="8"/>
      <c r="E1486" s="8"/>
      <c r="F1486" s="8"/>
      <c r="G1486" s="7">
        <f>SUMIF(MASUK!$C$2:$C$3000,MASTER!B1486,MASUK!$E$2:$E$3000)</f>
        <v>0</v>
      </c>
      <c r="H1486" s="7">
        <f>SUMIF(KELUAR!$C$2:$F$2994,MASTER!B1486,KELUAR!$E$2:$E$2994)</f>
        <v>0</v>
      </c>
      <c r="I1486" s="11">
        <f t="shared" si="2"/>
        <v>0</v>
      </c>
      <c r="J1486" s="8"/>
    </row>
    <row r="1487" ht="15.0" customHeight="1">
      <c r="A1487" s="6" t="str">
        <f t="shared" si="7"/>
        <v/>
      </c>
      <c r="B1487" s="15"/>
      <c r="C1487" s="8"/>
      <c r="D1487" s="8"/>
      <c r="E1487" s="8"/>
      <c r="F1487" s="8"/>
      <c r="G1487" s="7">
        <f>SUMIF(MASUK!$C$2:$C$3000,MASTER!B1487,MASUK!$E$2:$E$3000)</f>
        <v>0</v>
      </c>
      <c r="H1487" s="7">
        <f>SUMIF(KELUAR!$C$2:$F$2994,MASTER!B1487,KELUAR!$E$2:$E$2994)</f>
        <v>0</v>
      </c>
      <c r="I1487" s="11">
        <f t="shared" si="2"/>
        <v>0</v>
      </c>
      <c r="J1487" s="8"/>
    </row>
    <row r="1488" ht="15.0" customHeight="1">
      <c r="A1488" s="6" t="str">
        <f t="shared" si="7"/>
        <v/>
      </c>
      <c r="B1488" s="15"/>
      <c r="C1488" s="8"/>
      <c r="D1488" s="8"/>
      <c r="E1488" s="8"/>
      <c r="F1488" s="8"/>
      <c r="G1488" s="7">
        <f>SUMIF(MASUK!$C$2:$C$3000,MASTER!B1488,MASUK!$E$2:$E$3000)</f>
        <v>0</v>
      </c>
      <c r="H1488" s="7">
        <f>SUMIF(KELUAR!$C$2:$F$2994,MASTER!B1488,KELUAR!$E$2:$E$2994)</f>
        <v>0</v>
      </c>
      <c r="I1488" s="11">
        <f t="shared" si="2"/>
        <v>0</v>
      </c>
      <c r="J1488" s="8"/>
    </row>
    <row r="1489" ht="15.0" customHeight="1">
      <c r="A1489" s="6" t="str">
        <f t="shared" si="7"/>
        <v/>
      </c>
      <c r="B1489" s="15"/>
      <c r="C1489" s="8"/>
      <c r="D1489" s="8"/>
      <c r="E1489" s="8"/>
      <c r="F1489" s="8"/>
      <c r="G1489" s="7">
        <f>SUMIF(MASUK!$C$2:$C$3000,MASTER!B1489,MASUK!$E$2:$E$3000)</f>
        <v>0</v>
      </c>
      <c r="H1489" s="7">
        <f>SUMIF(KELUAR!$C$2:$F$2994,MASTER!B1489,KELUAR!$E$2:$E$2994)</f>
        <v>0</v>
      </c>
      <c r="I1489" s="11">
        <f t="shared" si="2"/>
        <v>0</v>
      </c>
      <c r="J1489" s="8"/>
    </row>
    <row r="1490" ht="15.0" customHeight="1">
      <c r="A1490" s="6" t="str">
        <f t="shared" si="7"/>
        <v/>
      </c>
      <c r="B1490" s="15"/>
      <c r="C1490" s="8"/>
      <c r="D1490" s="8"/>
      <c r="E1490" s="8"/>
      <c r="F1490" s="8"/>
      <c r="G1490" s="7">
        <f>SUMIF(MASUK!$C$2:$C$3000,MASTER!B1490,MASUK!$E$2:$E$3000)</f>
        <v>0</v>
      </c>
      <c r="H1490" s="7">
        <f>SUMIF(KELUAR!$C$2:$F$2994,MASTER!B1490,KELUAR!$E$2:$E$2994)</f>
        <v>0</v>
      </c>
      <c r="I1490" s="11">
        <f t="shared" si="2"/>
        <v>0</v>
      </c>
      <c r="J1490" s="8"/>
    </row>
    <row r="1491" ht="15.0" customHeight="1">
      <c r="A1491" s="6" t="str">
        <f t="shared" si="7"/>
        <v/>
      </c>
      <c r="B1491" s="15"/>
      <c r="C1491" s="8"/>
      <c r="D1491" s="8"/>
      <c r="E1491" s="8"/>
      <c r="F1491" s="8"/>
      <c r="G1491" s="7">
        <f>SUMIF(MASUK!$C$2:$C$3000,MASTER!B1491,MASUK!$E$2:$E$3000)</f>
        <v>0</v>
      </c>
      <c r="H1491" s="7">
        <f>SUMIF(KELUAR!$C$2:$F$2994,MASTER!B1491,KELUAR!$E$2:$E$2994)</f>
        <v>0</v>
      </c>
      <c r="I1491" s="11">
        <f t="shared" si="2"/>
        <v>0</v>
      </c>
      <c r="J1491" s="8"/>
    </row>
    <row r="1492" ht="15.0" customHeight="1">
      <c r="A1492" s="6" t="str">
        <f t="shared" si="7"/>
        <v/>
      </c>
      <c r="B1492" s="15"/>
      <c r="C1492" s="8"/>
      <c r="D1492" s="8"/>
      <c r="E1492" s="8"/>
      <c r="F1492" s="8"/>
      <c r="G1492" s="7">
        <f>SUMIF(MASUK!$C$2:$C$3000,MASTER!B1492,MASUK!$E$2:$E$3000)</f>
        <v>0</v>
      </c>
      <c r="H1492" s="7">
        <f>SUMIF(KELUAR!$C$2:$F$2994,MASTER!B1492,KELUAR!$E$2:$E$2994)</f>
        <v>0</v>
      </c>
      <c r="I1492" s="11">
        <f t="shared" si="2"/>
        <v>0</v>
      </c>
      <c r="J1492" s="8"/>
    </row>
    <row r="1493" ht="15.0" customHeight="1">
      <c r="A1493" s="6" t="str">
        <f t="shared" si="7"/>
        <v/>
      </c>
      <c r="B1493" s="15"/>
      <c r="C1493" s="8"/>
      <c r="D1493" s="8"/>
      <c r="E1493" s="8"/>
      <c r="F1493" s="8"/>
      <c r="G1493" s="7">
        <f>SUMIF(MASUK!$C$2:$C$3000,MASTER!B1493,MASUK!$E$2:$E$3000)</f>
        <v>0</v>
      </c>
      <c r="H1493" s="7">
        <f>SUMIF(KELUAR!$C$2:$F$2994,MASTER!B1493,KELUAR!$E$2:$E$2994)</f>
        <v>0</v>
      </c>
      <c r="I1493" s="11">
        <f t="shared" si="2"/>
        <v>0</v>
      </c>
      <c r="J1493" s="8"/>
    </row>
    <row r="1494" ht="15.0" customHeight="1">
      <c r="A1494" s="6" t="str">
        <f t="shared" si="7"/>
        <v/>
      </c>
      <c r="B1494" s="15"/>
      <c r="C1494" s="8"/>
      <c r="D1494" s="8"/>
      <c r="E1494" s="8"/>
      <c r="F1494" s="8"/>
      <c r="G1494" s="7">
        <f>SUMIF(MASUK!$C$2:$C$3000,MASTER!B1494,MASUK!$E$2:$E$3000)</f>
        <v>0</v>
      </c>
      <c r="H1494" s="7">
        <f>SUMIF(KELUAR!$C$2:$F$2994,MASTER!B1494,KELUAR!$E$2:$E$2994)</f>
        <v>0</v>
      </c>
      <c r="I1494" s="11">
        <f t="shared" si="2"/>
        <v>0</v>
      </c>
      <c r="J1494" s="8"/>
    </row>
    <row r="1495" ht="15.0" customHeight="1">
      <c r="A1495" s="6" t="str">
        <f t="shared" si="7"/>
        <v/>
      </c>
      <c r="B1495" s="15"/>
      <c r="C1495" s="8"/>
      <c r="D1495" s="8"/>
      <c r="E1495" s="8"/>
      <c r="F1495" s="8"/>
      <c r="G1495" s="7">
        <f>SUMIF(MASUK!$C$2:$C$3000,MASTER!B1495,MASUK!$E$2:$E$3000)</f>
        <v>0</v>
      </c>
      <c r="H1495" s="7">
        <f>SUMIF(KELUAR!$C$2:$F$2994,MASTER!B1495,KELUAR!$E$2:$E$2994)</f>
        <v>0</v>
      </c>
      <c r="I1495" s="11">
        <f t="shared" si="2"/>
        <v>0</v>
      </c>
      <c r="J1495" s="8"/>
    </row>
    <row r="1496" ht="15.0" customHeight="1">
      <c r="A1496" s="6" t="str">
        <f t="shared" si="7"/>
        <v/>
      </c>
      <c r="B1496" s="15"/>
      <c r="C1496" s="8"/>
      <c r="D1496" s="8"/>
      <c r="E1496" s="8"/>
      <c r="F1496" s="8"/>
      <c r="G1496" s="7">
        <f>SUMIF(MASUK!$C$2:$C$3000,MASTER!B1496,MASUK!$E$2:$E$3000)</f>
        <v>0</v>
      </c>
      <c r="H1496" s="7">
        <f>SUMIF(KELUAR!$C$2:$F$2994,MASTER!B1496,KELUAR!$E$2:$E$2994)</f>
        <v>0</v>
      </c>
      <c r="I1496" s="11">
        <f t="shared" si="2"/>
        <v>0</v>
      </c>
      <c r="J1496" s="8"/>
    </row>
    <row r="1497" ht="15.0" customHeight="1">
      <c r="A1497" s="6" t="str">
        <f t="shared" si="7"/>
        <v/>
      </c>
      <c r="B1497" s="15"/>
      <c r="C1497" s="8"/>
      <c r="D1497" s="8"/>
      <c r="E1497" s="8"/>
      <c r="F1497" s="8"/>
      <c r="G1497" s="7">
        <f>SUMIF(MASUK!$C$2:$C$3000,MASTER!B1497,MASUK!$E$2:$E$3000)</f>
        <v>0</v>
      </c>
      <c r="H1497" s="7">
        <f>SUMIF(KELUAR!$C$2:$F$2994,MASTER!B1497,KELUAR!$E$2:$E$2994)</f>
        <v>0</v>
      </c>
      <c r="I1497" s="11">
        <f t="shared" si="2"/>
        <v>0</v>
      </c>
      <c r="J1497" s="8"/>
    </row>
    <row r="1498" ht="15.0" customHeight="1">
      <c r="A1498" s="6" t="str">
        <f t="shared" si="7"/>
        <v/>
      </c>
      <c r="B1498" s="15"/>
      <c r="C1498" s="8"/>
      <c r="D1498" s="8"/>
      <c r="E1498" s="8"/>
      <c r="F1498" s="8"/>
      <c r="G1498" s="7">
        <f>SUMIF(MASUK!$C$2:$C$3000,MASTER!B1498,MASUK!$E$2:$E$3000)</f>
        <v>0</v>
      </c>
      <c r="H1498" s="7">
        <f>SUMIF(KELUAR!$C$2:$F$2994,MASTER!B1498,KELUAR!$E$2:$E$2994)</f>
        <v>0</v>
      </c>
      <c r="I1498" s="11">
        <f t="shared" si="2"/>
        <v>0</v>
      </c>
      <c r="J1498" s="8"/>
    </row>
    <row r="1499" ht="15.0" customHeight="1">
      <c r="A1499" s="6" t="str">
        <f t="shared" si="7"/>
        <v/>
      </c>
      <c r="B1499" s="15"/>
      <c r="C1499" s="8"/>
      <c r="D1499" s="8"/>
      <c r="E1499" s="8"/>
      <c r="F1499" s="8"/>
      <c r="G1499" s="7">
        <f>SUMIF(MASUK!$C$2:$C$3000,MASTER!B1499,MASUK!$E$2:$E$3000)</f>
        <v>0</v>
      </c>
      <c r="H1499" s="7">
        <f>SUMIF(KELUAR!$C$2:$F$2994,MASTER!B1499,KELUAR!$E$2:$E$2994)</f>
        <v>0</v>
      </c>
      <c r="I1499" s="11">
        <f t="shared" si="2"/>
        <v>0</v>
      </c>
      <c r="J1499" s="8"/>
    </row>
    <row r="1500" ht="15.0" customHeight="1">
      <c r="A1500" s="6" t="str">
        <f t="shared" si="7"/>
        <v/>
      </c>
      <c r="B1500" s="15"/>
      <c r="C1500" s="8"/>
      <c r="D1500" s="8"/>
      <c r="E1500" s="8"/>
      <c r="F1500" s="8"/>
      <c r="G1500" s="7">
        <f>SUMIF(MASUK!$C$2:$C$3000,MASTER!B1500,MASUK!$E$2:$E$3000)</f>
        <v>0</v>
      </c>
      <c r="H1500" s="7">
        <f>SUMIF(KELUAR!$C$2:$F$2994,MASTER!B1500,KELUAR!$E$2:$E$2994)</f>
        <v>0</v>
      </c>
      <c r="I1500" s="11">
        <f t="shared" si="2"/>
        <v>0</v>
      </c>
      <c r="J1500" s="8"/>
    </row>
    <row r="1501" ht="15.0" customHeight="1">
      <c r="A1501" s="6" t="str">
        <f t="shared" si="7"/>
        <v/>
      </c>
      <c r="B1501" s="15"/>
      <c r="C1501" s="8"/>
      <c r="D1501" s="8"/>
      <c r="E1501" s="8"/>
      <c r="F1501" s="8"/>
      <c r="G1501" s="7">
        <f>SUMIF(MASUK!$C$2:$C$3000,MASTER!B1501,MASUK!$E$2:$E$3000)</f>
        <v>0</v>
      </c>
      <c r="H1501" s="7">
        <f>SUMIF(KELUAR!$C$2:$F$2994,MASTER!B1501,KELUAR!$E$2:$E$2994)</f>
        <v>0</v>
      </c>
      <c r="I1501" s="11">
        <f t="shared" si="2"/>
        <v>0</v>
      </c>
      <c r="J1501" s="8"/>
    </row>
    <row r="1502" ht="15.0" customHeight="1">
      <c r="A1502" s="6" t="str">
        <f t="shared" si="7"/>
        <v/>
      </c>
      <c r="B1502" s="15"/>
      <c r="C1502" s="8"/>
      <c r="D1502" s="8"/>
      <c r="E1502" s="8"/>
      <c r="F1502" s="8"/>
      <c r="G1502" s="7">
        <f>SUMIF(MASUK!$C$2:$C$3000,MASTER!B1502,MASUK!$E$2:$E$3000)</f>
        <v>0</v>
      </c>
      <c r="H1502" s="7">
        <f>SUMIF(KELUAR!$C$2:$F$2994,MASTER!B1502,KELUAR!$E$2:$E$2994)</f>
        <v>0</v>
      </c>
      <c r="I1502" s="11">
        <f t="shared" si="2"/>
        <v>0</v>
      </c>
      <c r="J1502" s="8"/>
    </row>
    <row r="1503" ht="15.0" customHeight="1">
      <c r="A1503" s="6" t="str">
        <f t="shared" si="7"/>
        <v/>
      </c>
      <c r="B1503" s="15"/>
      <c r="C1503" s="8"/>
      <c r="D1503" s="8"/>
      <c r="E1503" s="8"/>
      <c r="F1503" s="8"/>
      <c r="G1503" s="7">
        <f>SUMIF(MASUK!$C$2:$C$3000,MASTER!B1503,MASUK!$E$2:$E$3000)</f>
        <v>0</v>
      </c>
      <c r="H1503" s="7">
        <f>SUMIF(KELUAR!$C$2:$F$2994,MASTER!B1503,KELUAR!$E$2:$E$2994)</f>
        <v>0</v>
      </c>
      <c r="I1503" s="11">
        <f t="shared" si="2"/>
        <v>0</v>
      </c>
      <c r="J1503" s="8"/>
    </row>
    <row r="1504" ht="15.0" customHeight="1">
      <c r="A1504" s="6" t="str">
        <f t="shared" si="7"/>
        <v/>
      </c>
      <c r="B1504" s="15"/>
      <c r="C1504" s="8"/>
      <c r="D1504" s="8"/>
      <c r="E1504" s="8"/>
      <c r="F1504" s="8"/>
      <c r="G1504" s="7">
        <f>SUMIF(MASUK!$C$2:$C$3000,MASTER!B1504,MASUK!$E$2:$E$3000)</f>
        <v>0</v>
      </c>
      <c r="H1504" s="7">
        <f>SUMIF(KELUAR!$C$2:$F$2994,MASTER!B1504,KELUAR!$E$2:$E$2994)</f>
        <v>0</v>
      </c>
      <c r="I1504" s="11">
        <f t="shared" si="2"/>
        <v>0</v>
      </c>
      <c r="J1504" s="8"/>
    </row>
    <row r="1505" ht="15.0" customHeight="1">
      <c r="A1505" s="6" t="str">
        <f t="shared" si="7"/>
        <v/>
      </c>
      <c r="B1505" s="15"/>
      <c r="C1505" s="8"/>
      <c r="D1505" s="8"/>
      <c r="E1505" s="8"/>
      <c r="F1505" s="8"/>
      <c r="G1505" s="7">
        <f>SUMIF(MASUK!$C$2:$C$3000,MASTER!B1505,MASUK!$E$2:$E$3000)</f>
        <v>0</v>
      </c>
      <c r="H1505" s="7">
        <f>SUMIF(KELUAR!$C$2:$F$2994,MASTER!B1505,KELUAR!$E$2:$E$2994)</f>
        <v>0</v>
      </c>
      <c r="I1505" s="11">
        <f t="shared" si="2"/>
        <v>0</v>
      </c>
      <c r="J1505" s="8"/>
    </row>
    <row r="1506" ht="15.0" customHeight="1">
      <c r="A1506" s="6" t="str">
        <f t="shared" si="7"/>
        <v/>
      </c>
      <c r="B1506" s="15"/>
      <c r="C1506" s="8"/>
      <c r="D1506" s="8"/>
      <c r="E1506" s="8"/>
      <c r="F1506" s="8"/>
      <c r="G1506" s="7">
        <f>SUMIF(MASUK!$C$2:$C$3000,MASTER!B1506,MASUK!$E$2:$E$3000)</f>
        <v>0</v>
      </c>
      <c r="H1506" s="7">
        <f>SUMIF(KELUAR!$C$2:$F$2994,MASTER!B1506,KELUAR!$E$2:$E$2994)</f>
        <v>0</v>
      </c>
      <c r="I1506" s="11">
        <f t="shared" si="2"/>
        <v>0</v>
      </c>
      <c r="J1506" s="8"/>
    </row>
    <row r="1507" ht="15.0" customHeight="1">
      <c r="A1507" s="6" t="str">
        <f t="shared" si="7"/>
        <v/>
      </c>
      <c r="B1507" s="15"/>
      <c r="C1507" s="8"/>
      <c r="D1507" s="8"/>
      <c r="E1507" s="8"/>
      <c r="F1507" s="8"/>
      <c r="G1507" s="7">
        <f>SUMIF(MASUK!$C$2:$C$3000,MASTER!B1507,MASUK!$E$2:$E$3000)</f>
        <v>0</v>
      </c>
      <c r="H1507" s="7">
        <f>SUMIF(KELUAR!$C$2:$F$2994,MASTER!B1507,KELUAR!$E$2:$E$2994)</f>
        <v>0</v>
      </c>
      <c r="I1507" s="11">
        <f t="shared" si="2"/>
        <v>0</v>
      </c>
      <c r="J1507" s="8"/>
    </row>
    <row r="1508" ht="15.0" customHeight="1">
      <c r="A1508" s="6" t="str">
        <f t="shared" si="7"/>
        <v/>
      </c>
      <c r="B1508" s="15"/>
      <c r="C1508" s="8"/>
      <c r="D1508" s="8"/>
      <c r="E1508" s="8"/>
      <c r="F1508" s="8"/>
      <c r="G1508" s="7">
        <f>SUMIF(MASUK!$C$2:$C$3000,MASTER!B1508,MASUK!$E$2:$E$3000)</f>
        <v>0</v>
      </c>
      <c r="H1508" s="7">
        <f>SUMIF(KELUAR!$C$2:$F$2994,MASTER!B1508,KELUAR!$E$2:$E$2994)</f>
        <v>0</v>
      </c>
      <c r="I1508" s="11">
        <f t="shared" si="2"/>
        <v>0</v>
      </c>
      <c r="J1508" s="8"/>
    </row>
    <row r="1509" ht="15.0" customHeight="1">
      <c r="A1509" s="6" t="str">
        <f t="shared" si="7"/>
        <v/>
      </c>
      <c r="B1509" s="15"/>
      <c r="C1509" s="8"/>
      <c r="D1509" s="8"/>
      <c r="E1509" s="8"/>
      <c r="F1509" s="8"/>
      <c r="G1509" s="7">
        <f>SUMIF(MASUK!$C$2:$C$3000,MASTER!B1509,MASUK!$E$2:$E$3000)</f>
        <v>0</v>
      </c>
      <c r="H1509" s="7">
        <f>SUMIF(KELUAR!$C$2:$F$2994,MASTER!B1509,KELUAR!$E$2:$E$2994)</f>
        <v>0</v>
      </c>
      <c r="I1509" s="11">
        <f t="shared" si="2"/>
        <v>0</v>
      </c>
      <c r="J1509" s="8"/>
    </row>
    <row r="1510" ht="15.0" customHeight="1">
      <c r="A1510" s="6" t="str">
        <f t="shared" si="7"/>
        <v/>
      </c>
      <c r="B1510" s="15"/>
      <c r="C1510" s="8"/>
      <c r="D1510" s="8"/>
      <c r="E1510" s="8"/>
      <c r="F1510" s="8"/>
      <c r="G1510" s="7">
        <f>SUMIF(MASUK!$C$2:$C$3000,MASTER!B1510,MASUK!$E$2:$E$3000)</f>
        <v>0</v>
      </c>
      <c r="H1510" s="7">
        <f>SUMIF(KELUAR!$C$2:$F$2994,MASTER!B1510,KELUAR!$E$2:$E$2994)</f>
        <v>0</v>
      </c>
      <c r="I1510" s="11">
        <f t="shared" si="2"/>
        <v>0</v>
      </c>
      <c r="J1510" s="8"/>
    </row>
    <row r="1511" ht="15.0" customHeight="1">
      <c r="A1511" s="6" t="str">
        <f t="shared" si="7"/>
        <v/>
      </c>
      <c r="B1511" s="15"/>
      <c r="C1511" s="8"/>
      <c r="D1511" s="8"/>
      <c r="E1511" s="8"/>
      <c r="F1511" s="8"/>
      <c r="G1511" s="7">
        <f>SUMIF(MASUK!$C$2:$C$3000,MASTER!B1511,MASUK!$E$2:$E$3000)</f>
        <v>0</v>
      </c>
      <c r="H1511" s="7">
        <f>SUMIF(KELUAR!$C$2:$F$2994,MASTER!B1511,KELUAR!$E$2:$E$2994)</f>
        <v>0</v>
      </c>
      <c r="I1511" s="11">
        <f t="shared" si="2"/>
        <v>0</v>
      </c>
      <c r="J1511" s="8"/>
    </row>
    <row r="1512" ht="15.0" customHeight="1">
      <c r="A1512" s="6" t="str">
        <f t="shared" si="7"/>
        <v/>
      </c>
      <c r="B1512" s="15"/>
      <c r="C1512" s="8"/>
      <c r="D1512" s="8"/>
      <c r="E1512" s="8"/>
      <c r="F1512" s="8"/>
      <c r="G1512" s="7">
        <f>SUMIF(MASUK!$C$2:$C$3000,MASTER!B1512,MASUK!$E$2:$E$3000)</f>
        <v>0</v>
      </c>
      <c r="H1512" s="7">
        <f>SUMIF(KELUAR!$C$2:$F$2994,MASTER!B1512,KELUAR!$E$2:$E$2994)</f>
        <v>0</v>
      </c>
      <c r="I1512" s="11">
        <f t="shared" si="2"/>
        <v>0</v>
      </c>
      <c r="J1512" s="8"/>
    </row>
    <row r="1513" ht="15.0" customHeight="1">
      <c r="A1513" s="6" t="str">
        <f t="shared" si="7"/>
        <v/>
      </c>
      <c r="B1513" s="15"/>
      <c r="C1513" s="8"/>
      <c r="D1513" s="8"/>
      <c r="E1513" s="8"/>
      <c r="F1513" s="8"/>
      <c r="G1513" s="7">
        <f>SUMIF(MASUK!$C$2:$C$3000,MASTER!B1513,MASUK!$E$2:$E$3000)</f>
        <v>0</v>
      </c>
      <c r="H1513" s="7">
        <f>SUMIF(KELUAR!$C$2:$F$2994,MASTER!B1513,KELUAR!$E$2:$E$2994)</f>
        <v>0</v>
      </c>
      <c r="I1513" s="11">
        <f t="shared" si="2"/>
        <v>0</v>
      </c>
      <c r="J1513" s="8"/>
    </row>
    <row r="1514" ht="15.0" customHeight="1">
      <c r="A1514" s="6" t="str">
        <f t="shared" si="7"/>
        <v/>
      </c>
      <c r="B1514" s="15"/>
      <c r="C1514" s="8"/>
      <c r="D1514" s="8"/>
      <c r="E1514" s="8"/>
      <c r="F1514" s="8"/>
      <c r="G1514" s="7">
        <f>SUMIF(MASUK!$C$2:$C$3000,MASTER!B1514,MASUK!$E$2:$E$3000)</f>
        <v>0</v>
      </c>
      <c r="H1514" s="7">
        <f>SUMIF(KELUAR!$C$2:$F$2994,MASTER!B1514,KELUAR!$E$2:$E$2994)</f>
        <v>0</v>
      </c>
      <c r="I1514" s="11">
        <f t="shared" si="2"/>
        <v>0</v>
      </c>
      <c r="J1514" s="8"/>
    </row>
    <row r="1515" ht="15.0" customHeight="1">
      <c r="A1515" s="6" t="str">
        <f t="shared" si="7"/>
        <v/>
      </c>
      <c r="B1515" s="15"/>
      <c r="C1515" s="8"/>
      <c r="D1515" s="8"/>
      <c r="E1515" s="8"/>
      <c r="F1515" s="8"/>
      <c r="G1515" s="7">
        <f>SUMIF(MASUK!$C$2:$C$3000,MASTER!B1515,MASUK!$E$2:$E$3000)</f>
        <v>0</v>
      </c>
      <c r="H1515" s="7">
        <f>SUMIF(KELUAR!$C$2:$F$2994,MASTER!B1515,KELUAR!$E$2:$E$2994)</f>
        <v>0</v>
      </c>
      <c r="I1515" s="11">
        <f t="shared" si="2"/>
        <v>0</v>
      </c>
      <c r="J1515" s="8"/>
    </row>
    <row r="1516" ht="15.0" customHeight="1">
      <c r="A1516" s="6" t="str">
        <f t="shared" si="7"/>
        <v/>
      </c>
      <c r="B1516" s="15"/>
      <c r="C1516" s="8"/>
      <c r="D1516" s="8"/>
      <c r="E1516" s="8"/>
      <c r="F1516" s="8"/>
      <c r="G1516" s="7">
        <f>SUMIF(MASUK!$C$2:$C$3000,MASTER!B1516,MASUK!$E$2:$E$3000)</f>
        <v>0</v>
      </c>
      <c r="H1516" s="7">
        <f>SUMIF(KELUAR!$C$2:$F$2994,MASTER!B1516,KELUAR!$E$2:$E$2994)</f>
        <v>0</v>
      </c>
      <c r="I1516" s="11">
        <f t="shared" si="2"/>
        <v>0</v>
      </c>
      <c r="J1516" s="8"/>
    </row>
    <row r="1517" ht="15.0" customHeight="1">
      <c r="A1517" s="6" t="str">
        <f t="shared" si="7"/>
        <v/>
      </c>
      <c r="B1517" s="15"/>
      <c r="C1517" s="8"/>
      <c r="D1517" s="8"/>
      <c r="E1517" s="8"/>
      <c r="F1517" s="8"/>
      <c r="G1517" s="7">
        <f>SUMIF(MASUK!$C$2:$C$3000,MASTER!B1517,MASUK!$E$2:$E$3000)</f>
        <v>0</v>
      </c>
      <c r="H1517" s="7">
        <f>SUMIF(KELUAR!$C$2:$F$2994,MASTER!B1517,KELUAR!$E$2:$E$2994)</f>
        <v>0</v>
      </c>
      <c r="I1517" s="11">
        <f t="shared" si="2"/>
        <v>0</v>
      </c>
      <c r="J1517" s="8"/>
    </row>
    <row r="1518" ht="15.0" customHeight="1">
      <c r="A1518" s="6" t="str">
        <f t="shared" si="7"/>
        <v/>
      </c>
      <c r="B1518" s="15"/>
      <c r="C1518" s="8"/>
      <c r="D1518" s="8"/>
      <c r="E1518" s="8"/>
      <c r="F1518" s="8"/>
      <c r="G1518" s="7">
        <f>SUMIF(MASUK!$C$2:$C$3000,MASTER!B1518,MASUK!$E$2:$E$3000)</f>
        <v>0</v>
      </c>
      <c r="H1518" s="7">
        <f>SUMIF(KELUAR!$C$2:$F$2994,MASTER!B1518,KELUAR!$E$2:$E$2994)</f>
        <v>0</v>
      </c>
      <c r="I1518" s="11">
        <f t="shared" si="2"/>
        <v>0</v>
      </c>
      <c r="J1518" s="8"/>
    </row>
    <row r="1519" ht="15.0" customHeight="1">
      <c r="A1519" s="6" t="str">
        <f t="shared" si="7"/>
        <v/>
      </c>
      <c r="B1519" s="15"/>
      <c r="C1519" s="8"/>
      <c r="D1519" s="8"/>
      <c r="E1519" s="8"/>
      <c r="F1519" s="8"/>
      <c r="G1519" s="7">
        <f>SUMIF(MASUK!$C$2:$C$3000,MASTER!B1519,MASUK!$E$2:$E$3000)</f>
        <v>0</v>
      </c>
      <c r="H1519" s="7">
        <f>SUMIF(KELUAR!$C$2:$F$2994,MASTER!B1519,KELUAR!$E$2:$E$2994)</f>
        <v>0</v>
      </c>
      <c r="I1519" s="11">
        <f t="shared" si="2"/>
        <v>0</v>
      </c>
      <c r="J1519" s="8"/>
    </row>
    <row r="1520" ht="15.0" customHeight="1">
      <c r="A1520" s="6" t="str">
        <f t="shared" si="7"/>
        <v/>
      </c>
      <c r="B1520" s="15"/>
      <c r="C1520" s="8"/>
      <c r="D1520" s="8"/>
      <c r="E1520" s="8"/>
      <c r="F1520" s="8"/>
      <c r="G1520" s="7">
        <f>SUMIF(MASUK!$C$2:$C$3000,MASTER!B1520,MASUK!$E$2:$E$3000)</f>
        <v>0</v>
      </c>
      <c r="H1520" s="7">
        <f>SUMIF(KELUAR!$C$2:$F$2994,MASTER!B1520,KELUAR!$E$2:$E$2994)</f>
        <v>0</v>
      </c>
      <c r="I1520" s="11">
        <f t="shared" si="2"/>
        <v>0</v>
      </c>
      <c r="J1520" s="8"/>
    </row>
    <row r="1521" ht="15.0" customHeight="1">
      <c r="A1521" s="6" t="str">
        <f t="shared" si="7"/>
        <v/>
      </c>
      <c r="B1521" s="15"/>
      <c r="C1521" s="8"/>
      <c r="D1521" s="8"/>
      <c r="E1521" s="8"/>
      <c r="F1521" s="8"/>
      <c r="G1521" s="7">
        <f>SUMIF(MASUK!$C$2:$C$3000,MASTER!B1521,MASUK!$E$2:$E$3000)</f>
        <v>0</v>
      </c>
      <c r="H1521" s="7">
        <f>SUMIF(KELUAR!$C$2:$F$2994,MASTER!B1521,KELUAR!$E$2:$E$2994)</f>
        <v>0</v>
      </c>
      <c r="I1521" s="11">
        <f t="shared" si="2"/>
        <v>0</v>
      </c>
      <c r="J1521" s="8"/>
    </row>
    <row r="1522" ht="15.0" customHeight="1">
      <c r="A1522" s="6" t="str">
        <f t="shared" si="7"/>
        <v/>
      </c>
      <c r="B1522" s="15"/>
      <c r="C1522" s="8"/>
      <c r="D1522" s="8"/>
      <c r="E1522" s="8"/>
      <c r="F1522" s="8"/>
      <c r="G1522" s="7">
        <f>SUMIF(MASUK!$C$2:$C$3000,MASTER!B1522,MASUK!$E$2:$E$3000)</f>
        <v>0</v>
      </c>
      <c r="H1522" s="7">
        <f>SUMIF(KELUAR!$C$2:$F$2994,MASTER!B1522,KELUAR!$E$2:$E$2994)</f>
        <v>0</v>
      </c>
      <c r="I1522" s="11">
        <f t="shared" si="2"/>
        <v>0</v>
      </c>
      <c r="J1522" s="8"/>
    </row>
    <row r="1523" ht="15.0" customHeight="1">
      <c r="A1523" s="6" t="str">
        <f t="shared" si="7"/>
        <v/>
      </c>
      <c r="B1523" s="15"/>
      <c r="C1523" s="8"/>
      <c r="D1523" s="8"/>
      <c r="E1523" s="8"/>
      <c r="F1523" s="8"/>
      <c r="G1523" s="7">
        <f>SUMIF(MASUK!$C$2:$C$3000,MASTER!B1523,MASUK!$E$2:$E$3000)</f>
        <v>0</v>
      </c>
      <c r="H1523" s="7">
        <f>SUMIF(KELUAR!$C$2:$F$2994,MASTER!B1523,KELUAR!$E$2:$E$2994)</f>
        <v>0</v>
      </c>
      <c r="I1523" s="11">
        <f t="shared" si="2"/>
        <v>0</v>
      </c>
      <c r="J1523" s="8"/>
    </row>
    <row r="1524" ht="15.0" customHeight="1">
      <c r="A1524" s="6" t="str">
        <f t="shared" si="7"/>
        <v/>
      </c>
      <c r="B1524" s="15"/>
      <c r="C1524" s="8"/>
      <c r="D1524" s="8"/>
      <c r="E1524" s="8"/>
      <c r="F1524" s="8"/>
      <c r="G1524" s="7">
        <f>SUMIF(MASUK!$C$2:$C$3000,MASTER!B1524,MASUK!$E$2:$E$3000)</f>
        <v>0</v>
      </c>
      <c r="H1524" s="7">
        <f>SUMIF(KELUAR!$C$2:$F$2994,MASTER!B1524,KELUAR!$E$2:$E$2994)</f>
        <v>0</v>
      </c>
      <c r="I1524" s="11">
        <f t="shared" si="2"/>
        <v>0</v>
      </c>
      <c r="J1524" s="8"/>
    </row>
    <row r="1525" ht="15.0" customHeight="1">
      <c r="A1525" s="6" t="str">
        <f t="shared" si="7"/>
        <v/>
      </c>
      <c r="B1525" s="15"/>
      <c r="C1525" s="8"/>
      <c r="D1525" s="8"/>
      <c r="E1525" s="8"/>
      <c r="F1525" s="8"/>
      <c r="G1525" s="7">
        <f>SUMIF(MASUK!$C$2:$C$3000,MASTER!B1525,MASUK!$E$2:$E$3000)</f>
        <v>0</v>
      </c>
      <c r="H1525" s="7">
        <f>SUMIF(KELUAR!$C$2:$F$2994,MASTER!B1525,KELUAR!$E$2:$E$2994)</f>
        <v>0</v>
      </c>
      <c r="I1525" s="11">
        <f t="shared" si="2"/>
        <v>0</v>
      </c>
      <c r="J1525" s="8"/>
    </row>
    <row r="1526" ht="15.0" customHeight="1">
      <c r="A1526" s="6" t="str">
        <f t="shared" si="7"/>
        <v/>
      </c>
      <c r="B1526" s="15"/>
      <c r="C1526" s="8"/>
      <c r="D1526" s="8"/>
      <c r="E1526" s="8"/>
      <c r="F1526" s="8"/>
      <c r="G1526" s="7">
        <f>SUMIF(MASUK!$C$2:$C$3000,MASTER!B1526,MASUK!$E$2:$E$3000)</f>
        <v>0</v>
      </c>
      <c r="H1526" s="7">
        <f>SUMIF(KELUAR!$C$2:$F$2994,MASTER!B1526,KELUAR!$E$2:$E$2994)</f>
        <v>0</v>
      </c>
      <c r="I1526" s="11">
        <f t="shared" si="2"/>
        <v>0</v>
      </c>
      <c r="J1526" s="8"/>
    </row>
    <row r="1527" ht="15.0" customHeight="1">
      <c r="A1527" s="6" t="str">
        <f t="shared" si="7"/>
        <v/>
      </c>
      <c r="B1527" s="15"/>
      <c r="C1527" s="8"/>
      <c r="D1527" s="8"/>
      <c r="E1527" s="8"/>
      <c r="F1527" s="8"/>
      <c r="G1527" s="7">
        <f>SUMIF(MASUK!$C$2:$C$3000,MASTER!B1527,MASUK!$E$2:$E$3000)</f>
        <v>0</v>
      </c>
      <c r="H1527" s="7">
        <f>SUMIF(KELUAR!$C$2:$F$2994,MASTER!B1527,KELUAR!$E$2:$E$2994)</f>
        <v>0</v>
      </c>
      <c r="I1527" s="11">
        <f t="shared" si="2"/>
        <v>0</v>
      </c>
      <c r="J1527" s="8"/>
    </row>
    <row r="1528" ht="15.0" customHeight="1">
      <c r="A1528" s="6" t="str">
        <f t="shared" si="7"/>
        <v/>
      </c>
      <c r="B1528" s="15"/>
      <c r="C1528" s="8"/>
      <c r="D1528" s="8"/>
      <c r="E1528" s="8"/>
      <c r="F1528" s="8"/>
      <c r="G1528" s="7">
        <f>SUMIF(MASUK!$C$2:$C$3000,MASTER!B1528,MASUK!$E$2:$E$3000)</f>
        <v>0</v>
      </c>
      <c r="H1528" s="7">
        <f>SUMIF(KELUAR!$C$2:$F$2994,MASTER!B1528,KELUAR!$E$2:$E$2994)</f>
        <v>0</v>
      </c>
      <c r="I1528" s="11">
        <f t="shared" si="2"/>
        <v>0</v>
      </c>
      <c r="J1528" s="8"/>
    </row>
    <row r="1529" ht="15.0" customHeight="1">
      <c r="A1529" s="6" t="str">
        <f t="shared" si="7"/>
        <v/>
      </c>
      <c r="B1529" s="15"/>
      <c r="C1529" s="8"/>
      <c r="D1529" s="8"/>
      <c r="E1529" s="8"/>
      <c r="F1529" s="8"/>
      <c r="G1529" s="7">
        <f>SUMIF(MASUK!$C$2:$C$3000,MASTER!B1529,MASUK!$E$2:$E$3000)</f>
        <v>0</v>
      </c>
      <c r="H1529" s="7">
        <f>SUMIF(KELUAR!$C$2:$F$2994,MASTER!B1529,KELUAR!$E$2:$E$2994)</f>
        <v>0</v>
      </c>
      <c r="I1529" s="11">
        <f t="shared" si="2"/>
        <v>0</v>
      </c>
      <c r="J1529" s="8"/>
    </row>
    <row r="1530" ht="15.0" customHeight="1">
      <c r="A1530" s="6" t="str">
        <f t="shared" si="7"/>
        <v/>
      </c>
      <c r="B1530" s="15"/>
      <c r="C1530" s="8"/>
      <c r="D1530" s="8"/>
      <c r="E1530" s="8"/>
      <c r="F1530" s="8"/>
      <c r="G1530" s="7">
        <f>SUMIF(MASUK!$C$2:$C$3000,MASTER!B1530,MASUK!$E$2:$E$3000)</f>
        <v>0</v>
      </c>
      <c r="H1530" s="7">
        <f>SUMIF(KELUAR!$C$2:$F$2994,MASTER!B1530,KELUAR!$E$2:$E$2994)</f>
        <v>0</v>
      </c>
      <c r="I1530" s="11">
        <f t="shared" si="2"/>
        <v>0</v>
      </c>
      <c r="J1530" s="8"/>
    </row>
    <row r="1531" ht="15.0" customHeight="1">
      <c r="A1531" s="6" t="str">
        <f t="shared" si="7"/>
        <v/>
      </c>
      <c r="B1531" s="15"/>
      <c r="C1531" s="8"/>
      <c r="D1531" s="8"/>
      <c r="E1531" s="8"/>
      <c r="F1531" s="8"/>
      <c r="G1531" s="7">
        <f>SUMIF(MASUK!$C$2:$C$3000,MASTER!B1531,MASUK!$E$2:$E$3000)</f>
        <v>0</v>
      </c>
      <c r="H1531" s="7">
        <f>SUMIF(KELUAR!$C$2:$F$2994,MASTER!B1531,KELUAR!$E$2:$E$2994)</f>
        <v>0</v>
      </c>
      <c r="I1531" s="11">
        <f t="shared" si="2"/>
        <v>0</v>
      </c>
      <c r="J1531" s="8"/>
    </row>
    <row r="1532" ht="15.0" customHeight="1">
      <c r="A1532" s="6" t="str">
        <f t="shared" si="7"/>
        <v/>
      </c>
      <c r="B1532" s="15"/>
      <c r="C1532" s="8"/>
      <c r="D1532" s="8"/>
      <c r="E1532" s="8"/>
      <c r="F1532" s="8"/>
      <c r="G1532" s="7">
        <f>SUMIF(MASUK!$C$2:$C$3000,MASTER!B1532,MASUK!$E$2:$E$3000)</f>
        <v>0</v>
      </c>
      <c r="H1532" s="7">
        <f>SUMIF(KELUAR!$C$2:$F$2994,MASTER!B1532,KELUAR!$E$2:$E$2994)</f>
        <v>0</v>
      </c>
      <c r="I1532" s="11">
        <f t="shared" si="2"/>
        <v>0</v>
      </c>
      <c r="J1532" s="8"/>
    </row>
    <row r="1533" ht="15.0" customHeight="1">
      <c r="A1533" s="6" t="str">
        <f t="shared" si="7"/>
        <v/>
      </c>
      <c r="B1533" s="15"/>
      <c r="C1533" s="8"/>
      <c r="D1533" s="8"/>
      <c r="E1533" s="8"/>
      <c r="F1533" s="8"/>
      <c r="G1533" s="7">
        <f>SUMIF(MASUK!$C$2:$C$3000,MASTER!B1533,MASUK!$E$2:$E$3000)</f>
        <v>0</v>
      </c>
      <c r="H1533" s="7">
        <f>SUMIF(KELUAR!$C$2:$F$2994,MASTER!B1533,KELUAR!$E$2:$E$2994)</f>
        <v>0</v>
      </c>
      <c r="I1533" s="11">
        <f t="shared" si="2"/>
        <v>0</v>
      </c>
      <c r="J1533" s="8"/>
    </row>
    <row r="1534" ht="15.0" customHeight="1">
      <c r="A1534" s="6" t="str">
        <f t="shared" si="7"/>
        <v/>
      </c>
      <c r="B1534" s="15"/>
      <c r="C1534" s="8"/>
      <c r="D1534" s="8"/>
      <c r="E1534" s="8"/>
      <c r="F1534" s="8"/>
      <c r="G1534" s="7">
        <f>SUMIF(MASUK!$C$2:$C$3000,MASTER!B1534,MASUK!$E$2:$E$3000)</f>
        <v>0</v>
      </c>
      <c r="H1534" s="7">
        <f>SUMIF(KELUAR!$C$2:$F$2994,MASTER!B1534,KELUAR!$E$2:$E$2994)</f>
        <v>0</v>
      </c>
      <c r="I1534" s="11">
        <f t="shared" si="2"/>
        <v>0</v>
      </c>
      <c r="J1534" s="8"/>
    </row>
    <row r="1535" ht="15.0" customHeight="1">
      <c r="A1535" s="6">
        <f>IF(KELUAR!C678&lt;&gt;"",COUNTA($B$2:B1534),"")</f>
        <v>1062</v>
      </c>
      <c r="B1535" s="15"/>
      <c r="C1535" s="8"/>
      <c r="D1535" s="8"/>
      <c r="E1535" s="8"/>
      <c r="F1535" s="8"/>
      <c r="G1535" s="7">
        <f>SUMIF(MASUK!$C$2:$C$3000,MASTER!B1535,MASUK!$E$2:$E$3000)</f>
        <v>0</v>
      </c>
      <c r="H1535" s="7">
        <f>SUMIF(KELUAR!$C$2:$F$2994,MASTER!B1535,KELUAR!$E$2:$E$2994)</f>
        <v>0</v>
      </c>
      <c r="I1535" s="11">
        <f t="shared" si="2"/>
        <v>0</v>
      </c>
      <c r="J1535" s="8"/>
    </row>
    <row r="1536" ht="15.0" customHeight="1">
      <c r="A1536" s="6">
        <f>IF(KELUAR!C679&lt;&gt;"",COUNTA($B$2:B1535),"")</f>
        <v>1062</v>
      </c>
      <c r="B1536" s="15"/>
      <c r="C1536" s="8"/>
      <c r="D1536" s="8"/>
      <c r="E1536" s="8"/>
      <c r="F1536" s="8"/>
      <c r="G1536" s="7">
        <f>SUMIF(MASUK!$C$2:$C$3000,MASTER!B1536,MASUK!$E$2:$E$3000)</f>
        <v>0</v>
      </c>
      <c r="H1536" s="7">
        <f>SUMIF(KELUAR!$C$2:$F$2994,MASTER!B1536,KELUAR!$E$2:$E$2994)</f>
        <v>0</v>
      </c>
      <c r="I1536" s="11">
        <f t="shared" si="2"/>
        <v>0</v>
      </c>
      <c r="J1536" s="8"/>
    </row>
    <row r="1537" ht="15.0" customHeight="1">
      <c r="A1537" s="6">
        <f>IF(KELUAR!C680&lt;&gt;"",COUNTA($B$2:B1536),"")</f>
        <v>1062</v>
      </c>
      <c r="B1537" s="15"/>
      <c r="C1537" s="8"/>
      <c r="D1537" s="8"/>
      <c r="E1537" s="8"/>
      <c r="F1537" s="8"/>
      <c r="G1537" s="7">
        <f>SUMIF(MASUK!$C$2:$C$3000,MASTER!B1537,MASUK!$E$2:$E$3000)</f>
        <v>0</v>
      </c>
      <c r="H1537" s="7">
        <f>SUMIF(KELUAR!$C$2:$F$2994,MASTER!B1537,KELUAR!$E$2:$E$2994)</f>
        <v>0</v>
      </c>
      <c r="I1537" s="11">
        <f t="shared" si="2"/>
        <v>0</v>
      </c>
      <c r="J1537" s="8"/>
    </row>
    <row r="1538" ht="15.0" customHeight="1">
      <c r="A1538" s="6">
        <f>IF(KELUAR!C681&lt;&gt;"",COUNTA($B$2:B1537),"")</f>
        <v>1062</v>
      </c>
      <c r="B1538" s="15"/>
      <c r="C1538" s="8"/>
      <c r="D1538" s="8"/>
      <c r="E1538" s="8"/>
      <c r="F1538" s="8"/>
      <c r="G1538" s="7">
        <f>SUMIF(MASUK!$C$2:$C$3000,MASTER!B1538,MASUK!$E$2:$E$3000)</f>
        <v>0</v>
      </c>
      <c r="H1538" s="7">
        <f>SUMIF(KELUAR!$C$2:$F$2994,MASTER!B1538,KELUAR!$E$2:$E$2994)</f>
        <v>0</v>
      </c>
      <c r="I1538" s="11">
        <f t="shared" si="2"/>
        <v>0</v>
      </c>
      <c r="J1538" s="8"/>
    </row>
    <row r="1539" ht="15.0" customHeight="1">
      <c r="A1539" s="6">
        <f>IF(KELUAR!C682&lt;&gt;"",COUNTA($B$2:B1538),"")</f>
        <v>1062</v>
      </c>
      <c r="B1539" s="15"/>
      <c r="C1539" s="8"/>
      <c r="D1539" s="8"/>
      <c r="E1539" s="8"/>
      <c r="F1539" s="8"/>
      <c r="G1539" s="7">
        <f>SUMIF(MASUK!$C$2:$C$3000,MASTER!B1539,MASUK!$E$2:$E$3000)</f>
        <v>0</v>
      </c>
      <c r="H1539" s="7">
        <f>SUMIF(KELUAR!$C$2:$F$2994,MASTER!B1539,KELUAR!$E$2:$E$2994)</f>
        <v>0</v>
      </c>
      <c r="I1539" s="11">
        <f t="shared" si="2"/>
        <v>0</v>
      </c>
      <c r="J1539" s="8"/>
    </row>
    <row r="1540" ht="15.0" customHeight="1">
      <c r="A1540" s="6">
        <f>IF(KELUAR!C683&lt;&gt;"",COUNTA($B$2:B1539),"")</f>
        <v>1062</v>
      </c>
      <c r="B1540" s="15"/>
      <c r="C1540" s="8"/>
      <c r="D1540" s="8"/>
      <c r="E1540" s="8"/>
      <c r="F1540" s="8"/>
      <c r="G1540" s="7">
        <f>SUMIF(MASUK!$C$2:$C$3000,MASTER!B1540,MASUK!$E$2:$E$3000)</f>
        <v>0</v>
      </c>
      <c r="H1540" s="7">
        <f>SUMIF(KELUAR!$C$2:$F$2994,MASTER!B1540,KELUAR!$E$2:$E$2994)</f>
        <v>0</v>
      </c>
      <c r="I1540" s="11">
        <f t="shared" si="2"/>
        <v>0</v>
      </c>
      <c r="J1540" s="8"/>
    </row>
    <row r="1541" ht="15.0" customHeight="1">
      <c r="A1541" s="6">
        <f>IF(KELUAR!C684&lt;&gt;"",COUNTA($B$2:B1540),"")</f>
        <v>1062</v>
      </c>
      <c r="B1541" s="15"/>
      <c r="C1541" s="8"/>
      <c r="D1541" s="8"/>
      <c r="E1541" s="8"/>
      <c r="F1541" s="8"/>
      <c r="G1541" s="7">
        <f>SUMIF(MASUK!$C$2:$C$3000,MASTER!B1541,MASUK!$E$2:$E$3000)</f>
        <v>0</v>
      </c>
      <c r="H1541" s="7">
        <f>SUMIF(KELUAR!$C$2:$F$2994,MASTER!B1541,KELUAR!$E$2:$E$2994)</f>
        <v>0</v>
      </c>
      <c r="I1541" s="11">
        <f t="shared" si="2"/>
        <v>0</v>
      </c>
      <c r="J1541" s="8"/>
    </row>
    <row r="1542" ht="15.0" customHeight="1">
      <c r="A1542" s="6">
        <f>IF(KELUAR!C685&lt;&gt;"",COUNTA($B$2:B1541),"")</f>
        <v>1062</v>
      </c>
      <c r="B1542" s="15"/>
      <c r="C1542" s="8"/>
      <c r="D1542" s="8"/>
      <c r="E1542" s="8"/>
      <c r="F1542" s="8"/>
      <c r="G1542" s="7">
        <f>SUMIF(MASUK!$C$2:$C$3000,MASTER!B1542,MASUK!$E$2:$E$3000)</f>
        <v>0</v>
      </c>
      <c r="H1542" s="7">
        <f>SUMIF(KELUAR!$C$2:$F$2994,MASTER!B1542,KELUAR!$E$2:$E$2994)</f>
        <v>0</v>
      </c>
      <c r="I1542" s="11">
        <f t="shared" si="2"/>
        <v>0</v>
      </c>
      <c r="J1542" s="8"/>
    </row>
    <row r="1543" ht="15.0" customHeight="1">
      <c r="A1543" s="6">
        <f>IF(KELUAR!C686&lt;&gt;"",COUNTA($B$2:B1542),"")</f>
        <v>1062</v>
      </c>
      <c r="B1543" s="15"/>
      <c r="C1543" s="8"/>
      <c r="D1543" s="8"/>
      <c r="E1543" s="8"/>
      <c r="F1543" s="8"/>
      <c r="G1543" s="7">
        <f>SUMIF(MASUK!$C$2:$C$3000,MASTER!B1543,MASUK!$E$2:$E$3000)</f>
        <v>0</v>
      </c>
      <c r="H1543" s="7">
        <f>SUMIF(KELUAR!$C$2:$F$2994,MASTER!B1543,KELUAR!$E$2:$E$2994)</f>
        <v>0</v>
      </c>
      <c r="I1543" s="11">
        <f t="shared" si="2"/>
        <v>0</v>
      </c>
      <c r="J1543" s="8"/>
    </row>
    <row r="1544" ht="15.0" customHeight="1">
      <c r="A1544" s="6">
        <f>IF(KELUAR!C687&lt;&gt;"",COUNTA($B$2:B1543),"")</f>
        <v>1062</v>
      </c>
      <c r="B1544" s="15"/>
      <c r="C1544" s="8"/>
      <c r="D1544" s="8"/>
      <c r="E1544" s="8"/>
      <c r="F1544" s="8"/>
      <c r="G1544" s="7">
        <f>SUMIF(MASUK!$C$2:$C$3000,MASTER!B1544,MASUK!$E$2:$E$3000)</f>
        <v>0</v>
      </c>
      <c r="H1544" s="7">
        <f>SUMIF(KELUAR!$C$2:$F$2994,MASTER!B1544,KELUAR!$E$2:$E$2994)</f>
        <v>0</v>
      </c>
      <c r="I1544" s="11">
        <f t="shared" si="2"/>
        <v>0</v>
      </c>
      <c r="J1544" s="8"/>
    </row>
    <row r="1545" ht="15.0" customHeight="1">
      <c r="A1545" s="6">
        <f>IF(KELUAR!C688&lt;&gt;"",COUNTA($B$2:B1544),"")</f>
        <v>1062</v>
      </c>
      <c r="B1545" s="15"/>
      <c r="C1545" s="8"/>
      <c r="D1545" s="8"/>
      <c r="E1545" s="8"/>
      <c r="F1545" s="8"/>
      <c r="G1545" s="7">
        <f>SUMIF(MASUK!$C$2:$C$3000,MASTER!B1545,MASUK!$E$2:$E$3000)</f>
        <v>0</v>
      </c>
      <c r="H1545" s="7">
        <f>SUMIF(KELUAR!$C$2:$F$2994,MASTER!B1545,KELUAR!$E$2:$E$2994)</f>
        <v>0</v>
      </c>
      <c r="I1545" s="11">
        <f t="shared" si="2"/>
        <v>0</v>
      </c>
      <c r="J1545" s="8"/>
    </row>
    <row r="1546" ht="15.0" customHeight="1">
      <c r="A1546" s="6">
        <f>IF(KELUAR!C689&lt;&gt;"",COUNTA($B$2:B1545),"")</f>
        <v>1062</v>
      </c>
      <c r="B1546" s="15"/>
      <c r="C1546" s="8"/>
      <c r="D1546" s="8"/>
      <c r="E1546" s="8"/>
      <c r="F1546" s="8"/>
      <c r="G1546" s="7">
        <f>SUMIF(MASUK!$C$2:$C$3000,MASTER!B1546,MASUK!$E$2:$E$3000)</f>
        <v>0</v>
      </c>
      <c r="H1546" s="7">
        <f>SUMIF(KELUAR!$C$2:$F$2994,MASTER!B1546,KELUAR!$E$2:$E$2994)</f>
        <v>0</v>
      </c>
      <c r="I1546" s="11">
        <f t="shared" si="2"/>
        <v>0</v>
      </c>
      <c r="J1546" s="8"/>
    </row>
    <row r="1547" ht="15.0" customHeight="1">
      <c r="A1547" s="6">
        <f>IF(KELUAR!C690&lt;&gt;"",COUNTA($B$2:B1546),"")</f>
        <v>1062</v>
      </c>
      <c r="B1547" s="15"/>
      <c r="C1547" s="8"/>
      <c r="D1547" s="8"/>
      <c r="E1547" s="8"/>
      <c r="F1547" s="8"/>
      <c r="G1547" s="7">
        <f>SUMIF(MASUK!$C$2:$C$3000,MASTER!B1547,MASUK!$E$2:$E$3000)</f>
        <v>0</v>
      </c>
      <c r="H1547" s="7">
        <f>SUMIF(KELUAR!$C$2:$F$2994,MASTER!B1547,KELUAR!$E$2:$E$2994)</f>
        <v>0</v>
      </c>
      <c r="I1547" s="11">
        <f t="shared" si="2"/>
        <v>0</v>
      </c>
      <c r="J1547" s="8"/>
    </row>
    <row r="1548" ht="15.0" customHeight="1">
      <c r="A1548" s="6">
        <f>IF(KELUAR!C691&lt;&gt;"",COUNTA($B$2:B1547),"")</f>
        <v>1062</v>
      </c>
      <c r="B1548" s="15"/>
      <c r="C1548" s="8"/>
      <c r="D1548" s="8"/>
      <c r="E1548" s="8"/>
      <c r="F1548" s="8"/>
      <c r="G1548" s="7">
        <f>SUMIF(MASUK!$C$2:$C$3000,MASTER!B1548,MASUK!$E$2:$E$3000)</f>
        <v>0</v>
      </c>
      <c r="H1548" s="7">
        <f>SUMIF(KELUAR!$C$2:$F$2994,MASTER!B1548,KELUAR!$E$2:$E$2994)</f>
        <v>0</v>
      </c>
      <c r="I1548" s="11">
        <f t="shared" si="2"/>
        <v>0</v>
      </c>
      <c r="J1548" s="8"/>
    </row>
    <row r="1549" ht="15.0" customHeight="1">
      <c r="A1549" s="6">
        <f>IF(KELUAR!C692&lt;&gt;"",COUNTA($B$2:B1548),"")</f>
        <v>1062</v>
      </c>
      <c r="B1549" s="15"/>
      <c r="C1549" s="8"/>
      <c r="D1549" s="8"/>
      <c r="E1549" s="8"/>
      <c r="F1549" s="8"/>
      <c r="G1549" s="7">
        <f>SUMIF(MASUK!$C$2:$C$3000,MASTER!B1549,MASUK!$E$2:$E$3000)</f>
        <v>0</v>
      </c>
      <c r="H1549" s="7">
        <f>SUMIF(KELUAR!$C$2:$F$2994,MASTER!B1549,KELUAR!$E$2:$E$2994)</f>
        <v>0</v>
      </c>
      <c r="I1549" s="11">
        <f t="shared" si="2"/>
        <v>0</v>
      </c>
      <c r="J1549" s="8"/>
    </row>
    <row r="1550" ht="15.0" customHeight="1">
      <c r="A1550" s="6">
        <f>IF(KELUAR!C693&lt;&gt;"",COUNTA($B$2:B1549),"")</f>
        <v>1062</v>
      </c>
      <c r="B1550" s="15"/>
      <c r="C1550" s="8"/>
      <c r="D1550" s="8"/>
      <c r="E1550" s="8"/>
      <c r="F1550" s="8"/>
      <c r="G1550" s="7">
        <f>SUMIF(MASUK!$C$2:$C$3000,MASTER!B1550,MASUK!$E$2:$E$3000)</f>
        <v>0</v>
      </c>
      <c r="H1550" s="7">
        <f>SUMIF(KELUAR!$C$2:$F$2994,MASTER!B1550,KELUAR!$E$2:$E$2994)</f>
        <v>0</v>
      </c>
      <c r="I1550" s="11">
        <f t="shared" si="2"/>
        <v>0</v>
      </c>
      <c r="J1550" s="8"/>
    </row>
    <row r="1551" ht="15.0" customHeight="1">
      <c r="A1551" s="6">
        <f>IF(KELUAR!C694&lt;&gt;"",COUNTA($B$2:B1550),"")</f>
        <v>1062</v>
      </c>
      <c r="B1551" s="15"/>
      <c r="C1551" s="8"/>
      <c r="D1551" s="8"/>
      <c r="E1551" s="8"/>
      <c r="F1551" s="8"/>
      <c r="G1551" s="7">
        <f>SUMIF(MASUK!$C$2:$C$3000,MASTER!B1551,MASUK!$E$2:$E$3000)</f>
        <v>0</v>
      </c>
      <c r="H1551" s="7">
        <f>SUMIF(KELUAR!$C$2:$F$2994,MASTER!B1551,KELUAR!$E$2:$E$2994)</f>
        <v>0</v>
      </c>
      <c r="I1551" s="11">
        <f t="shared" si="2"/>
        <v>0</v>
      </c>
      <c r="J1551" s="8"/>
    </row>
    <row r="1552" ht="15.0" customHeight="1">
      <c r="A1552" s="6">
        <f>IF(KELUAR!C695&lt;&gt;"",COUNTA($B$2:B1551),"")</f>
        <v>1062</v>
      </c>
      <c r="B1552" s="15"/>
      <c r="C1552" s="8"/>
      <c r="D1552" s="8"/>
      <c r="E1552" s="8"/>
      <c r="F1552" s="8"/>
      <c r="G1552" s="7">
        <f>SUMIF(MASUK!$C$2:$C$3000,MASTER!B1552,MASUK!$E$2:$E$3000)</f>
        <v>0</v>
      </c>
      <c r="H1552" s="7">
        <f>SUMIF(KELUAR!$C$2:$F$2994,MASTER!B1552,KELUAR!$E$2:$E$2994)</f>
        <v>0</v>
      </c>
      <c r="I1552" s="11">
        <f t="shared" si="2"/>
        <v>0</v>
      </c>
      <c r="J1552" s="8"/>
    </row>
    <row r="1553" ht="15.0" customHeight="1">
      <c r="A1553" s="6">
        <f>IF(KELUAR!C696&lt;&gt;"",COUNTA($B$2:B1552),"")</f>
        <v>1062</v>
      </c>
      <c r="B1553" s="15"/>
      <c r="C1553" s="8"/>
      <c r="D1553" s="8"/>
      <c r="E1553" s="8"/>
      <c r="F1553" s="8"/>
      <c r="G1553" s="7">
        <f>SUMIF(MASUK!$C$2:$C$3000,MASTER!B1553,MASUK!$E$2:$E$3000)</f>
        <v>0</v>
      </c>
      <c r="H1553" s="7">
        <f>SUMIF(KELUAR!$C$2:$F$2994,MASTER!B1553,KELUAR!$E$2:$E$2994)</f>
        <v>0</v>
      </c>
      <c r="I1553" s="11">
        <f t="shared" si="2"/>
        <v>0</v>
      </c>
      <c r="J1553" s="8"/>
    </row>
    <row r="1554" ht="15.0" customHeight="1">
      <c r="A1554" s="6">
        <f>IF(KELUAR!C697&lt;&gt;"",COUNTA($B$2:B1553),"")</f>
        <v>1062</v>
      </c>
      <c r="B1554" s="15"/>
      <c r="C1554" s="8"/>
      <c r="D1554" s="8"/>
      <c r="E1554" s="8"/>
      <c r="F1554" s="8"/>
      <c r="G1554" s="7">
        <f>SUMIF(MASUK!$C$2:$C$3000,MASTER!B1554,MASUK!$E$2:$E$3000)</f>
        <v>0</v>
      </c>
      <c r="H1554" s="7">
        <f>SUMIF(KELUAR!$C$2:$F$2994,MASTER!B1554,KELUAR!$E$2:$E$2994)</f>
        <v>0</v>
      </c>
      <c r="I1554" s="11">
        <f t="shared" si="2"/>
        <v>0</v>
      </c>
      <c r="J1554" s="8"/>
    </row>
    <row r="1555" ht="15.0" customHeight="1">
      <c r="A1555" s="6">
        <f>IF(KELUAR!C698&lt;&gt;"",COUNTA($B$2:B1554),"")</f>
        <v>1062</v>
      </c>
      <c r="B1555" s="15"/>
      <c r="C1555" s="8"/>
      <c r="D1555" s="8"/>
      <c r="E1555" s="8"/>
      <c r="F1555" s="8"/>
      <c r="G1555" s="7">
        <f>SUMIF(MASUK!$C$2:$C$3000,MASTER!B1555,MASUK!$E$2:$E$3000)</f>
        <v>0</v>
      </c>
      <c r="H1555" s="7">
        <f>SUMIF(KELUAR!$C$2:$F$2994,MASTER!B1555,KELUAR!$E$2:$E$2994)</f>
        <v>0</v>
      </c>
      <c r="I1555" s="11">
        <f t="shared" si="2"/>
        <v>0</v>
      </c>
      <c r="J1555" s="8"/>
    </row>
    <row r="1556" ht="15.0" customHeight="1">
      <c r="A1556" s="6">
        <f>IF(KELUAR!C699&lt;&gt;"",COUNTA($B$2:B1555),"")</f>
        <v>1062</v>
      </c>
      <c r="B1556" s="15"/>
      <c r="C1556" s="8"/>
      <c r="D1556" s="8"/>
      <c r="E1556" s="8"/>
      <c r="F1556" s="8"/>
      <c r="G1556" s="7">
        <f>SUMIF(MASUK!$C$2:$C$3000,MASTER!B1556,MASUK!$E$2:$E$3000)</f>
        <v>0</v>
      </c>
      <c r="H1556" s="7">
        <f>SUMIF(KELUAR!$C$2:$F$2994,MASTER!B1556,KELUAR!$E$2:$E$2994)</f>
        <v>0</v>
      </c>
      <c r="I1556" s="11">
        <f t="shared" si="2"/>
        <v>0</v>
      </c>
      <c r="J1556" s="8"/>
    </row>
    <row r="1557" ht="15.0" customHeight="1">
      <c r="A1557" s="6">
        <f>IF(KELUAR!C700&lt;&gt;"",COUNTA($B$2:B1556),"")</f>
        <v>1062</v>
      </c>
      <c r="B1557" s="15"/>
      <c r="C1557" s="8"/>
      <c r="D1557" s="8"/>
      <c r="E1557" s="8"/>
      <c r="F1557" s="8"/>
      <c r="G1557" s="7">
        <f>SUMIF(MASUK!$C$2:$C$3000,MASTER!B1557,MASUK!$E$2:$E$3000)</f>
        <v>0</v>
      </c>
      <c r="H1557" s="7">
        <f>SUMIF(KELUAR!$C$2:$F$2994,MASTER!B1557,KELUAR!$E$2:$E$2994)</f>
        <v>0</v>
      </c>
      <c r="I1557" s="11">
        <f t="shared" si="2"/>
        <v>0</v>
      </c>
      <c r="J1557" s="8"/>
    </row>
    <row r="1558" ht="15.0" customHeight="1">
      <c r="A1558" s="6">
        <f>IF(KELUAR!C701&lt;&gt;"",COUNTA($B$2:B1557),"")</f>
        <v>1062</v>
      </c>
      <c r="B1558" s="15"/>
      <c r="C1558" s="8"/>
      <c r="D1558" s="8"/>
      <c r="E1558" s="8"/>
      <c r="F1558" s="8"/>
      <c r="G1558" s="7">
        <f>SUMIF(MASUK!$C$2:$C$3000,MASTER!B1558,MASUK!$E$2:$E$3000)</f>
        <v>0</v>
      </c>
      <c r="H1558" s="7">
        <f>SUMIF(KELUAR!$C$2:$F$2994,MASTER!B1558,KELUAR!$E$2:$E$2994)</f>
        <v>0</v>
      </c>
      <c r="I1558" s="11">
        <f t="shared" si="2"/>
        <v>0</v>
      </c>
      <c r="J1558" s="8"/>
    </row>
    <row r="1559" ht="15.0" customHeight="1">
      <c r="A1559" s="6">
        <f>IF(KELUAR!C702&lt;&gt;"",COUNTA($B$2:B1558),"")</f>
        <v>1062</v>
      </c>
      <c r="B1559" s="15"/>
      <c r="C1559" s="8"/>
      <c r="D1559" s="8"/>
      <c r="E1559" s="8"/>
      <c r="F1559" s="8"/>
      <c r="G1559" s="7">
        <f>SUMIF(MASUK!$C$2:$C$3000,MASTER!B1559,MASUK!$E$2:$E$3000)</f>
        <v>0</v>
      </c>
      <c r="H1559" s="7">
        <f>SUMIF(KELUAR!$C$2:$F$2994,MASTER!B1559,KELUAR!$E$2:$E$2994)</f>
        <v>0</v>
      </c>
      <c r="I1559" s="11">
        <f t="shared" si="2"/>
        <v>0</v>
      </c>
      <c r="J1559" s="8"/>
    </row>
    <row r="1560" ht="15.0" customHeight="1">
      <c r="A1560" s="6">
        <f>IF(KELUAR!C703&lt;&gt;"",COUNTA($B$2:B1559),"")</f>
        <v>1062</v>
      </c>
      <c r="B1560" s="15"/>
      <c r="C1560" s="8"/>
      <c r="D1560" s="8"/>
      <c r="E1560" s="8"/>
      <c r="F1560" s="8"/>
      <c r="G1560" s="7">
        <f>SUMIF(MASUK!$C$2:$C$3000,MASTER!B1560,MASUK!$E$2:$E$3000)</f>
        <v>0</v>
      </c>
      <c r="H1560" s="7">
        <f>SUMIF(KELUAR!$C$2:$F$2994,MASTER!B1560,KELUAR!$E$2:$E$2994)</f>
        <v>0</v>
      </c>
      <c r="I1560" s="11">
        <f t="shared" si="2"/>
        <v>0</v>
      </c>
      <c r="J1560" s="8"/>
    </row>
    <row r="1561" ht="15.0" customHeight="1">
      <c r="A1561" s="6">
        <f>IF(KELUAR!C704&lt;&gt;"",COUNTA($B$2:B1560),"")</f>
        <v>1062</v>
      </c>
      <c r="B1561" s="15"/>
      <c r="C1561" s="8"/>
      <c r="D1561" s="8"/>
      <c r="E1561" s="8"/>
      <c r="F1561" s="8"/>
      <c r="G1561" s="7">
        <f>SUMIF(MASUK!$C$2:$C$3000,MASTER!B1561,MASUK!$E$2:$E$3000)</f>
        <v>0</v>
      </c>
      <c r="H1561" s="7">
        <f>SUMIF(KELUAR!$C$2:$F$2994,MASTER!B1561,KELUAR!$E$2:$E$2994)</f>
        <v>0</v>
      </c>
      <c r="I1561" s="11">
        <f t="shared" si="2"/>
        <v>0</v>
      </c>
      <c r="J1561" s="8"/>
    </row>
    <row r="1562" ht="15.0" customHeight="1">
      <c r="A1562" s="6">
        <f>IF(KELUAR!C705&lt;&gt;"",COUNTA($B$2:B1561),"")</f>
        <v>1062</v>
      </c>
      <c r="B1562" s="15"/>
      <c r="C1562" s="8"/>
      <c r="D1562" s="8"/>
      <c r="E1562" s="8"/>
      <c r="F1562" s="8"/>
      <c r="G1562" s="7">
        <f>SUMIF(MASUK!$C$2:$C$3000,MASTER!B1562,MASUK!$E$2:$E$3000)</f>
        <v>0</v>
      </c>
      <c r="H1562" s="7">
        <f>SUMIF(KELUAR!$C$2:$F$2994,MASTER!B1562,KELUAR!$E$2:$E$2994)</f>
        <v>0</v>
      </c>
      <c r="I1562" s="11">
        <f t="shared" si="2"/>
        <v>0</v>
      </c>
      <c r="J1562" s="8"/>
    </row>
    <row r="1563" ht="15.0" customHeight="1">
      <c r="A1563" s="6">
        <f>IF(KELUAR!C706&lt;&gt;"",COUNTA($B$2:B1562),"")</f>
        <v>1062</v>
      </c>
      <c r="B1563" s="15"/>
      <c r="C1563" s="8"/>
      <c r="D1563" s="8"/>
      <c r="E1563" s="8"/>
      <c r="F1563" s="8"/>
      <c r="G1563" s="7">
        <f>SUMIF(MASUK!$C$2:$C$3000,MASTER!B1563,MASUK!$E$2:$E$3000)</f>
        <v>0</v>
      </c>
      <c r="H1563" s="7">
        <f>SUMIF(KELUAR!$C$2:$F$2994,MASTER!B1563,KELUAR!$E$2:$E$2994)</f>
        <v>0</v>
      </c>
      <c r="I1563" s="11">
        <f t="shared" si="2"/>
        <v>0</v>
      </c>
      <c r="J1563" s="8"/>
    </row>
    <row r="1564" ht="15.0" customHeight="1">
      <c r="A1564" s="6">
        <f>IF(KELUAR!C707&lt;&gt;"",COUNTA($B$2:B1563),"")</f>
        <v>1062</v>
      </c>
      <c r="B1564" s="15"/>
      <c r="C1564" s="8"/>
      <c r="D1564" s="8"/>
      <c r="E1564" s="8"/>
      <c r="F1564" s="8"/>
      <c r="G1564" s="7">
        <f>SUMIF(MASUK!$C$2:$C$3000,MASTER!B1564,MASUK!$E$2:$E$3000)</f>
        <v>0</v>
      </c>
      <c r="H1564" s="7">
        <f>SUMIF(KELUAR!$C$2:$F$2994,MASTER!B1564,KELUAR!$E$2:$E$2994)</f>
        <v>0</v>
      </c>
      <c r="I1564" s="11">
        <f t="shared" si="2"/>
        <v>0</v>
      </c>
      <c r="J1564" s="8"/>
    </row>
    <row r="1565" ht="15.0" customHeight="1">
      <c r="A1565" s="6">
        <f>IF(KELUAR!C708&lt;&gt;"",COUNTA($B$2:B1564),"")</f>
        <v>1062</v>
      </c>
      <c r="B1565" s="15"/>
      <c r="C1565" s="8"/>
      <c r="D1565" s="8"/>
      <c r="E1565" s="8"/>
      <c r="F1565" s="8"/>
      <c r="G1565" s="7">
        <f>SUMIF(MASUK!$C$2:$C$3000,MASTER!B1565,MASUK!$E$2:$E$3000)</f>
        <v>0</v>
      </c>
      <c r="H1565" s="7">
        <f>SUMIF(KELUAR!$C$2:$F$2994,MASTER!B1565,KELUAR!$E$2:$E$2994)</f>
        <v>0</v>
      </c>
      <c r="I1565" s="11">
        <f t="shared" si="2"/>
        <v>0</v>
      </c>
      <c r="J1565" s="8"/>
    </row>
    <row r="1566" ht="15.0" customHeight="1">
      <c r="A1566" s="6">
        <f>IF(KELUAR!C709&lt;&gt;"",COUNTA($B$2:B1565),"")</f>
        <v>1062</v>
      </c>
      <c r="B1566" s="15"/>
      <c r="C1566" s="8"/>
      <c r="D1566" s="8"/>
      <c r="E1566" s="8"/>
      <c r="F1566" s="8"/>
      <c r="G1566" s="7">
        <f>SUMIF(MASUK!$C$2:$C$3000,MASTER!B1566,MASUK!$E$2:$E$3000)</f>
        <v>0</v>
      </c>
      <c r="H1566" s="7">
        <f>SUMIF(KELUAR!$C$2:$F$2994,MASTER!B1566,KELUAR!$E$2:$E$2994)</f>
        <v>0</v>
      </c>
      <c r="I1566" s="11">
        <f t="shared" si="2"/>
        <v>0</v>
      </c>
      <c r="J1566" s="8"/>
    </row>
    <row r="1567" ht="15.0" customHeight="1">
      <c r="A1567" s="6">
        <f>IF(KELUAR!C710&lt;&gt;"",COUNTA($B$2:B1566),"")</f>
        <v>1062</v>
      </c>
      <c r="B1567" s="15"/>
      <c r="C1567" s="8"/>
      <c r="D1567" s="8"/>
      <c r="E1567" s="8"/>
      <c r="F1567" s="8"/>
      <c r="G1567" s="7">
        <f>SUMIF(MASUK!$C$2:$C$3000,MASTER!B1567,MASUK!$E$2:$E$3000)</f>
        <v>0</v>
      </c>
      <c r="H1567" s="7">
        <f>SUMIF(KELUAR!$C$2:$F$2994,MASTER!B1567,KELUAR!$E$2:$E$2994)</f>
        <v>0</v>
      </c>
      <c r="I1567" s="11">
        <f t="shared" si="2"/>
        <v>0</v>
      </c>
      <c r="J1567" s="8"/>
    </row>
    <row r="1568" ht="15.0" customHeight="1">
      <c r="A1568" s="6">
        <f>IF(KELUAR!C711&lt;&gt;"",COUNTA($B$2:B1567),"")</f>
        <v>1062</v>
      </c>
      <c r="B1568" s="15"/>
      <c r="C1568" s="8"/>
      <c r="D1568" s="8"/>
      <c r="E1568" s="8"/>
      <c r="F1568" s="8"/>
      <c r="G1568" s="7">
        <f>SUMIF(MASUK!$C$2:$C$3000,MASTER!B1568,MASUK!$E$2:$E$3000)</f>
        <v>0</v>
      </c>
      <c r="H1568" s="7">
        <f>SUMIF(KELUAR!$C$2:$F$2994,MASTER!B1568,KELUAR!$E$2:$E$2994)</f>
        <v>0</v>
      </c>
      <c r="I1568" s="11">
        <f t="shared" si="2"/>
        <v>0</v>
      </c>
      <c r="J1568" s="8"/>
    </row>
    <row r="1569" ht="15.0" customHeight="1">
      <c r="A1569" s="6">
        <f>IF(KELUAR!C712&lt;&gt;"",COUNTA($B$2:B1568),"")</f>
        <v>1062</v>
      </c>
      <c r="B1569" s="15"/>
      <c r="C1569" s="8"/>
      <c r="D1569" s="8"/>
      <c r="E1569" s="8"/>
      <c r="F1569" s="8"/>
      <c r="G1569" s="7">
        <f>SUMIF(MASUK!$C$2:$C$3000,MASTER!B1569,MASUK!$E$2:$E$3000)</f>
        <v>0</v>
      </c>
      <c r="H1569" s="7">
        <f>SUMIF(KELUAR!$C$2:$F$2994,MASTER!B1569,KELUAR!$E$2:$E$2994)</f>
        <v>0</v>
      </c>
      <c r="I1569" s="11">
        <f t="shared" si="2"/>
        <v>0</v>
      </c>
      <c r="J1569" s="8"/>
    </row>
    <row r="1570" ht="15.0" customHeight="1">
      <c r="A1570" s="6">
        <f>IF(KELUAR!C713&lt;&gt;"",COUNTA($B$2:B1569),"")</f>
        <v>1062</v>
      </c>
      <c r="B1570" s="15"/>
      <c r="C1570" s="8"/>
      <c r="D1570" s="8"/>
      <c r="E1570" s="8"/>
      <c r="F1570" s="8"/>
      <c r="G1570" s="7">
        <f>SUMIF(MASUK!$C$2:$C$3000,MASTER!B1570,MASUK!$E$2:$E$3000)</f>
        <v>0</v>
      </c>
      <c r="H1570" s="7">
        <f>SUMIF(KELUAR!$C$2:$F$2994,MASTER!B1570,KELUAR!$E$2:$E$2994)</f>
        <v>0</v>
      </c>
      <c r="I1570" s="11">
        <f t="shared" si="2"/>
        <v>0</v>
      </c>
      <c r="J1570" s="8"/>
    </row>
    <row r="1571" ht="15.0" customHeight="1">
      <c r="A1571" s="6">
        <f>IF(KELUAR!C714&lt;&gt;"",COUNTA($B$2:B1570),"")</f>
        <v>1062</v>
      </c>
      <c r="B1571" s="15"/>
      <c r="C1571" s="8"/>
      <c r="D1571" s="8"/>
      <c r="E1571" s="8"/>
      <c r="F1571" s="8"/>
      <c r="G1571" s="7">
        <f>SUMIF(MASUK!$C$2:$C$3000,MASTER!B1571,MASUK!$E$2:$E$3000)</f>
        <v>0</v>
      </c>
      <c r="H1571" s="7">
        <f>SUMIF(KELUAR!$C$2:$F$2994,MASTER!B1571,KELUAR!$E$2:$E$2994)</f>
        <v>0</v>
      </c>
      <c r="I1571" s="11">
        <f t="shared" si="2"/>
        <v>0</v>
      </c>
      <c r="J1571" s="8"/>
    </row>
    <row r="1572" ht="15.0" customHeight="1">
      <c r="A1572" s="6">
        <f>IF(KELUAR!C715&lt;&gt;"",COUNTA($B$2:B1571),"")</f>
        <v>1062</v>
      </c>
      <c r="B1572" s="15"/>
      <c r="C1572" s="8"/>
      <c r="D1572" s="8"/>
      <c r="E1572" s="8"/>
      <c r="F1572" s="8"/>
      <c r="G1572" s="7">
        <f>SUMIF(MASUK!$C$2:$C$3000,MASTER!B1572,MASUK!$E$2:$E$3000)</f>
        <v>0</v>
      </c>
      <c r="H1572" s="7">
        <f>SUMIF(KELUAR!$C$2:$F$2994,MASTER!B1572,KELUAR!$E$2:$E$2994)</f>
        <v>0</v>
      </c>
      <c r="I1572" s="11">
        <f t="shared" si="2"/>
        <v>0</v>
      </c>
      <c r="J1572" s="8"/>
    </row>
    <row r="1573" ht="15.0" customHeight="1">
      <c r="A1573" s="6">
        <f>IF(KELUAR!C716&lt;&gt;"",COUNTA($B$2:B1572),"")</f>
        <v>1062</v>
      </c>
      <c r="B1573" s="15"/>
      <c r="C1573" s="8"/>
      <c r="D1573" s="8"/>
      <c r="E1573" s="8"/>
      <c r="F1573" s="8"/>
      <c r="G1573" s="7">
        <f>SUMIF(MASUK!$C$2:$C$3000,MASTER!B1573,MASUK!$E$2:$E$3000)</f>
        <v>0</v>
      </c>
      <c r="H1573" s="7">
        <f>SUMIF(KELUAR!$C$2:$F$2994,MASTER!B1573,KELUAR!$E$2:$E$2994)</f>
        <v>0</v>
      </c>
      <c r="I1573" s="11">
        <f t="shared" si="2"/>
        <v>0</v>
      </c>
      <c r="J1573" s="8"/>
    </row>
    <row r="1574" ht="15.0" customHeight="1">
      <c r="A1574" s="6">
        <f>IF(KELUAR!C717&lt;&gt;"",COUNTA($B$2:B1573),"")</f>
        <v>1062</v>
      </c>
      <c r="B1574" s="15"/>
      <c r="C1574" s="8"/>
      <c r="D1574" s="8"/>
      <c r="E1574" s="8"/>
      <c r="F1574" s="8"/>
      <c r="G1574" s="7">
        <f>SUMIF(MASUK!$C$2:$C$3000,MASTER!B1574,MASUK!$E$2:$E$3000)</f>
        <v>0</v>
      </c>
      <c r="H1574" s="7">
        <f>SUMIF(KELUAR!$C$2:$F$2994,MASTER!B1574,KELUAR!$E$2:$E$2994)</f>
        <v>0</v>
      </c>
      <c r="I1574" s="11">
        <f t="shared" si="2"/>
        <v>0</v>
      </c>
      <c r="J1574" s="8"/>
    </row>
    <row r="1575" ht="15.0" customHeight="1">
      <c r="A1575" s="6">
        <f>IF(KELUAR!C718&lt;&gt;"",COUNTA($B$2:B1574),"")</f>
        <v>1062</v>
      </c>
      <c r="B1575" s="15"/>
      <c r="C1575" s="8"/>
      <c r="D1575" s="8"/>
      <c r="E1575" s="8"/>
      <c r="F1575" s="8"/>
      <c r="G1575" s="7">
        <f>SUMIF(MASUK!$C$2:$C$3000,MASTER!B1575,MASUK!$E$2:$E$3000)</f>
        <v>0</v>
      </c>
      <c r="H1575" s="7">
        <f>SUMIF(KELUAR!$C$2:$F$2994,MASTER!B1575,KELUAR!$E$2:$E$2994)</f>
        <v>0</v>
      </c>
      <c r="I1575" s="11">
        <f t="shared" si="2"/>
        <v>0</v>
      </c>
      <c r="J1575" s="8"/>
    </row>
    <row r="1576" ht="15.0" customHeight="1">
      <c r="A1576" s="6">
        <f>IF(KELUAR!C719&lt;&gt;"",COUNTA($B$2:B1575),"")</f>
        <v>1062</v>
      </c>
      <c r="B1576" s="15"/>
      <c r="C1576" s="8"/>
      <c r="D1576" s="8"/>
      <c r="E1576" s="8"/>
      <c r="F1576" s="8"/>
      <c r="G1576" s="7">
        <f>SUMIF(MASUK!$C$2:$C$3000,MASTER!B1576,MASUK!$E$2:$E$3000)</f>
        <v>0</v>
      </c>
      <c r="H1576" s="7">
        <f>SUMIF(KELUAR!$C$2:$F$2994,MASTER!B1576,KELUAR!$E$2:$E$2994)</f>
        <v>0</v>
      </c>
      <c r="I1576" s="11">
        <f t="shared" si="2"/>
        <v>0</v>
      </c>
      <c r="J1576" s="8"/>
    </row>
    <row r="1577" ht="15.0" customHeight="1">
      <c r="A1577" s="6">
        <f>IF(KELUAR!C720&lt;&gt;"",COUNTA($B$2:B1576),"")</f>
        <v>1062</v>
      </c>
      <c r="B1577" s="15"/>
      <c r="C1577" s="8"/>
      <c r="D1577" s="8"/>
      <c r="E1577" s="8"/>
      <c r="F1577" s="8"/>
      <c r="G1577" s="7">
        <f>SUMIF(MASUK!$C$2:$C$3000,MASTER!B1577,MASUK!$E$2:$E$3000)</f>
        <v>0</v>
      </c>
      <c r="H1577" s="7">
        <f>SUMIF(KELUAR!$C$2:$F$2994,MASTER!B1577,KELUAR!$E$2:$E$2994)</f>
        <v>0</v>
      </c>
      <c r="I1577" s="11">
        <f t="shared" si="2"/>
        <v>0</v>
      </c>
      <c r="J1577" s="8"/>
    </row>
    <row r="1578" ht="15.0" customHeight="1">
      <c r="A1578" s="6">
        <f>IF(KELUAR!C721&lt;&gt;"",COUNTA($B$2:B1577),"")</f>
        <v>1062</v>
      </c>
      <c r="B1578" s="15"/>
      <c r="C1578" s="8"/>
      <c r="D1578" s="8"/>
      <c r="E1578" s="8"/>
      <c r="F1578" s="8"/>
      <c r="G1578" s="7">
        <f>SUMIF(MASUK!$C$2:$C$3000,MASTER!B1578,MASUK!$E$2:$E$3000)</f>
        <v>0</v>
      </c>
      <c r="H1578" s="7">
        <f>SUMIF(KELUAR!$C$2:$F$2994,MASTER!B1578,KELUAR!$E$2:$E$2994)</f>
        <v>0</v>
      </c>
      <c r="I1578" s="11">
        <f t="shared" si="2"/>
        <v>0</v>
      </c>
      <c r="J1578" s="8"/>
    </row>
    <row r="1579" ht="15.0" customHeight="1">
      <c r="A1579" s="6">
        <f>IF(KELUAR!C722&lt;&gt;"",COUNTA($B$2:B1578),"")</f>
        <v>1062</v>
      </c>
      <c r="B1579" s="15"/>
      <c r="C1579" s="8"/>
      <c r="D1579" s="8"/>
      <c r="E1579" s="8"/>
      <c r="F1579" s="8"/>
      <c r="G1579" s="7">
        <f>SUMIF(MASUK!$C$2:$C$3000,MASTER!B1579,MASUK!$E$2:$E$3000)</f>
        <v>0</v>
      </c>
      <c r="H1579" s="7">
        <f>SUMIF(KELUAR!$C$2:$F$2994,MASTER!B1579,KELUAR!$E$2:$E$2994)</f>
        <v>0</v>
      </c>
      <c r="I1579" s="11">
        <f t="shared" si="2"/>
        <v>0</v>
      </c>
      <c r="J1579" s="8"/>
    </row>
    <row r="1580" ht="15.0" customHeight="1">
      <c r="A1580" s="6">
        <f>IF(KELUAR!C723&lt;&gt;"",COUNTA($B$2:B1579),"")</f>
        <v>1062</v>
      </c>
      <c r="B1580" s="15"/>
      <c r="C1580" s="8"/>
      <c r="D1580" s="8"/>
      <c r="E1580" s="8"/>
      <c r="F1580" s="8"/>
      <c r="G1580" s="7">
        <f>SUMIF(MASUK!$C$2:$C$3000,MASTER!B1580,MASUK!$E$2:$E$3000)</f>
        <v>0</v>
      </c>
      <c r="H1580" s="7">
        <f>SUMIF(KELUAR!$C$2:$F$2994,MASTER!B1580,KELUAR!$E$2:$E$2994)</f>
        <v>0</v>
      </c>
      <c r="I1580" s="11">
        <f t="shared" si="2"/>
        <v>0</v>
      </c>
      <c r="J1580" s="8"/>
    </row>
    <row r="1581" ht="15.0" customHeight="1">
      <c r="A1581" s="6">
        <f>IF(KELUAR!C724&lt;&gt;"",COUNTA($B$2:B1580),"")</f>
        <v>1062</v>
      </c>
      <c r="B1581" s="15"/>
      <c r="C1581" s="8"/>
      <c r="D1581" s="8"/>
      <c r="E1581" s="8"/>
      <c r="F1581" s="8"/>
      <c r="G1581" s="7">
        <f>SUMIF(MASUK!$C$2:$C$3000,MASTER!B1581,MASUK!$E$2:$E$3000)</f>
        <v>0</v>
      </c>
      <c r="H1581" s="7">
        <f>SUMIF(KELUAR!$C$2:$F$2994,MASTER!B1581,KELUAR!$E$2:$E$2994)</f>
        <v>0</v>
      </c>
      <c r="I1581" s="11">
        <f t="shared" si="2"/>
        <v>0</v>
      </c>
      <c r="J1581" s="8"/>
    </row>
    <row r="1582" ht="15.0" customHeight="1">
      <c r="A1582" s="6">
        <f>IF(KELUAR!C725&lt;&gt;"",COUNTA($B$2:B1581),"")</f>
        <v>1062</v>
      </c>
      <c r="B1582" s="15"/>
      <c r="C1582" s="8"/>
      <c r="D1582" s="8"/>
      <c r="E1582" s="8"/>
      <c r="F1582" s="8"/>
      <c r="G1582" s="7">
        <f>SUMIF(MASUK!$C$2:$C$3000,MASTER!B1582,MASUK!$E$2:$E$3000)</f>
        <v>0</v>
      </c>
      <c r="H1582" s="7">
        <f>SUMIF(KELUAR!$C$2:$F$2994,MASTER!B1582,KELUAR!$E$2:$E$2994)</f>
        <v>0</v>
      </c>
      <c r="I1582" s="11">
        <f t="shared" si="2"/>
        <v>0</v>
      </c>
      <c r="J1582" s="8"/>
    </row>
    <row r="1583" ht="15.0" customHeight="1">
      <c r="A1583" s="6">
        <f>IF(KELUAR!C726&lt;&gt;"",COUNTA($B$2:B1582),"")</f>
        <v>1062</v>
      </c>
      <c r="B1583" s="15"/>
      <c r="C1583" s="8"/>
      <c r="D1583" s="8"/>
      <c r="E1583" s="8"/>
      <c r="F1583" s="8"/>
      <c r="G1583" s="7">
        <f>SUMIF(MASUK!$C$2:$C$3000,MASTER!B1583,MASUK!$E$2:$E$3000)</f>
        <v>0</v>
      </c>
      <c r="H1583" s="7">
        <f>SUMIF(KELUAR!$C$2:$F$2994,MASTER!B1583,KELUAR!$E$2:$E$2994)</f>
        <v>0</v>
      </c>
      <c r="I1583" s="11">
        <f t="shared" si="2"/>
        <v>0</v>
      </c>
      <c r="J1583" s="8"/>
    </row>
    <row r="1584" ht="15.0" customHeight="1">
      <c r="A1584" s="6">
        <f>IF(KELUAR!C727&lt;&gt;"",COUNTA($B$2:B1583),"")</f>
        <v>1062</v>
      </c>
      <c r="B1584" s="15"/>
      <c r="C1584" s="8"/>
      <c r="D1584" s="8"/>
      <c r="E1584" s="8"/>
      <c r="F1584" s="8"/>
      <c r="G1584" s="7">
        <f>SUMIF(MASUK!$C$2:$C$3000,MASTER!B1584,MASUK!$E$2:$E$3000)</f>
        <v>0</v>
      </c>
      <c r="H1584" s="7">
        <f>SUMIF(KELUAR!$C$2:$F$2994,MASTER!B1584,KELUAR!$E$2:$E$2994)</f>
        <v>0</v>
      </c>
      <c r="I1584" s="11">
        <f t="shared" si="2"/>
        <v>0</v>
      </c>
      <c r="J1584" s="8"/>
    </row>
    <row r="1585" ht="15.0" customHeight="1">
      <c r="A1585" s="6">
        <f>IF(KELUAR!C728&lt;&gt;"",COUNTA($B$2:B1584),"")</f>
        <v>1062</v>
      </c>
      <c r="B1585" s="15"/>
      <c r="C1585" s="8"/>
      <c r="D1585" s="8"/>
      <c r="E1585" s="8"/>
      <c r="F1585" s="8"/>
      <c r="G1585" s="7">
        <f>SUMIF(MASUK!$C$2:$C$3000,MASTER!B1585,MASUK!$E$2:$E$3000)</f>
        <v>0</v>
      </c>
      <c r="H1585" s="7">
        <f>SUMIF(KELUAR!$C$2:$F$2994,MASTER!B1585,KELUAR!$E$2:$E$2994)</f>
        <v>0</v>
      </c>
      <c r="I1585" s="11">
        <f t="shared" si="2"/>
        <v>0</v>
      </c>
      <c r="J1585" s="8"/>
    </row>
    <row r="1586" ht="15.0" customHeight="1">
      <c r="A1586" s="6">
        <f>IF(KELUAR!C729&lt;&gt;"",COUNTA($B$2:B1585),"")</f>
        <v>1062</v>
      </c>
      <c r="B1586" s="15"/>
      <c r="C1586" s="8"/>
      <c r="D1586" s="8"/>
      <c r="E1586" s="8"/>
      <c r="F1586" s="8"/>
      <c r="G1586" s="7">
        <f>SUMIF(MASUK!$C$2:$C$3000,MASTER!B1586,MASUK!$E$2:$E$3000)</f>
        <v>0</v>
      </c>
      <c r="H1586" s="7">
        <f>SUMIF(KELUAR!$C$2:$F$2994,MASTER!B1586,KELUAR!$E$2:$E$2994)</f>
        <v>0</v>
      </c>
      <c r="I1586" s="11">
        <f t="shared" si="2"/>
        <v>0</v>
      </c>
      <c r="J1586" s="8"/>
    </row>
    <row r="1587" ht="15.0" customHeight="1">
      <c r="A1587" s="6">
        <f>IF(KELUAR!C730&lt;&gt;"",COUNTA($B$2:B1586),"")</f>
        <v>1062</v>
      </c>
      <c r="B1587" s="15"/>
      <c r="C1587" s="8"/>
      <c r="D1587" s="8"/>
      <c r="E1587" s="8"/>
      <c r="F1587" s="8"/>
      <c r="G1587" s="7">
        <f>SUMIF(MASUK!$C$2:$C$3000,MASTER!B1587,MASUK!$E$2:$E$3000)</f>
        <v>0</v>
      </c>
      <c r="H1587" s="7">
        <f>SUMIF(KELUAR!$C$2:$F$2994,MASTER!B1587,KELUAR!$E$2:$E$2994)</f>
        <v>0</v>
      </c>
      <c r="I1587" s="11">
        <f t="shared" si="2"/>
        <v>0</v>
      </c>
      <c r="J1587" s="8"/>
    </row>
    <row r="1588" ht="15.0" customHeight="1">
      <c r="A1588" s="6">
        <f>IF(KELUAR!C731&lt;&gt;"",COUNTA($B$2:B1587),"")</f>
        <v>1062</v>
      </c>
      <c r="B1588" s="15"/>
      <c r="C1588" s="8"/>
      <c r="D1588" s="8"/>
      <c r="E1588" s="8"/>
      <c r="F1588" s="8"/>
      <c r="G1588" s="7">
        <f>SUMIF(MASUK!$C$2:$C$3000,MASTER!B1588,MASUK!$E$2:$E$3000)</f>
        <v>0</v>
      </c>
      <c r="H1588" s="7">
        <f>SUMIF(KELUAR!$C$2:$F$2994,MASTER!B1588,KELUAR!$E$2:$E$2994)</f>
        <v>0</v>
      </c>
      <c r="I1588" s="11">
        <f t="shared" si="2"/>
        <v>0</v>
      </c>
      <c r="J1588" s="8"/>
    </row>
    <row r="1589" ht="15.0" customHeight="1">
      <c r="A1589" s="6">
        <f>IF(KELUAR!C732&lt;&gt;"",COUNTA($B$2:B1588),"")</f>
        <v>1062</v>
      </c>
      <c r="B1589" s="15"/>
      <c r="C1589" s="8"/>
      <c r="D1589" s="8"/>
      <c r="E1589" s="8"/>
      <c r="F1589" s="8"/>
      <c r="G1589" s="7">
        <f>SUMIF(MASUK!$C$2:$C$3000,MASTER!B1589,MASUK!$E$2:$E$3000)</f>
        <v>0</v>
      </c>
      <c r="H1589" s="7">
        <f>SUMIF(KELUAR!$C$2:$F$2994,MASTER!B1589,KELUAR!$E$2:$E$2994)</f>
        <v>0</v>
      </c>
      <c r="I1589" s="11">
        <f t="shared" si="2"/>
        <v>0</v>
      </c>
      <c r="J1589" s="8"/>
    </row>
    <row r="1590" ht="15.0" customHeight="1">
      <c r="A1590" s="6">
        <f>IF(KELUAR!C733&lt;&gt;"",COUNTA($B$2:B1589),"")</f>
        <v>1062</v>
      </c>
      <c r="B1590" s="15"/>
      <c r="C1590" s="8"/>
      <c r="D1590" s="8"/>
      <c r="E1590" s="8"/>
      <c r="F1590" s="8"/>
      <c r="G1590" s="7">
        <f>SUMIF(MASUK!$C$2:$C$3000,MASTER!B1590,MASUK!$E$2:$E$3000)</f>
        <v>0</v>
      </c>
      <c r="H1590" s="7">
        <f>SUMIF(KELUAR!$C$2:$F$2994,MASTER!B1590,KELUAR!$E$2:$E$2994)</f>
        <v>0</v>
      </c>
      <c r="I1590" s="11">
        <f t="shared" si="2"/>
        <v>0</v>
      </c>
      <c r="J1590" s="8"/>
    </row>
    <row r="1591" ht="15.0" customHeight="1">
      <c r="A1591" s="6">
        <f>IF(KELUAR!C734&lt;&gt;"",COUNTA($B$2:B1590),"")</f>
        <v>1062</v>
      </c>
      <c r="B1591" s="15"/>
      <c r="C1591" s="8"/>
      <c r="D1591" s="8"/>
      <c r="E1591" s="8"/>
      <c r="F1591" s="8"/>
      <c r="G1591" s="7">
        <f>SUMIF(MASUK!$C$2:$C$3000,MASTER!B1591,MASUK!$E$2:$E$3000)</f>
        <v>0</v>
      </c>
      <c r="H1591" s="7">
        <f>SUMIF(KELUAR!$C$2:$F$2994,MASTER!B1591,KELUAR!$E$2:$E$2994)</f>
        <v>0</v>
      </c>
      <c r="I1591" s="11">
        <f t="shared" si="2"/>
        <v>0</v>
      </c>
      <c r="J1591" s="8"/>
    </row>
    <row r="1592" ht="15.0" customHeight="1">
      <c r="A1592" s="6">
        <f>IF(KELUAR!C735&lt;&gt;"",COUNTA($B$2:B1591),"")</f>
        <v>1062</v>
      </c>
      <c r="B1592" s="15"/>
      <c r="C1592" s="8"/>
      <c r="D1592" s="8"/>
      <c r="E1592" s="8"/>
      <c r="F1592" s="8"/>
      <c r="G1592" s="7">
        <f>SUMIF(MASUK!$C$2:$C$3000,MASTER!B1592,MASUK!$E$2:$E$3000)</f>
        <v>0</v>
      </c>
      <c r="H1592" s="7">
        <f>SUMIF(KELUAR!$C$2:$F$2994,MASTER!B1592,KELUAR!$E$2:$E$2994)</f>
        <v>0</v>
      </c>
      <c r="I1592" s="11">
        <f t="shared" si="2"/>
        <v>0</v>
      </c>
      <c r="J1592" s="8"/>
    </row>
    <row r="1593" ht="15.0" customHeight="1">
      <c r="A1593" s="6">
        <f>IF(KELUAR!C736&lt;&gt;"",COUNTA($B$2:B1592),"")</f>
        <v>1062</v>
      </c>
      <c r="B1593" s="15"/>
      <c r="C1593" s="8"/>
      <c r="D1593" s="8"/>
      <c r="E1593" s="8"/>
      <c r="F1593" s="8"/>
      <c r="G1593" s="7">
        <f>SUMIF(MASUK!$C$2:$C$3000,MASTER!B1593,MASUK!$E$2:$E$3000)</f>
        <v>0</v>
      </c>
      <c r="H1593" s="7">
        <f>SUMIF(KELUAR!$C$2:$F$2994,MASTER!B1593,KELUAR!$E$2:$E$2994)</f>
        <v>0</v>
      </c>
      <c r="I1593" s="11">
        <f t="shared" si="2"/>
        <v>0</v>
      </c>
      <c r="J1593" s="8"/>
    </row>
    <row r="1594" ht="15.0" customHeight="1">
      <c r="A1594" s="6">
        <f>IF(KELUAR!C737&lt;&gt;"",COUNTA($B$2:B1593),"")</f>
        <v>1062</v>
      </c>
      <c r="B1594" s="15"/>
      <c r="C1594" s="8"/>
      <c r="D1594" s="8"/>
      <c r="E1594" s="8"/>
      <c r="F1594" s="8"/>
      <c r="G1594" s="7">
        <f>SUMIF(MASUK!$C$2:$C$3000,MASTER!B1594,MASUK!$E$2:$E$3000)</f>
        <v>0</v>
      </c>
      <c r="H1594" s="7">
        <f>SUMIF(KELUAR!$C$2:$F$2994,MASTER!B1594,KELUAR!$E$2:$E$2994)</f>
        <v>0</v>
      </c>
      <c r="I1594" s="11">
        <f t="shared" si="2"/>
        <v>0</v>
      </c>
      <c r="J1594" s="8"/>
    </row>
    <row r="1595" ht="15.0" customHeight="1">
      <c r="A1595" s="6">
        <f>IF(KELUAR!C738&lt;&gt;"",COUNTA($B$2:B1594),"")</f>
        <v>1062</v>
      </c>
      <c r="B1595" s="15"/>
      <c r="C1595" s="8"/>
      <c r="D1595" s="8"/>
      <c r="E1595" s="8"/>
      <c r="F1595" s="8"/>
      <c r="G1595" s="7">
        <f>SUMIF(MASUK!$C$2:$C$3000,MASTER!B1595,MASUK!$E$2:$E$3000)</f>
        <v>0</v>
      </c>
      <c r="H1595" s="7">
        <f>SUMIF(KELUAR!$C$2:$F$2994,MASTER!B1595,KELUAR!$E$2:$E$2994)</f>
        <v>0</v>
      </c>
      <c r="I1595" s="11">
        <f t="shared" si="2"/>
        <v>0</v>
      </c>
      <c r="J1595" s="8"/>
    </row>
    <row r="1596" ht="15.0" customHeight="1">
      <c r="A1596" s="6">
        <f>IF(KELUAR!C739&lt;&gt;"",COUNTA($B$2:B1595),"")</f>
        <v>1062</v>
      </c>
      <c r="B1596" s="15"/>
      <c r="C1596" s="8"/>
      <c r="D1596" s="8"/>
      <c r="E1596" s="8"/>
      <c r="F1596" s="8"/>
      <c r="G1596" s="7">
        <f>SUMIF(MASUK!$C$2:$C$3000,MASTER!B1596,MASUK!$E$2:$E$3000)</f>
        <v>0</v>
      </c>
      <c r="H1596" s="7">
        <f>SUMIF(KELUAR!$C$2:$F$2994,MASTER!B1596,KELUAR!$E$2:$E$2994)</f>
        <v>0</v>
      </c>
      <c r="I1596" s="11">
        <f t="shared" si="2"/>
        <v>0</v>
      </c>
      <c r="J1596" s="8"/>
    </row>
    <row r="1597" ht="15.0" customHeight="1">
      <c r="A1597" s="6">
        <f>IF(KELUAR!C740&lt;&gt;"",COUNTA($B$2:B1596),"")</f>
        <v>1062</v>
      </c>
      <c r="B1597" s="15"/>
      <c r="C1597" s="8"/>
      <c r="D1597" s="8"/>
      <c r="E1597" s="8"/>
      <c r="F1597" s="8"/>
      <c r="G1597" s="7">
        <f>SUMIF(MASUK!$C$2:$C$3000,MASTER!B1597,MASUK!$E$2:$E$3000)</f>
        <v>0</v>
      </c>
      <c r="H1597" s="7">
        <f>SUMIF(KELUAR!$C$2:$F$2994,MASTER!B1597,KELUAR!$E$2:$E$2994)</f>
        <v>0</v>
      </c>
      <c r="I1597" s="11">
        <f t="shared" si="2"/>
        <v>0</v>
      </c>
      <c r="J1597" s="8"/>
    </row>
    <row r="1598" ht="15.0" customHeight="1">
      <c r="A1598" s="6">
        <f>IF(KELUAR!C741&lt;&gt;"",COUNTA($B$2:B1597),"")</f>
        <v>1062</v>
      </c>
      <c r="B1598" s="15"/>
      <c r="C1598" s="8"/>
      <c r="D1598" s="8"/>
      <c r="E1598" s="8"/>
      <c r="F1598" s="8"/>
      <c r="G1598" s="7">
        <f>SUMIF(MASUK!$C$2:$C$3000,MASTER!B1598,MASUK!$E$2:$E$3000)</f>
        <v>0</v>
      </c>
      <c r="H1598" s="7">
        <f>SUMIF(KELUAR!$C$2:$F$2994,MASTER!B1598,KELUAR!$E$2:$E$2994)</f>
        <v>0</v>
      </c>
      <c r="I1598" s="11">
        <f t="shared" si="2"/>
        <v>0</v>
      </c>
      <c r="J1598" s="8"/>
    </row>
    <row r="1599" ht="15.0" customHeight="1">
      <c r="A1599" s="6">
        <f>IF(KELUAR!C742&lt;&gt;"",COUNTA($B$2:B1598),"")</f>
        <v>1062</v>
      </c>
      <c r="B1599" s="15"/>
      <c r="C1599" s="8"/>
      <c r="D1599" s="8"/>
      <c r="E1599" s="8"/>
      <c r="F1599" s="8"/>
      <c r="G1599" s="7">
        <f>SUMIF(MASUK!$C$2:$C$3000,MASTER!B1599,MASUK!$E$2:$E$3000)</f>
        <v>0</v>
      </c>
      <c r="H1599" s="7">
        <f>SUMIF(KELUAR!$C$2:$F$2994,MASTER!B1599,KELUAR!$E$2:$E$2994)</f>
        <v>0</v>
      </c>
      <c r="I1599" s="11">
        <f t="shared" si="2"/>
        <v>0</v>
      </c>
      <c r="J1599" s="8"/>
    </row>
    <row r="1600" ht="15.0" customHeight="1">
      <c r="A1600" s="6">
        <f>IF(KELUAR!C743&lt;&gt;"",COUNTA($B$2:B1599),"")</f>
        <v>1062</v>
      </c>
      <c r="B1600" s="15"/>
      <c r="C1600" s="8"/>
      <c r="D1600" s="8"/>
      <c r="E1600" s="8"/>
      <c r="F1600" s="8"/>
      <c r="G1600" s="7">
        <f>SUMIF(MASUK!$C$2:$C$3000,MASTER!B1600,MASUK!$E$2:$E$3000)</f>
        <v>0</v>
      </c>
      <c r="H1600" s="7">
        <f>SUMIF(KELUAR!$C$2:$F$2994,MASTER!B1600,KELUAR!$E$2:$E$2994)</f>
        <v>0</v>
      </c>
      <c r="I1600" s="11">
        <f t="shared" si="2"/>
        <v>0</v>
      </c>
      <c r="J1600" s="8"/>
    </row>
    <row r="1601" ht="15.0" customHeight="1">
      <c r="A1601" s="6">
        <f>IF(KELUAR!C744&lt;&gt;"",COUNTA($B$2:B1600),"")</f>
        <v>1062</v>
      </c>
      <c r="B1601" s="15"/>
      <c r="C1601" s="8"/>
      <c r="D1601" s="8"/>
      <c r="E1601" s="8"/>
      <c r="F1601" s="8"/>
      <c r="G1601" s="7">
        <f>SUMIF(MASUK!$C$2:$C$3000,MASTER!B1601,MASUK!$E$2:$E$3000)</f>
        <v>0</v>
      </c>
      <c r="H1601" s="7">
        <f>SUMIF(KELUAR!$C$2:$F$2994,MASTER!B1601,KELUAR!$E$2:$E$2994)</f>
        <v>0</v>
      </c>
      <c r="I1601" s="11">
        <f t="shared" si="2"/>
        <v>0</v>
      </c>
      <c r="J1601" s="8"/>
    </row>
    <row r="1602" ht="15.0" customHeight="1">
      <c r="A1602" s="6">
        <f>IF(KELUAR!C745&lt;&gt;"",COUNTA($B$2:B1601),"")</f>
        <v>1062</v>
      </c>
      <c r="B1602" s="15"/>
      <c r="C1602" s="8"/>
      <c r="D1602" s="8"/>
      <c r="E1602" s="8"/>
      <c r="F1602" s="8"/>
      <c r="G1602" s="7">
        <f>SUMIF(MASUK!$C$2:$C$3000,MASTER!B1602,MASUK!$E$2:$E$3000)</f>
        <v>0</v>
      </c>
      <c r="H1602" s="7">
        <f>SUMIF(KELUAR!$C$2:$F$2994,MASTER!B1602,KELUAR!$E$2:$E$2994)</f>
        <v>0</v>
      </c>
      <c r="I1602" s="11">
        <f t="shared" si="2"/>
        <v>0</v>
      </c>
      <c r="J1602" s="8"/>
    </row>
    <row r="1603" ht="15.0" customHeight="1">
      <c r="A1603" s="6">
        <f>IF(KELUAR!C746&lt;&gt;"",COUNTA($B$2:B1602),"")</f>
        <v>1062</v>
      </c>
      <c r="B1603" s="15"/>
      <c r="C1603" s="8"/>
      <c r="D1603" s="8"/>
      <c r="E1603" s="8"/>
      <c r="F1603" s="8"/>
      <c r="G1603" s="7">
        <f>SUMIF(MASUK!$C$2:$C$3000,MASTER!B1603,MASUK!$E$2:$E$3000)</f>
        <v>0</v>
      </c>
      <c r="H1603" s="7">
        <f>SUMIF(KELUAR!$C$2:$F$2994,MASTER!B1603,KELUAR!$E$2:$E$2994)</f>
        <v>0</v>
      </c>
      <c r="I1603" s="11">
        <f t="shared" si="2"/>
        <v>0</v>
      </c>
      <c r="J1603" s="8"/>
    </row>
    <row r="1604" ht="15.0" customHeight="1">
      <c r="A1604" s="6">
        <f>IF(KELUAR!C747&lt;&gt;"",COUNTA($B$2:B1603),"")</f>
        <v>1062</v>
      </c>
      <c r="B1604" s="15"/>
      <c r="C1604" s="8"/>
      <c r="D1604" s="8"/>
      <c r="E1604" s="8"/>
      <c r="F1604" s="8"/>
      <c r="G1604" s="7">
        <f>SUMIF(MASUK!$C$2:$C$3000,MASTER!B1604,MASUK!$E$2:$E$3000)</f>
        <v>0</v>
      </c>
      <c r="H1604" s="7">
        <f>SUMIF(KELUAR!$C$2:$F$2994,MASTER!B1604,KELUAR!$E$2:$E$2994)</f>
        <v>0</v>
      </c>
      <c r="I1604" s="11">
        <f t="shared" si="2"/>
        <v>0</v>
      </c>
      <c r="J1604" s="8"/>
    </row>
    <row r="1605" ht="15.0" customHeight="1">
      <c r="A1605" s="6">
        <f>IF(KELUAR!C748&lt;&gt;"",COUNTA($B$2:B1604),"")</f>
        <v>1062</v>
      </c>
      <c r="B1605" s="15"/>
      <c r="C1605" s="8"/>
      <c r="D1605" s="8"/>
      <c r="E1605" s="8"/>
      <c r="F1605" s="8"/>
      <c r="G1605" s="7">
        <f>SUMIF(MASUK!$C$2:$C$3000,MASTER!B1605,MASUK!$E$2:$E$3000)</f>
        <v>0</v>
      </c>
      <c r="H1605" s="7">
        <f>SUMIF(KELUAR!$C$2:$F$2994,MASTER!B1605,KELUAR!$E$2:$E$2994)</f>
        <v>0</v>
      </c>
      <c r="I1605" s="11">
        <f t="shared" si="2"/>
        <v>0</v>
      </c>
      <c r="J1605" s="8"/>
    </row>
    <row r="1606" ht="15.0" customHeight="1">
      <c r="A1606" s="6">
        <f>IF(KELUAR!C749&lt;&gt;"",COUNTA($B$2:B1605),"")</f>
        <v>1062</v>
      </c>
      <c r="B1606" s="15"/>
      <c r="C1606" s="8"/>
      <c r="D1606" s="8"/>
      <c r="E1606" s="8"/>
      <c r="F1606" s="8"/>
      <c r="G1606" s="7">
        <f>SUMIF(MASUK!$C$2:$C$3000,MASTER!B1606,MASUK!$E$2:$E$3000)</f>
        <v>0</v>
      </c>
      <c r="H1606" s="7">
        <f>SUMIF(KELUAR!$C$2:$F$2994,MASTER!B1606,KELUAR!$E$2:$E$2994)</f>
        <v>0</v>
      </c>
      <c r="I1606" s="11">
        <f t="shared" si="2"/>
        <v>0</v>
      </c>
      <c r="J1606" s="8"/>
    </row>
    <row r="1607" ht="15.0" customHeight="1">
      <c r="A1607" s="6">
        <f>IF(KELUAR!C750&lt;&gt;"",COUNTA($B$2:B1606),"")</f>
        <v>1062</v>
      </c>
      <c r="B1607" s="15"/>
      <c r="C1607" s="8"/>
      <c r="D1607" s="8"/>
      <c r="E1607" s="8"/>
      <c r="F1607" s="8"/>
      <c r="G1607" s="7">
        <f>SUMIF(MASUK!$C$2:$C$3000,MASTER!B1607,MASUK!$E$2:$E$3000)</f>
        <v>0</v>
      </c>
      <c r="H1607" s="7">
        <f>SUMIF(KELUAR!$C$2:$F$2994,MASTER!B1607,KELUAR!$E$2:$E$2994)</f>
        <v>0</v>
      </c>
      <c r="I1607" s="11">
        <f t="shared" si="2"/>
        <v>0</v>
      </c>
      <c r="J1607" s="8"/>
    </row>
    <row r="1608" ht="15.0" customHeight="1">
      <c r="A1608" s="6">
        <f>IF(KELUAR!C751&lt;&gt;"",COUNTA($B$2:B1607),"")</f>
        <v>1062</v>
      </c>
      <c r="B1608" s="15"/>
      <c r="C1608" s="8"/>
      <c r="D1608" s="8"/>
      <c r="E1608" s="8"/>
      <c r="F1608" s="8"/>
      <c r="G1608" s="7">
        <f>SUMIF(MASUK!$C$2:$C$3000,MASTER!B1608,MASUK!$E$2:$E$3000)</f>
        <v>0</v>
      </c>
      <c r="H1608" s="7">
        <f>SUMIF(KELUAR!$C$2:$F$2994,MASTER!B1608,KELUAR!$E$2:$E$2994)</f>
        <v>0</v>
      </c>
      <c r="I1608" s="11">
        <f t="shared" si="2"/>
        <v>0</v>
      </c>
      <c r="J1608" s="8"/>
    </row>
    <row r="1609" ht="15.0" customHeight="1">
      <c r="A1609" s="6">
        <f>IF(KELUAR!C752&lt;&gt;"",COUNTA($B$2:B1608),"")</f>
        <v>1062</v>
      </c>
      <c r="B1609" s="15"/>
      <c r="C1609" s="8"/>
      <c r="D1609" s="8"/>
      <c r="E1609" s="8"/>
      <c r="F1609" s="8"/>
      <c r="G1609" s="7">
        <f>SUMIF(MASUK!$C$2:$C$3000,MASTER!B1609,MASUK!$E$2:$E$3000)</f>
        <v>0</v>
      </c>
      <c r="H1609" s="7">
        <f>SUMIF(KELUAR!$C$2:$F$2994,MASTER!B1609,KELUAR!$E$2:$E$2994)</f>
        <v>0</v>
      </c>
      <c r="I1609" s="11">
        <f t="shared" si="2"/>
        <v>0</v>
      </c>
      <c r="J1609" s="8"/>
    </row>
  </sheetData>
  <autoFilter ref="$A$1:$J$1609"/>
  <conditionalFormatting sqref="B991">
    <cfRule type="expression" dxfId="0" priority="1">
      <formula>OR($B983&lt;&gt;"",$C983&lt;&gt;"")</formula>
    </cfRule>
  </conditionalFormatting>
  <conditionalFormatting sqref="B19">
    <cfRule type="expression" dxfId="0" priority="2">
      <formula>OR($B19&lt;&gt;"",#REF!&lt;&gt;"")</formula>
    </cfRule>
  </conditionalFormatting>
  <conditionalFormatting sqref="B420:B424 B427:B446 B800 B803">
    <cfRule type="expression" dxfId="0" priority="3">
      <formula>OR($B420&lt;&gt;"",$C420&lt;&gt;"")</formula>
    </cfRule>
  </conditionalFormatting>
  <printOptions horizontalCentered="1"/>
  <pageMargins bottom="0.3937007874015748" footer="0.0" header="0.0" left="0.0" right="0.0" top="0.7874015748031497"/>
  <pageSetup paperSize="9" scale="43" orientation="portrait"/>
  <headerFooter>
    <oddHeader>&amp;CMASTER DATA NOVEMBER 2024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43"/>
    <col customWidth="1" min="2" max="2" width="11.71"/>
    <col customWidth="1" min="3" max="3" width="17.29"/>
    <col customWidth="1" min="4" max="4" width="63.86"/>
    <col customWidth="1" min="5" max="5" width="12.29"/>
    <col customWidth="1" min="6" max="6" width="27.29"/>
    <col customWidth="1" min="7" max="7" width="65.43"/>
    <col customWidth="1" min="8" max="26" width="9.14"/>
  </cols>
  <sheetData>
    <row r="1" ht="27.0" customHeight="1">
      <c r="A1" s="32" t="s">
        <v>1086</v>
      </c>
      <c r="B1" s="32" t="s">
        <v>1087</v>
      </c>
      <c r="C1" s="2" t="s">
        <v>1</v>
      </c>
      <c r="D1" s="2" t="s">
        <v>1088</v>
      </c>
      <c r="E1" s="33" t="s">
        <v>5</v>
      </c>
      <c r="F1" s="34" t="s">
        <v>1089</v>
      </c>
      <c r="G1" s="35" t="s">
        <v>1090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7.25" customHeight="1">
      <c r="A2" s="7">
        <v>1.0</v>
      </c>
      <c r="B2" s="36">
        <v>45717.0</v>
      </c>
      <c r="C2" s="10">
        <v>1082.0</v>
      </c>
      <c r="D2" s="37" t="str">
        <f>VLOOKUP(C2,MASTER!$B$2:$C$1190,2,)</f>
        <v>BATU GERINDA CUTTING WHEEL (WD) 4"</v>
      </c>
      <c r="E2" s="38">
        <v>10.0</v>
      </c>
      <c r="F2" s="39" t="s">
        <v>1091</v>
      </c>
      <c r="G2" s="31" t="s">
        <v>1092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7.25" customHeight="1">
      <c r="A3" s="7">
        <f t="shared" ref="A3:A2504" si="1">A2+1</f>
        <v>2</v>
      </c>
      <c r="B3" s="36">
        <v>45717.0</v>
      </c>
      <c r="C3" s="10">
        <v>1071.0</v>
      </c>
      <c r="D3" s="37" t="str">
        <f>VLOOKUP(C3,MASTER!$B$2:$C$1190,2,)</f>
        <v>Amplas Ekamant Susun 80 / Taiyo 4"</v>
      </c>
      <c r="E3" s="38">
        <v>10.0</v>
      </c>
      <c r="F3" s="39" t="s">
        <v>1091</v>
      </c>
      <c r="G3" s="31" t="s">
        <v>1092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7.25" customHeight="1">
      <c r="A4" s="7">
        <f t="shared" si="1"/>
        <v>3</v>
      </c>
      <c r="B4" s="36">
        <v>45717.0</v>
      </c>
      <c r="C4" s="7">
        <v>1446.0</v>
      </c>
      <c r="D4" s="37" t="str">
        <f>VLOOKUP(C4,MASTER!$B$2:$C$1190,2,)</f>
        <v>Thinner HG IML 75</v>
      </c>
      <c r="E4" s="38">
        <v>4.0</v>
      </c>
      <c r="F4" s="39" t="s">
        <v>1093</v>
      </c>
      <c r="G4" s="31" t="s">
        <v>1094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7.25" customHeight="1">
      <c r="A5" s="7">
        <f t="shared" si="1"/>
        <v>4</v>
      </c>
      <c r="B5" s="36">
        <v>45717.0</v>
      </c>
      <c r="C5" s="15">
        <v>2485.0</v>
      </c>
      <c r="D5" s="37" t="str">
        <f>VLOOKUP(C5,MASTER!$B$2:$C$1190,2,)</f>
        <v>Kain Poles Levis 4"</v>
      </c>
      <c r="E5" s="38">
        <v>2.0</v>
      </c>
      <c r="F5" s="39" t="s">
        <v>1095</v>
      </c>
      <c r="G5" s="31" t="s">
        <v>1096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7.25" customHeight="1">
      <c r="A6" s="7">
        <f t="shared" si="1"/>
        <v>5</v>
      </c>
      <c r="B6" s="36">
        <v>45717.0</v>
      </c>
      <c r="C6" s="7">
        <v>1086.0</v>
      </c>
      <c r="D6" s="37" t="str">
        <f>VLOOKUP(C6,MASTER!$B$2:$C$1190,2,)</f>
        <v>LANGSOL</v>
      </c>
      <c r="E6" s="38">
        <v>1.0</v>
      </c>
      <c r="F6" s="39" t="s">
        <v>1095</v>
      </c>
      <c r="G6" s="31" t="s">
        <v>1096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7.25" customHeight="1">
      <c r="A7" s="7">
        <f t="shared" si="1"/>
        <v>6</v>
      </c>
      <c r="B7" s="36">
        <v>45717.0</v>
      </c>
      <c r="C7" s="10">
        <v>2400.0</v>
      </c>
      <c r="D7" s="37" t="str">
        <f>VLOOKUP(C7,MASTER!$B$2:$C$1190,2,)</f>
        <v>RYU (AC) HSS Cobalt Drill Bits 7.0x69x109mm AC-DB038</v>
      </c>
      <c r="E7" s="38">
        <v>2.0</v>
      </c>
      <c r="F7" s="39" t="s">
        <v>1091</v>
      </c>
      <c r="G7" s="31" t="s">
        <v>1092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7.25" customHeight="1">
      <c r="A8" s="7">
        <f t="shared" si="1"/>
        <v>7</v>
      </c>
      <c r="B8" s="36">
        <v>45717.0</v>
      </c>
      <c r="C8" s="10">
        <v>1082.0</v>
      </c>
      <c r="D8" s="37" t="str">
        <f>VLOOKUP(C8,MASTER!$B$2:$C$1190,2,)</f>
        <v>BATU GERINDA CUTTING WHEEL (WD) 4"</v>
      </c>
      <c r="E8" s="38">
        <v>2.0</v>
      </c>
      <c r="F8" s="39" t="s">
        <v>1091</v>
      </c>
      <c r="G8" s="31" t="s">
        <v>1092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7.25" customHeight="1">
      <c r="A9" s="7">
        <f t="shared" si="1"/>
        <v>8</v>
      </c>
      <c r="B9" s="36">
        <v>45717.0</v>
      </c>
      <c r="C9" s="10">
        <v>1082.0</v>
      </c>
      <c r="D9" s="37" t="str">
        <f>VLOOKUP(C9,MASTER!$B$2:$C$1190,2,)</f>
        <v>BATU GERINDA CUTTING WHEEL (WD) 4"</v>
      </c>
      <c r="E9" s="38">
        <v>5.0</v>
      </c>
      <c r="F9" s="39" t="s">
        <v>1091</v>
      </c>
      <c r="G9" s="31" t="s">
        <v>1092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7.25" customHeight="1">
      <c r="A10" s="7">
        <f t="shared" si="1"/>
        <v>9</v>
      </c>
      <c r="B10" s="36">
        <v>45717.0</v>
      </c>
      <c r="C10" s="10">
        <v>1071.0</v>
      </c>
      <c r="D10" s="37" t="str">
        <f>VLOOKUP(C10,MASTER!$B$2:$C$1190,2,)</f>
        <v>Amplas Ekamant Susun 80 / Taiyo 4"</v>
      </c>
      <c r="E10" s="38">
        <v>5.0</v>
      </c>
      <c r="F10" s="39" t="s">
        <v>1091</v>
      </c>
      <c r="G10" s="31" t="s">
        <v>1092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7.25" customHeight="1">
      <c r="A11" s="7">
        <f t="shared" si="1"/>
        <v>10</v>
      </c>
      <c r="B11" s="36">
        <v>45717.0</v>
      </c>
      <c r="C11" s="10">
        <v>1580.0</v>
      </c>
      <c r="D11" s="37" t="str">
        <f>VLOOKUP(C11,MASTER!$B$2:$C$1190,2,)</f>
        <v>BATU GERINDA ULTRA FLEX 4"</v>
      </c>
      <c r="E11" s="38">
        <v>5.0</v>
      </c>
      <c r="F11" s="39" t="s">
        <v>1091</v>
      </c>
      <c r="G11" s="31" t="s">
        <v>1092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7.25" customHeight="1">
      <c r="A12" s="7">
        <f t="shared" si="1"/>
        <v>11</v>
      </c>
      <c r="B12" s="36">
        <v>45717.0</v>
      </c>
      <c r="C12" s="7">
        <v>1187.0</v>
      </c>
      <c r="D12" s="37" t="str">
        <f>VLOOKUP(C12,MASTER!$B$2:$C$1190,2,)</f>
        <v>Propan PUC 786 White Gloss @1 liter</v>
      </c>
      <c r="E12" s="38">
        <v>1.0</v>
      </c>
      <c r="F12" s="39" t="s">
        <v>1097</v>
      </c>
      <c r="G12" s="31" t="s">
        <v>1098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7.25" customHeight="1">
      <c r="A13" s="7">
        <f t="shared" si="1"/>
        <v>12</v>
      </c>
      <c r="B13" s="36">
        <v>45717.0</v>
      </c>
      <c r="C13" s="10">
        <v>1204.0</v>
      </c>
      <c r="D13" s="37" t="str">
        <f>VLOOKUP(C13,MASTER!$B$2:$C$1190,2,)</f>
        <v>Kain Ball / Kain Majun Putih</v>
      </c>
      <c r="E13" s="38">
        <v>3.0</v>
      </c>
      <c r="F13" s="39" t="s">
        <v>1099</v>
      </c>
      <c r="G13" s="31" t="s">
        <v>1100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7.25" customHeight="1">
      <c r="A14" s="7">
        <f t="shared" si="1"/>
        <v>13</v>
      </c>
      <c r="B14" s="36">
        <v>45717.0</v>
      </c>
      <c r="C14" s="7">
        <v>1422.0</v>
      </c>
      <c r="D14" s="37" t="str">
        <f>VLOOKUP(C14,MASTER!$B$2:$C$1190,2,)</f>
        <v>SARUNG TANGAN KARET</v>
      </c>
      <c r="E14" s="38">
        <v>1.0</v>
      </c>
      <c r="F14" s="39" t="s">
        <v>1099</v>
      </c>
      <c r="G14" s="31" t="s">
        <v>1100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7.25" customHeight="1">
      <c r="A15" s="7">
        <f t="shared" si="1"/>
        <v>14</v>
      </c>
      <c r="B15" s="36">
        <v>45717.0</v>
      </c>
      <c r="C15" s="7">
        <v>1453.0</v>
      </c>
      <c r="D15" s="37" t="str">
        <f>VLOOKUP(C15,MASTER!$B$2:$C$1190,2,)</f>
        <v>Plastic Wrapping</v>
      </c>
      <c r="E15" s="38">
        <v>1.0</v>
      </c>
      <c r="F15" s="39" t="s">
        <v>1099</v>
      </c>
      <c r="G15" s="31" t="s">
        <v>1100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7.25" customHeight="1">
      <c r="A16" s="7">
        <f t="shared" si="1"/>
        <v>15</v>
      </c>
      <c r="B16" s="36">
        <v>45717.0</v>
      </c>
      <c r="C16" s="7">
        <v>1434.0</v>
      </c>
      <c r="D16" s="37" t="str">
        <f>VLOOKUP(C16,MASTER!$B$2:$C$1190,2,)</f>
        <v>Sekrup M3x10 / PH 4x3/8</v>
      </c>
      <c r="E16" s="38">
        <v>8.0</v>
      </c>
      <c r="F16" s="39" t="s">
        <v>1101</v>
      </c>
      <c r="G16" s="31" t="s">
        <v>1102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7.25" customHeight="1">
      <c r="A17" s="7">
        <f t="shared" si="1"/>
        <v>16</v>
      </c>
      <c r="B17" s="36">
        <v>45717.0</v>
      </c>
      <c r="C17" s="7">
        <v>1440.0</v>
      </c>
      <c r="D17" s="37" t="str">
        <f>VLOOKUP(C17,MASTER!$B$2:$C$1190,2,)</f>
        <v>Sekrup PH 8x1/2</v>
      </c>
      <c r="E17" s="38">
        <v>4.0</v>
      </c>
      <c r="F17" s="39" t="s">
        <v>1101</v>
      </c>
      <c r="G17" s="31" t="s">
        <v>1102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7.25" customHeight="1">
      <c r="A18" s="7">
        <f t="shared" si="1"/>
        <v>17</v>
      </c>
      <c r="B18" s="36">
        <v>45717.0</v>
      </c>
      <c r="C18" s="7">
        <v>1435.0</v>
      </c>
      <c r="D18" s="37" t="str">
        <f>VLOOKUP(C18,MASTER!$B$2:$C$1190,2,)</f>
        <v>Sekrup PH 6X1/2</v>
      </c>
      <c r="E18" s="38">
        <v>8.0</v>
      </c>
      <c r="F18" s="39" t="s">
        <v>1101</v>
      </c>
      <c r="G18" s="31" t="s">
        <v>1102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7.25" customHeight="1">
      <c r="A19" s="7">
        <f t="shared" si="1"/>
        <v>18</v>
      </c>
      <c r="B19" s="36">
        <v>45717.0</v>
      </c>
      <c r="C19" s="10">
        <v>1580.0</v>
      </c>
      <c r="D19" s="37" t="str">
        <f>VLOOKUP(C19,MASTER!$B$2:$C$1190,2,)</f>
        <v>BATU GERINDA ULTRA FLEX 4"</v>
      </c>
      <c r="E19" s="38">
        <v>10.0</v>
      </c>
      <c r="F19" s="39" t="s">
        <v>1091</v>
      </c>
      <c r="G19" s="31" t="s">
        <v>1092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7.25" customHeight="1">
      <c r="A20" s="7">
        <f t="shared" si="1"/>
        <v>19</v>
      </c>
      <c r="B20" s="36">
        <v>45717.0</v>
      </c>
      <c r="C20" s="10">
        <v>1071.0</v>
      </c>
      <c r="D20" s="37" t="str">
        <f>VLOOKUP(C20,MASTER!$B$2:$C$1190,2,)</f>
        <v>Amplas Ekamant Susun 80 / Taiyo 4"</v>
      </c>
      <c r="E20" s="38">
        <v>10.0</v>
      </c>
      <c r="F20" s="39" t="s">
        <v>1091</v>
      </c>
      <c r="G20" s="31" t="s">
        <v>1092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7.25" customHeight="1">
      <c r="A21" s="7">
        <f t="shared" si="1"/>
        <v>20</v>
      </c>
      <c r="B21" s="36">
        <v>45717.0</v>
      </c>
      <c r="C21" s="31">
        <v>1082.0</v>
      </c>
      <c r="D21" s="37" t="str">
        <f>VLOOKUP(C21,MASTER!$B$2:$C$1190,2,)</f>
        <v>BATU GERINDA CUTTING WHEEL (WD) 4"</v>
      </c>
      <c r="E21" s="38">
        <v>5.0</v>
      </c>
      <c r="F21" s="39" t="s">
        <v>1091</v>
      </c>
      <c r="G21" s="31" t="s">
        <v>1092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7.25" customHeight="1">
      <c r="A22" s="7">
        <f t="shared" si="1"/>
        <v>21</v>
      </c>
      <c r="B22" s="36">
        <v>45717.0</v>
      </c>
      <c r="C22" s="7">
        <v>1529.0</v>
      </c>
      <c r="D22" s="37" t="str">
        <f>VLOOKUP(C22,MASTER!$B$2:$C$1190,2,)</f>
        <v>AMPLAS LEMBAR 150</v>
      </c>
      <c r="E22" s="38">
        <v>20.0</v>
      </c>
      <c r="F22" s="39" t="s">
        <v>1091</v>
      </c>
      <c r="G22" s="31" t="s">
        <v>1092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7.25" customHeight="1">
      <c r="A23" s="7">
        <f t="shared" si="1"/>
        <v>22</v>
      </c>
      <c r="B23" s="36">
        <v>45717.0</v>
      </c>
      <c r="C23" s="10">
        <v>1263.0</v>
      </c>
      <c r="D23" s="37" t="str">
        <f>VLOOKUP(C23,MASTER!$B$2:$C$1190,2,)</f>
        <v>Lakban Kertas 1"</v>
      </c>
      <c r="E23" s="38">
        <v>10.0</v>
      </c>
      <c r="F23" s="39" t="s">
        <v>1091</v>
      </c>
      <c r="G23" s="31" t="s">
        <v>1092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7.25" customHeight="1">
      <c r="A24" s="7">
        <f t="shared" si="1"/>
        <v>23</v>
      </c>
      <c r="B24" s="36">
        <v>45717.0</v>
      </c>
      <c r="C24" s="7">
        <v>1142.0</v>
      </c>
      <c r="D24" s="37" t="str">
        <f>VLOOKUP(C24,MASTER!$B$2:$C$1190,2,)</f>
        <v>Baut JP M4x30</v>
      </c>
      <c r="E24" s="38">
        <v>3.0</v>
      </c>
      <c r="F24" s="39" t="s">
        <v>1103</v>
      </c>
      <c r="G24" s="31" t="s">
        <v>1104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7.25" customHeight="1">
      <c r="A25" s="7">
        <f t="shared" si="1"/>
        <v>24</v>
      </c>
      <c r="B25" s="36">
        <v>45717.0</v>
      </c>
      <c r="C25" s="7">
        <v>1403.0</v>
      </c>
      <c r="D25" s="37" t="str">
        <f>VLOOKUP(C25,MASTER!$B$2:$C$1190,2,)</f>
        <v>RING M4</v>
      </c>
      <c r="E25" s="38">
        <v>3.0</v>
      </c>
      <c r="F25" s="39" t="s">
        <v>1103</v>
      </c>
      <c r="G25" s="31" t="s">
        <v>1104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7.25" customHeight="1">
      <c r="A26" s="7">
        <f t="shared" si="1"/>
        <v>25</v>
      </c>
      <c r="B26" s="36">
        <v>45717.0</v>
      </c>
      <c r="C26" s="7">
        <v>1358.0</v>
      </c>
      <c r="D26" s="37" t="str">
        <f>VLOOKUP(C26,MASTER!$B$2:$C$1190,2,)</f>
        <v>Mur M4</v>
      </c>
      <c r="E26" s="38">
        <v>3.0</v>
      </c>
      <c r="F26" s="39" t="s">
        <v>1103</v>
      </c>
      <c r="G26" s="31" t="s">
        <v>1104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7.25" customHeight="1">
      <c r="A27" s="7">
        <f t="shared" si="1"/>
        <v>26</v>
      </c>
      <c r="B27" s="36">
        <v>45717.0</v>
      </c>
      <c r="C27" s="15">
        <v>1392.0</v>
      </c>
      <c r="D27" s="37" t="str">
        <f>VLOOKUP(C27,MASTER!$B$2:$C$1190,2,)</f>
        <v>Plat SS 304 HL 0,8mmx4'x10'</v>
      </c>
      <c r="E27" s="38">
        <v>1.0</v>
      </c>
      <c r="F27" s="39" t="s">
        <v>1105</v>
      </c>
      <c r="G27" s="31" t="s">
        <v>1106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7.25" customHeight="1">
      <c r="A28" s="7">
        <f t="shared" si="1"/>
        <v>27</v>
      </c>
      <c r="B28" s="36">
        <v>45717.0</v>
      </c>
      <c r="C28" s="7">
        <v>1613.0</v>
      </c>
      <c r="D28" s="37" t="str">
        <f>VLOOKUP(C28,MASTER!$B$2:$C$1190,2,)</f>
        <v>HMR 9mm X 1220 X 2440</v>
      </c>
      <c r="E28" s="38">
        <v>1.0</v>
      </c>
      <c r="F28" s="39" t="s">
        <v>1107</v>
      </c>
      <c r="G28" s="31" t="s">
        <v>1108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7.25" customHeight="1">
      <c r="A29" s="7">
        <f t="shared" si="1"/>
        <v>28</v>
      </c>
      <c r="B29" s="36">
        <v>45717.0</v>
      </c>
      <c r="C29" s="10">
        <v>1421.0</v>
      </c>
      <c r="D29" s="37" t="str">
        <f>VLOOKUP(C29,MASTER!$B$2:$C$1190,2,)</f>
        <v>SARUNG TANGAN KAIN</v>
      </c>
      <c r="E29" s="38">
        <v>24.0</v>
      </c>
      <c r="F29" s="39" t="s">
        <v>1091</v>
      </c>
      <c r="G29" s="31" t="s">
        <v>1092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7.25" customHeight="1">
      <c r="A30" s="7">
        <f t="shared" si="1"/>
        <v>29</v>
      </c>
      <c r="B30" s="36">
        <v>45717.0</v>
      </c>
      <c r="C30" s="10">
        <v>1082.0</v>
      </c>
      <c r="D30" s="37" t="str">
        <f>VLOOKUP(C30,MASTER!$B$2:$C$1190,2,)</f>
        <v>BATU GERINDA CUTTING WHEEL (WD) 4"</v>
      </c>
      <c r="E30" s="38">
        <v>5.0</v>
      </c>
      <c r="F30" s="39" t="s">
        <v>1091</v>
      </c>
      <c r="G30" s="31" t="s">
        <v>1092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7.25" customHeight="1">
      <c r="A31" s="7">
        <f t="shared" si="1"/>
        <v>30</v>
      </c>
      <c r="B31" s="36">
        <v>45717.0</v>
      </c>
      <c r="C31" s="10">
        <v>1071.0</v>
      </c>
      <c r="D31" s="37" t="str">
        <f>VLOOKUP(C31,MASTER!$B$2:$C$1190,2,)</f>
        <v>Amplas Ekamant Susun 80 / Taiyo 4"</v>
      </c>
      <c r="E31" s="38">
        <v>7.0</v>
      </c>
      <c r="F31" s="39" t="s">
        <v>1091</v>
      </c>
      <c r="G31" s="31" t="s">
        <v>1092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7.25" customHeight="1">
      <c r="A32" s="7">
        <f t="shared" si="1"/>
        <v>31</v>
      </c>
      <c r="B32" s="36">
        <v>45717.0</v>
      </c>
      <c r="C32" s="10">
        <v>1580.0</v>
      </c>
      <c r="D32" s="37" t="str">
        <f>VLOOKUP(C32,MASTER!$B$2:$C$1190,2,)</f>
        <v>BATU GERINDA ULTRA FLEX 4"</v>
      </c>
      <c r="E32" s="38">
        <v>4.0</v>
      </c>
      <c r="F32" s="39" t="s">
        <v>1091</v>
      </c>
      <c r="G32" s="31" t="s">
        <v>1092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7.25" customHeight="1">
      <c r="A33" s="7">
        <f t="shared" si="1"/>
        <v>32</v>
      </c>
      <c r="B33" s="36">
        <v>45717.0</v>
      </c>
      <c r="C33" s="10">
        <v>1263.0</v>
      </c>
      <c r="D33" s="37" t="str">
        <f>VLOOKUP(C33,MASTER!$B$2:$C$1190,2,)</f>
        <v>Lakban Kertas 1"</v>
      </c>
      <c r="E33" s="38">
        <v>1.0</v>
      </c>
      <c r="F33" s="39" t="s">
        <v>1091</v>
      </c>
      <c r="G33" s="31" t="s">
        <v>1092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7.25" customHeight="1">
      <c r="A34" s="7">
        <f t="shared" si="1"/>
        <v>33</v>
      </c>
      <c r="B34" s="36">
        <v>45717.0</v>
      </c>
      <c r="C34" s="10">
        <v>1579.0</v>
      </c>
      <c r="D34" s="37" t="str">
        <f>VLOOKUP(C34,MASTER!$B$2:$C$1190,2,)</f>
        <v>Gas Nozzle type 14AK/15AK Standard</v>
      </c>
      <c r="E34" s="38">
        <v>5.0</v>
      </c>
      <c r="F34" s="39" t="s">
        <v>1091</v>
      </c>
      <c r="G34" s="31" t="s">
        <v>1092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7.25" customHeight="1">
      <c r="A35" s="7">
        <f t="shared" si="1"/>
        <v>34</v>
      </c>
      <c r="B35" s="36">
        <v>45717.0</v>
      </c>
      <c r="C35" s="10">
        <v>1462.0</v>
      </c>
      <c r="D35" s="37" t="str">
        <f>VLOOKUP(C35,MASTER!$B$2:$C$1190,2,)</f>
        <v>Kontak Tip Co2 M6x25x0,8mm</v>
      </c>
      <c r="E35" s="38">
        <v>6.0</v>
      </c>
      <c r="F35" s="39" t="s">
        <v>1091</v>
      </c>
      <c r="G35" s="31" t="s">
        <v>1092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7.25" customHeight="1">
      <c r="A36" s="7">
        <f t="shared" si="1"/>
        <v>35</v>
      </c>
      <c r="B36" s="36">
        <v>45717.0</v>
      </c>
      <c r="C36" s="7">
        <v>2064.0</v>
      </c>
      <c r="D36" s="37" t="str">
        <f>VLOOKUP(C36,MASTER!$B$2:$C$1190,2,)</f>
        <v>Kawat Las CO2 0,8mm SW-70</v>
      </c>
      <c r="E36" s="38">
        <v>30.0</v>
      </c>
      <c r="F36" s="39" t="s">
        <v>1091</v>
      </c>
      <c r="G36" s="31" t="s">
        <v>1092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7.25" customHeight="1">
      <c r="A37" s="7">
        <f t="shared" si="1"/>
        <v>36</v>
      </c>
      <c r="B37" s="36">
        <v>45717.0</v>
      </c>
      <c r="C37" s="10">
        <v>1081.0</v>
      </c>
      <c r="D37" s="37" t="str">
        <f>VLOOKUP(C37,MASTER!$B$2:$C$1190,2,)</f>
        <v>BATU GERINDA CUTTING WHEEL (WD) 14"</v>
      </c>
      <c r="E37" s="38">
        <v>2.0</v>
      </c>
      <c r="F37" s="40" t="s">
        <v>1091</v>
      </c>
      <c r="G37" s="41" t="s">
        <v>1092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7.25" customHeight="1">
      <c r="A38" s="7">
        <f t="shared" si="1"/>
        <v>37</v>
      </c>
      <c r="B38" s="36">
        <v>45719.0</v>
      </c>
      <c r="C38" s="10">
        <v>1909.0</v>
      </c>
      <c r="D38" s="37" t="str">
        <f>VLOOKUP(C38,MASTER!$B$2:$C$1190,2,)</f>
        <v>Baut JF SS M5x10</v>
      </c>
      <c r="E38" s="38">
        <v>60.0</v>
      </c>
      <c r="F38" s="39" t="s">
        <v>1109</v>
      </c>
      <c r="G38" s="31" t="s">
        <v>1110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7.25" customHeight="1">
      <c r="A39" s="7">
        <f t="shared" si="1"/>
        <v>38</v>
      </c>
      <c r="B39" s="36">
        <v>45719.0</v>
      </c>
      <c r="C39" s="7">
        <v>1912.0</v>
      </c>
      <c r="D39" s="37" t="str">
        <f>VLOOKUP(C39,MASTER!$B$2:$C$1190,2,)</f>
        <v>Kunci Panel Quarter Turn MS705-1-2</v>
      </c>
      <c r="E39" s="38">
        <v>15.0</v>
      </c>
      <c r="F39" s="39" t="s">
        <v>1109</v>
      </c>
      <c r="G39" s="31" t="s">
        <v>1110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7.25" customHeight="1">
      <c r="A40" s="7">
        <f t="shared" si="1"/>
        <v>39</v>
      </c>
      <c r="B40" s="36">
        <v>45719.0</v>
      </c>
      <c r="C40" s="7">
        <v>1410.0</v>
      </c>
      <c r="D40" s="37" t="str">
        <f>VLOOKUP(C40,MASTER!$B$2:$C$1190,2,)</f>
        <v>RING SS M5</v>
      </c>
      <c r="E40" s="38">
        <v>60.0</v>
      </c>
      <c r="F40" s="39" t="s">
        <v>1109</v>
      </c>
      <c r="G40" s="31" t="s">
        <v>1110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7.25" customHeight="1">
      <c r="A41" s="7">
        <f t="shared" si="1"/>
        <v>40</v>
      </c>
      <c r="B41" s="36">
        <v>45719.0</v>
      </c>
      <c r="C41" s="7">
        <v>1363.0</v>
      </c>
      <c r="D41" s="37" t="str">
        <f>VLOOKUP(C41,MASTER!$B$2:$C$1190,2,)</f>
        <v>MUR SS M5</v>
      </c>
      <c r="E41" s="38">
        <v>60.0</v>
      </c>
      <c r="F41" s="39" t="s">
        <v>1109</v>
      </c>
      <c r="G41" s="31" t="s">
        <v>1110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7.25" customHeight="1">
      <c r="A42" s="7">
        <f t="shared" si="1"/>
        <v>41</v>
      </c>
      <c r="B42" s="36">
        <v>45719.0</v>
      </c>
      <c r="C42" s="10">
        <v>1570.0</v>
      </c>
      <c r="D42" s="37" t="str">
        <f>VLOOKUP(C42,MASTER!$B$2:$C$1190,2,)</f>
        <v>MUR SS M8</v>
      </c>
      <c r="E42" s="38">
        <v>60.0</v>
      </c>
      <c r="F42" s="39" t="s">
        <v>1109</v>
      </c>
      <c r="G42" s="31" t="s">
        <v>1110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7.25" customHeight="1">
      <c r="A43" s="7">
        <f t="shared" si="1"/>
        <v>42</v>
      </c>
      <c r="B43" s="36">
        <v>45719.0</v>
      </c>
      <c r="C43" s="7">
        <v>1411.0</v>
      </c>
      <c r="D43" s="37" t="str">
        <f>VLOOKUP(C43,MASTER!$B$2:$C$1190,2,)</f>
        <v>RING SS M6</v>
      </c>
      <c r="E43" s="38">
        <v>21.0</v>
      </c>
      <c r="F43" s="39" t="s">
        <v>1109</v>
      </c>
      <c r="G43" s="31" t="s">
        <v>1110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7.25" customHeight="1">
      <c r="A44" s="7">
        <f t="shared" si="1"/>
        <v>43</v>
      </c>
      <c r="B44" s="36">
        <v>45719.0</v>
      </c>
      <c r="C44" s="7">
        <v>1496.0</v>
      </c>
      <c r="D44" s="37" t="str">
        <f>VLOOKUP(C44,MASTER!$B$2:$C$1190,2,)</f>
        <v>MUR SS M6</v>
      </c>
      <c r="E44" s="38">
        <v>30.0</v>
      </c>
      <c r="F44" s="39" t="s">
        <v>1109</v>
      </c>
      <c r="G44" s="31" t="s">
        <v>1110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7.25" customHeight="1">
      <c r="A45" s="7">
        <f t="shared" si="1"/>
        <v>44</v>
      </c>
      <c r="B45" s="36">
        <v>45719.0</v>
      </c>
      <c r="C45" s="7">
        <v>1936.0</v>
      </c>
      <c r="D45" s="37" t="str">
        <f>VLOOKUP(C45,MASTER!$B$2:$C$1190,2,)</f>
        <v>Karet List D Uk. 20x7mm</v>
      </c>
      <c r="E45" s="38">
        <v>18.0</v>
      </c>
      <c r="F45" s="39" t="s">
        <v>1109</v>
      </c>
      <c r="G45" s="31" t="s">
        <v>1110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7.25" customHeight="1">
      <c r="A46" s="7">
        <f t="shared" si="1"/>
        <v>45</v>
      </c>
      <c r="B46" s="36">
        <v>45719.0</v>
      </c>
      <c r="C46" s="15">
        <v>2364.0</v>
      </c>
      <c r="D46" s="37" t="str">
        <f>VLOOKUP(C46,MASTER!$B$2:$C$1190,2,)</f>
        <v>Engsel Box Panel 60mm</v>
      </c>
      <c r="E46" s="38">
        <v>30.0</v>
      </c>
      <c r="F46" s="39" t="s">
        <v>1109</v>
      </c>
      <c r="G46" s="31" t="s">
        <v>1110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7.25" customHeight="1">
      <c r="A47" s="7">
        <f t="shared" si="1"/>
        <v>46</v>
      </c>
      <c r="B47" s="36">
        <v>45719.0</v>
      </c>
      <c r="C47" s="7">
        <v>1541.0</v>
      </c>
      <c r="D47" s="37" t="str">
        <f>VLOOKUP(C47,MASTER!$B$2:$C$1190,2,)</f>
        <v>Sealant Sika Clear</v>
      </c>
      <c r="E47" s="38">
        <v>2.0</v>
      </c>
      <c r="F47" s="39" t="s">
        <v>1109</v>
      </c>
      <c r="G47" s="31" t="s">
        <v>1110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7.25" customHeight="1">
      <c r="A48" s="7">
        <f t="shared" si="1"/>
        <v>47</v>
      </c>
      <c r="B48" s="36">
        <v>45719.0</v>
      </c>
      <c r="C48" s="7">
        <v>1292.0</v>
      </c>
      <c r="D48" s="37" t="str">
        <f>VLOOKUP(C48,MASTER!$B$2:$C$1190,2,)</f>
        <v>Lem Epotec</v>
      </c>
      <c r="E48" s="38">
        <v>2.0</v>
      </c>
      <c r="F48" s="39" t="s">
        <v>1109</v>
      </c>
      <c r="G48" s="31" t="s">
        <v>1110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7.25" customHeight="1">
      <c r="A49" s="7">
        <f t="shared" si="1"/>
        <v>48</v>
      </c>
      <c r="B49" s="36">
        <v>45719.0</v>
      </c>
      <c r="C49" s="10">
        <v>1419.0</v>
      </c>
      <c r="D49" s="37" t="str">
        <f>VLOOKUP(C49,MASTER!$B$2:$C$1190,2,)</f>
        <v>KACAMATA LAS BENING</v>
      </c>
      <c r="E49" s="38">
        <v>1.0</v>
      </c>
      <c r="F49" s="39" t="s">
        <v>1091</v>
      </c>
      <c r="G49" s="31" t="s">
        <v>1092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7.25" customHeight="1">
      <c r="A50" s="7">
        <f t="shared" si="1"/>
        <v>49</v>
      </c>
      <c r="B50" s="36">
        <v>45719.0</v>
      </c>
      <c r="C50" s="10">
        <v>1588.0</v>
      </c>
      <c r="D50" s="37" t="str">
        <f>VLOOKUP(C50,MASTER!$B$2:$C$1190,2,)</f>
        <v>Scotch Brite Grit 400 6"x9"</v>
      </c>
      <c r="E50" s="38">
        <v>2.0</v>
      </c>
      <c r="F50" s="39" t="s">
        <v>1109</v>
      </c>
      <c r="G50" s="31" t="s">
        <v>1110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7.25" customHeight="1">
      <c r="A51" s="7">
        <f t="shared" si="1"/>
        <v>50</v>
      </c>
      <c r="B51" s="36">
        <v>45719.0</v>
      </c>
      <c r="C51" s="10">
        <v>1204.0</v>
      </c>
      <c r="D51" s="37" t="str">
        <f>VLOOKUP(C51,MASTER!$B$2:$C$1190,2,)</f>
        <v>Kain Ball / Kain Majun Putih</v>
      </c>
      <c r="E51" s="38">
        <v>2.0</v>
      </c>
      <c r="F51" s="39" t="s">
        <v>1109</v>
      </c>
      <c r="G51" s="31" t="s">
        <v>1110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7.25" customHeight="1">
      <c r="A52" s="7">
        <f t="shared" si="1"/>
        <v>51</v>
      </c>
      <c r="B52" s="36">
        <v>45719.0</v>
      </c>
      <c r="C52" s="7">
        <v>1217.0</v>
      </c>
      <c r="D52" s="37" t="str">
        <f>VLOOKUP(C52,MASTER!$B$2:$C$1190,2,)</f>
        <v>Hand Taps M5x08</v>
      </c>
      <c r="E52" s="38">
        <v>1.0</v>
      </c>
      <c r="F52" s="39" t="s">
        <v>1109</v>
      </c>
      <c r="G52" s="31" t="s">
        <v>1110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7.25" customHeight="1">
      <c r="A53" s="7">
        <f t="shared" si="1"/>
        <v>52</v>
      </c>
      <c r="B53" s="36">
        <v>45719.0</v>
      </c>
      <c r="C53" s="10">
        <v>1058.0</v>
      </c>
      <c r="D53" s="37" t="str">
        <f>VLOOKUP(C53,MASTER!$B$2:$C$1190,2,)</f>
        <v>Isi Cutter Kenko Besar</v>
      </c>
      <c r="E53" s="38">
        <v>1.0</v>
      </c>
      <c r="F53" s="39" t="s">
        <v>1109</v>
      </c>
      <c r="G53" s="31" t="s">
        <v>1110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7.25" customHeight="1">
      <c r="A54" s="7">
        <f t="shared" si="1"/>
        <v>53</v>
      </c>
      <c r="B54" s="36">
        <v>45719.0</v>
      </c>
      <c r="C54" s="31">
        <v>1421.0</v>
      </c>
      <c r="D54" s="37" t="str">
        <f>VLOOKUP(C54,MASTER!$B$2:$C$1190,2,)</f>
        <v>SARUNG TANGAN KAIN</v>
      </c>
      <c r="E54" s="38">
        <v>48.0</v>
      </c>
      <c r="F54" s="39" t="s">
        <v>1091</v>
      </c>
      <c r="G54" s="31" t="s">
        <v>1092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7.25" customHeight="1">
      <c r="A55" s="7">
        <f t="shared" si="1"/>
        <v>54</v>
      </c>
      <c r="B55" s="36">
        <v>45719.0</v>
      </c>
      <c r="C55" s="31">
        <v>1420.0</v>
      </c>
      <c r="D55" s="37" t="str">
        <f>VLOOKUP(C55,MASTER!$B$2:$C$1190,2,)</f>
        <v>MASKER 3PLY @50PCS</v>
      </c>
      <c r="E55" s="38">
        <v>1.0</v>
      </c>
      <c r="F55" s="39" t="s">
        <v>1091</v>
      </c>
      <c r="G55" s="31" t="s">
        <v>1092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7.25" customHeight="1">
      <c r="A56" s="7">
        <f t="shared" si="1"/>
        <v>55</v>
      </c>
      <c r="B56" s="36">
        <v>45719.0</v>
      </c>
      <c r="C56" s="10">
        <v>1085.0</v>
      </c>
      <c r="D56" s="37" t="str">
        <f>VLOOKUP(C56,MASTER!$B$2:$C$1190,2,)</f>
        <v>Batu Poles 4x17P (Woven abu-abu)</v>
      </c>
      <c r="E56" s="38">
        <v>6.0</v>
      </c>
      <c r="F56" s="39" t="s">
        <v>1095</v>
      </c>
      <c r="G56" s="31" t="s">
        <v>1096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7.25" customHeight="1">
      <c r="A57" s="7">
        <f t="shared" si="1"/>
        <v>56</v>
      </c>
      <c r="B57" s="36">
        <v>45719.0</v>
      </c>
      <c r="C57" s="10">
        <v>1580.0</v>
      </c>
      <c r="D57" s="37" t="str">
        <f>VLOOKUP(C57,MASTER!$B$2:$C$1190,2,)</f>
        <v>BATU GERINDA ULTRA FLEX 4"</v>
      </c>
      <c r="E57" s="38">
        <v>5.0</v>
      </c>
      <c r="F57" s="39" t="s">
        <v>1091</v>
      </c>
      <c r="G57" s="31" t="s">
        <v>1092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7.25" customHeight="1">
      <c r="A58" s="7">
        <f t="shared" si="1"/>
        <v>57</v>
      </c>
      <c r="B58" s="36">
        <v>45719.0</v>
      </c>
      <c r="C58" s="10">
        <v>1082.0</v>
      </c>
      <c r="D58" s="37" t="str">
        <f>VLOOKUP(C58,MASTER!$B$2:$C$1190,2,)</f>
        <v>BATU GERINDA CUTTING WHEEL (WD) 4"</v>
      </c>
      <c r="E58" s="38">
        <v>5.0</v>
      </c>
      <c r="F58" s="39" t="s">
        <v>1091</v>
      </c>
      <c r="G58" s="31" t="s">
        <v>1092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7.25" customHeight="1">
      <c r="A59" s="7">
        <f t="shared" si="1"/>
        <v>58</v>
      </c>
      <c r="B59" s="36">
        <v>45719.0</v>
      </c>
      <c r="C59" s="10">
        <v>1080.0</v>
      </c>
      <c r="D59" s="37" t="str">
        <f>VLOOKUP(C59,MASTER!$B$2:$C$1190,2,)</f>
        <v>Amplas Roller Merah Busa Non Woven Grit 60 4" 120 X 100 mm ROHA</v>
      </c>
      <c r="E59" s="38">
        <v>1.0</v>
      </c>
      <c r="F59" s="39" t="s">
        <v>1095</v>
      </c>
      <c r="G59" s="31" t="s">
        <v>1096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7.25" customHeight="1">
      <c r="A60" s="7">
        <f t="shared" si="1"/>
        <v>59</v>
      </c>
      <c r="B60" s="36">
        <v>45719.0</v>
      </c>
      <c r="C60" s="10">
        <v>1446.0</v>
      </c>
      <c r="D60" s="37" t="str">
        <f>VLOOKUP(C60,MASTER!$B$2:$C$1190,2,)</f>
        <v>Thinner HG IML 75</v>
      </c>
      <c r="E60" s="38">
        <v>1.5</v>
      </c>
      <c r="F60" s="39" t="s">
        <v>1095</v>
      </c>
      <c r="G60" s="31" t="s">
        <v>1096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7.25" customHeight="1">
      <c r="A61" s="7">
        <f t="shared" si="1"/>
        <v>60</v>
      </c>
      <c r="B61" s="36">
        <v>45719.0</v>
      </c>
      <c r="C61" s="31">
        <v>1421.0</v>
      </c>
      <c r="D61" s="37" t="str">
        <f>VLOOKUP(C61,MASTER!$B$2:$C$1190,2,)</f>
        <v>SARUNG TANGAN KAIN</v>
      </c>
      <c r="E61" s="38">
        <v>50.0</v>
      </c>
      <c r="F61" s="39" t="s">
        <v>1091</v>
      </c>
      <c r="G61" s="31" t="s">
        <v>1092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7.25" customHeight="1">
      <c r="A62" s="7">
        <f t="shared" si="1"/>
        <v>61</v>
      </c>
      <c r="B62" s="36">
        <v>45719.0</v>
      </c>
      <c r="C62" s="31">
        <v>1420.0</v>
      </c>
      <c r="D62" s="37" t="str">
        <f>VLOOKUP(C62,MASTER!$B$2:$C$1190,2,)</f>
        <v>MASKER 3PLY @50PCS</v>
      </c>
      <c r="E62" s="38">
        <v>1.0</v>
      </c>
      <c r="F62" s="39" t="s">
        <v>1091</v>
      </c>
      <c r="G62" s="31" t="s">
        <v>1092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7.25" customHeight="1">
      <c r="A63" s="7">
        <f t="shared" si="1"/>
        <v>62</v>
      </c>
      <c r="B63" s="36">
        <v>45719.0</v>
      </c>
      <c r="C63" s="10">
        <v>1419.0</v>
      </c>
      <c r="D63" s="37" t="str">
        <f>VLOOKUP(C63,MASTER!$B$2:$C$1190,2,)</f>
        <v>KACAMATA LAS BENING</v>
      </c>
      <c r="E63" s="38">
        <v>2.0</v>
      </c>
      <c r="F63" s="39" t="s">
        <v>1091</v>
      </c>
      <c r="G63" s="31" t="s">
        <v>1092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7.25" customHeight="1">
      <c r="A64" s="7">
        <f t="shared" si="1"/>
        <v>63</v>
      </c>
      <c r="B64" s="36">
        <v>45719.0</v>
      </c>
      <c r="C64" s="10">
        <v>1462.0</v>
      </c>
      <c r="D64" s="37" t="str">
        <f>VLOOKUP(C64,MASTER!$B$2:$C$1190,2,)</f>
        <v>Kontak Tip Co2 M6x25x0,8mm</v>
      </c>
      <c r="E64" s="38">
        <v>4.0</v>
      </c>
      <c r="F64" s="39" t="s">
        <v>1091</v>
      </c>
      <c r="G64" s="31" t="s">
        <v>1092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7.25" customHeight="1">
      <c r="A65" s="7">
        <f t="shared" si="1"/>
        <v>64</v>
      </c>
      <c r="B65" s="36">
        <v>45719.0</v>
      </c>
      <c r="C65" s="10">
        <v>1579.0</v>
      </c>
      <c r="D65" s="37" t="str">
        <f>VLOOKUP(C65,MASTER!$B$2:$C$1190,2,)</f>
        <v>Gas Nozzle type 14AK/15AK Standard</v>
      </c>
      <c r="E65" s="38">
        <v>4.0</v>
      </c>
      <c r="F65" s="39" t="s">
        <v>1091</v>
      </c>
      <c r="G65" s="31" t="s">
        <v>1092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7.25" customHeight="1">
      <c r="A66" s="7">
        <f t="shared" si="1"/>
        <v>65</v>
      </c>
      <c r="B66" s="36">
        <v>45719.0</v>
      </c>
      <c r="C66" s="10">
        <v>1414.0</v>
      </c>
      <c r="D66" s="37" t="str">
        <f>VLOOKUP(C66,MASTER!$B$2:$C$1190,2,)</f>
        <v>APRON LENGAN JEANS</v>
      </c>
      <c r="E66" s="38">
        <v>1.0</v>
      </c>
      <c r="F66" s="39" t="s">
        <v>1091</v>
      </c>
      <c r="G66" s="31" t="s">
        <v>1092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7.25" customHeight="1">
      <c r="A67" s="7">
        <f t="shared" si="1"/>
        <v>66</v>
      </c>
      <c r="B67" s="36">
        <v>45719.0</v>
      </c>
      <c r="C67" s="10">
        <v>1082.0</v>
      </c>
      <c r="D67" s="37" t="str">
        <f>VLOOKUP(C67,MASTER!$B$2:$C$1190,2,)</f>
        <v>BATU GERINDA CUTTING WHEEL (WD) 4"</v>
      </c>
      <c r="E67" s="38">
        <v>5.0</v>
      </c>
      <c r="F67" s="39" t="s">
        <v>1091</v>
      </c>
      <c r="G67" s="31" t="s">
        <v>1092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7.25" customHeight="1">
      <c r="A68" s="7">
        <f t="shared" si="1"/>
        <v>67</v>
      </c>
      <c r="B68" s="36">
        <v>45719.0</v>
      </c>
      <c r="C68" s="31">
        <v>1580.0</v>
      </c>
      <c r="D68" s="37" t="str">
        <f>VLOOKUP(C68,MASTER!$B$2:$C$1190,2,)</f>
        <v>BATU GERINDA ULTRA FLEX 4"</v>
      </c>
      <c r="E68" s="38">
        <v>5.0</v>
      </c>
      <c r="F68" s="39" t="s">
        <v>1091</v>
      </c>
      <c r="G68" s="31" t="s">
        <v>1092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7.25" customHeight="1">
      <c r="A69" s="7">
        <f t="shared" si="1"/>
        <v>68</v>
      </c>
      <c r="B69" s="36">
        <v>45719.0</v>
      </c>
      <c r="C69" s="31">
        <v>1071.0</v>
      </c>
      <c r="D69" s="37" t="str">
        <f>VLOOKUP(C69,MASTER!$B$2:$C$1190,2,)</f>
        <v>Amplas Ekamant Susun 80 / Taiyo 4"</v>
      </c>
      <c r="E69" s="38">
        <v>3.0</v>
      </c>
      <c r="F69" s="39" t="s">
        <v>1091</v>
      </c>
      <c r="G69" s="31" t="s">
        <v>1092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7.25" customHeight="1">
      <c r="A70" s="7">
        <f t="shared" si="1"/>
        <v>69</v>
      </c>
      <c r="B70" s="36">
        <v>45719.0</v>
      </c>
      <c r="C70" s="10">
        <v>1263.0</v>
      </c>
      <c r="D70" s="37" t="str">
        <f>VLOOKUP(C70,MASTER!$B$2:$C$1190,2,)</f>
        <v>Lakban Kertas 1"</v>
      </c>
      <c r="E70" s="38">
        <v>1.0</v>
      </c>
      <c r="F70" s="39" t="s">
        <v>1091</v>
      </c>
      <c r="G70" s="31" t="s">
        <v>1092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7.25" customHeight="1">
      <c r="A71" s="7">
        <f t="shared" si="1"/>
        <v>70</v>
      </c>
      <c r="B71" s="36">
        <v>45719.0</v>
      </c>
      <c r="C71" s="7">
        <v>1274.0</v>
      </c>
      <c r="D71" s="37" t="str">
        <f>VLOOKUP(C71,MASTER!$B$2:$C$1190,2,)</f>
        <v>LED Module MK DL 6500K</v>
      </c>
      <c r="E71" s="38">
        <v>200.0</v>
      </c>
      <c r="F71" s="39" t="s">
        <v>1097</v>
      </c>
      <c r="G71" s="31" t="s">
        <v>1111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7.25" customHeight="1">
      <c r="A72" s="7">
        <f t="shared" si="1"/>
        <v>71</v>
      </c>
      <c r="B72" s="36">
        <v>45719.0</v>
      </c>
      <c r="C72" s="7">
        <v>1362.0</v>
      </c>
      <c r="D72" s="37" t="str">
        <f>VLOOKUP(C72,MASTER!$B$2:$C$1190,2,)</f>
        <v>MUR SS M4</v>
      </c>
      <c r="E72" s="38">
        <v>29.0</v>
      </c>
      <c r="F72" s="39" t="s">
        <v>1112</v>
      </c>
      <c r="G72" s="31" t="s">
        <v>1113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7.25" customHeight="1">
      <c r="A73" s="7">
        <f t="shared" si="1"/>
        <v>72</v>
      </c>
      <c r="B73" s="36">
        <v>45719.0</v>
      </c>
      <c r="C73" s="7">
        <v>1403.0</v>
      </c>
      <c r="D73" s="37" t="str">
        <f>VLOOKUP(C73,MASTER!$B$2:$C$1190,2,)</f>
        <v>RING M4</v>
      </c>
      <c r="E73" s="38">
        <v>29.0</v>
      </c>
      <c r="F73" s="39" t="s">
        <v>1112</v>
      </c>
      <c r="G73" s="31" t="s">
        <v>1113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7.25" customHeight="1">
      <c r="A74" s="7">
        <f t="shared" si="1"/>
        <v>73</v>
      </c>
      <c r="B74" s="36">
        <v>45719.0</v>
      </c>
      <c r="C74" s="7">
        <v>1241.0</v>
      </c>
      <c r="D74" s="37" t="str">
        <f>VLOOKUP(C74,MASTER!$B$2:$C$1190,2,)</f>
        <v>Kabel Supreme NYMHY 2x0,75mm @50 mtr Hitam</v>
      </c>
      <c r="E74" s="38">
        <v>10.5</v>
      </c>
      <c r="F74" s="39" t="s">
        <v>1112</v>
      </c>
      <c r="G74" s="31" t="s">
        <v>1113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7.25" customHeight="1">
      <c r="A75" s="7">
        <f t="shared" si="1"/>
        <v>74</v>
      </c>
      <c r="B75" s="36">
        <v>45719.0</v>
      </c>
      <c r="C75" s="7">
        <v>1244.0</v>
      </c>
      <c r="D75" s="37" t="str">
        <f>VLOOKUP(C75,MASTER!$B$2:$C$1190,2,)</f>
        <v>Kabel Tis 15cm / @ 50pcs</v>
      </c>
      <c r="E75" s="38">
        <v>10.0</v>
      </c>
      <c r="F75" s="39" t="s">
        <v>1112</v>
      </c>
      <c r="G75" s="31" t="s">
        <v>1113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7.25" customHeight="1">
      <c r="A76" s="7">
        <f t="shared" si="1"/>
        <v>75</v>
      </c>
      <c r="B76" s="36">
        <v>45719.0</v>
      </c>
      <c r="C76" s="10">
        <v>1263.0</v>
      </c>
      <c r="D76" s="37" t="str">
        <f>VLOOKUP(C76,MASTER!$B$2:$C$1190,2,)</f>
        <v>Lakban Kertas 1"</v>
      </c>
      <c r="E76" s="38">
        <v>3.0</v>
      </c>
      <c r="F76" s="39" t="s">
        <v>1112</v>
      </c>
      <c r="G76" s="31" t="s">
        <v>1113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7.25" customHeight="1">
      <c r="A77" s="7">
        <f t="shared" si="1"/>
        <v>76</v>
      </c>
      <c r="B77" s="36">
        <v>45719.0</v>
      </c>
      <c r="C77" s="7">
        <v>1250.0</v>
      </c>
      <c r="D77" s="37" t="str">
        <f>VLOOKUP(C77,MASTER!$B$2:$C$1190,2,)</f>
        <v>Karet Bakar 3mm</v>
      </c>
      <c r="E77" s="38">
        <v>0.5</v>
      </c>
      <c r="F77" s="39" t="s">
        <v>1112</v>
      </c>
      <c r="G77" s="31" t="s">
        <v>1113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7.25" customHeight="1">
      <c r="A78" s="7">
        <f t="shared" si="1"/>
        <v>77</v>
      </c>
      <c r="B78" s="36">
        <v>45719.0</v>
      </c>
      <c r="C78" s="7">
        <v>1292.0</v>
      </c>
      <c r="D78" s="37" t="str">
        <f>VLOOKUP(C78,MASTER!$B$2:$C$1190,2,)</f>
        <v>Lem Epotec</v>
      </c>
      <c r="E78" s="38">
        <v>2.0</v>
      </c>
      <c r="F78" s="39" t="s">
        <v>1112</v>
      </c>
      <c r="G78" s="31" t="s">
        <v>1113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7.25" customHeight="1">
      <c r="A79" s="7">
        <f t="shared" si="1"/>
        <v>78</v>
      </c>
      <c r="B79" s="36">
        <v>45719.0</v>
      </c>
      <c r="C79" s="10">
        <v>1444.0</v>
      </c>
      <c r="D79" s="37" t="str">
        <f>VLOOKUP(C79,MASTER!$B$2:$C$1190,2,)</f>
        <v>Spuit(Suntikan) 3cc/ml</v>
      </c>
      <c r="E79" s="38">
        <v>2.0</v>
      </c>
      <c r="F79" s="39" t="s">
        <v>1114</v>
      </c>
      <c r="G79" s="31" t="s">
        <v>1115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7.25" customHeight="1">
      <c r="A80" s="7">
        <f t="shared" si="1"/>
        <v>79</v>
      </c>
      <c r="B80" s="36">
        <v>45719.0</v>
      </c>
      <c r="C80" s="7">
        <v>1358.0</v>
      </c>
      <c r="D80" s="37" t="str">
        <f>VLOOKUP(C80,MASTER!$B$2:$C$1190,2,)</f>
        <v>Mur M4</v>
      </c>
      <c r="E80" s="38">
        <v>21.0</v>
      </c>
      <c r="F80" s="39" t="s">
        <v>1114</v>
      </c>
      <c r="G80" s="31" t="s">
        <v>1115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7.25" customHeight="1">
      <c r="A81" s="7">
        <f t="shared" si="1"/>
        <v>80</v>
      </c>
      <c r="B81" s="36">
        <v>45719.0</v>
      </c>
      <c r="C81" s="7">
        <v>1403.0</v>
      </c>
      <c r="D81" s="37" t="str">
        <f>VLOOKUP(C81,MASTER!$B$2:$C$1190,2,)</f>
        <v>RING M4</v>
      </c>
      <c r="E81" s="38">
        <v>21.0</v>
      </c>
      <c r="F81" s="39" t="s">
        <v>1114</v>
      </c>
      <c r="G81" s="31" t="s">
        <v>1115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7.25" customHeight="1">
      <c r="A82" s="7">
        <f t="shared" si="1"/>
        <v>81</v>
      </c>
      <c r="B82" s="36">
        <v>45719.0</v>
      </c>
      <c r="C82" s="7">
        <v>1249.0</v>
      </c>
      <c r="D82" s="37" t="str">
        <f>VLOOKUP(C82,MASTER!$B$2:$C$1190,2,)</f>
        <v>Double Wall 66x66x13 (Kardus)</v>
      </c>
      <c r="E82" s="38">
        <v>1.0</v>
      </c>
      <c r="F82" s="39" t="s">
        <v>1114</v>
      </c>
      <c r="G82" s="31" t="s">
        <v>1115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7.25" customHeight="1">
      <c r="A83" s="7">
        <f t="shared" si="1"/>
        <v>82</v>
      </c>
      <c r="B83" s="36">
        <v>45719.0</v>
      </c>
      <c r="C83" s="15">
        <v>2365.0</v>
      </c>
      <c r="D83" s="37" t="str">
        <f>VLOOKUP(C83,MASTER!$B$2:$C$1190,2,)</f>
        <v>Triplek 8mm Alba</v>
      </c>
      <c r="E83" s="38">
        <v>1.0</v>
      </c>
      <c r="F83" s="39" t="s">
        <v>1114</v>
      </c>
      <c r="G83" s="31" t="s">
        <v>1115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7.25" customHeight="1">
      <c r="A84" s="7">
        <f t="shared" si="1"/>
        <v>83</v>
      </c>
      <c r="B84" s="36">
        <v>45719.0</v>
      </c>
      <c r="C84" s="10">
        <v>1239.0</v>
      </c>
      <c r="D84" s="37" t="str">
        <f>VLOOKUP(C84,MASTER!$B$2:$C$1190,2,)</f>
        <v>KABEL SERABUT HITAM-PUTIH AWG KECIL</v>
      </c>
      <c r="E84" s="38">
        <v>18.0</v>
      </c>
      <c r="F84" s="39" t="s">
        <v>1114</v>
      </c>
      <c r="G84" s="31" t="s">
        <v>1115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7.25" customHeight="1">
      <c r="A85" s="7">
        <f t="shared" si="1"/>
        <v>84</v>
      </c>
      <c r="B85" s="36">
        <v>45719.0</v>
      </c>
      <c r="C85" s="10">
        <v>1421.0</v>
      </c>
      <c r="D85" s="37" t="str">
        <f>VLOOKUP(C85,MASTER!$B$2:$C$1190,2,)</f>
        <v>SARUNG TANGAN KAIN</v>
      </c>
      <c r="E85" s="38">
        <v>48.0</v>
      </c>
      <c r="F85" s="39" t="s">
        <v>1091</v>
      </c>
      <c r="G85" s="31" t="s">
        <v>1092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7.25" customHeight="1">
      <c r="A86" s="7">
        <f t="shared" si="1"/>
        <v>85</v>
      </c>
      <c r="B86" s="36">
        <v>45719.0</v>
      </c>
      <c r="C86" s="10">
        <v>1082.0</v>
      </c>
      <c r="D86" s="37" t="str">
        <f>VLOOKUP(C86,MASTER!$B$2:$C$1190,2,)</f>
        <v>BATU GERINDA CUTTING WHEEL (WD) 4"</v>
      </c>
      <c r="E86" s="38">
        <v>5.0</v>
      </c>
      <c r="F86" s="39" t="s">
        <v>1091</v>
      </c>
      <c r="G86" s="31" t="s">
        <v>1092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7.25" customHeight="1">
      <c r="A87" s="7">
        <f t="shared" si="1"/>
        <v>86</v>
      </c>
      <c r="B87" s="36">
        <v>45719.0</v>
      </c>
      <c r="C87" s="31">
        <v>1071.0</v>
      </c>
      <c r="D87" s="37" t="str">
        <f>VLOOKUP(C87,MASTER!$B$2:$C$1190,2,)</f>
        <v>Amplas Ekamant Susun 80 / Taiyo 4"</v>
      </c>
      <c r="E87" s="38">
        <v>10.0</v>
      </c>
      <c r="F87" s="39" t="s">
        <v>1091</v>
      </c>
      <c r="G87" s="31" t="s">
        <v>1092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7.25" customHeight="1">
      <c r="A88" s="7">
        <f t="shared" si="1"/>
        <v>87</v>
      </c>
      <c r="B88" s="36">
        <v>45719.0</v>
      </c>
      <c r="C88" s="10">
        <v>1580.0</v>
      </c>
      <c r="D88" s="37" t="str">
        <f>VLOOKUP(C88,MASTER!$B$2:$C$1190,2,)</f>
        <v>BATU GERINDA ULTRA FLEX 4"</v>
      </c>
      <c r="E88" s="38">
        <v>10.0</v>
      </c>
      <c r="F88" s="39" t="s">
        <v>1091</v>
      </c>
      <c r="G88" s="31" t="s">
        <v>1092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7.25" customHeight="1">
      <c r="A89" s="7">
        <f t="shared" si="1"/>
        <v>88</v>
      </c>
      <c r="B89" s="36">
        <v>45719.0</v>
      </c>
      <c r="C89" s="10">
        <v>1462.0</v>
      </c>
      <c r="D89" s="37" t="str">
        <f>VLOOKUP(C89,MASTER!$B$2:$C$1190,2,)</f>
        <v>Kontak Tip Co2 M6x25x0,8mm</v>
      </c>
      <c r="E89" s="38">
        <v>3.0</v>
      </c>
      <c r="F89" s="39" t="s">
        <v>1091</v>
      </c>
      <c r="G89" s="31" t="s">
        <v>1092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7.25" customHeight="1">
      <c r="A90" s="7">
        <f t="shared" si="1"/>
        <v>89</v>
      </c>
      <c r="B90" s="36">
        <v>45719.0</v>
      </c>
      <c r="C90" s="7">
        <v>2064.0</v>
      </c>
      <c r="D90" s="37" t="str">
        <f>VLOOKUP(C90,MASTER!$B$2:$C$1190,2,)</f>
        <v>Kawat Las CO2 0,8mm SW-70</v>
      </c>
      <c r="E90" s="38">
        <v>45.0</v>
      </c>
      <c r="F90" s="39" t="s">
        <v>1091</v>
      </c>
      <c r="G90" s="31" t="s">
        <v>1092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7.25" customHeight="1">
      <c r="A91" s="7">
        <f t="shared" si="1"/>
        <v>90</v>
      </c>
      <c r="B91" s="36">
        <v>45719.0</v>
      </c>
      <c r="C91" s="10">
        <v>1419.0</v>
      </c>
      <c r="D91" s="37" t="str">
        <f>VLOOKUP(C91,MASTER!$B$2:$C$1190,2,)</f>
        <v>KACAMATA LAS BENING</v>
      </c>
      <c r="E91" s="38">
        <v>2.0</v>
      </c>
      <c r="F91" s="39" t="s">
        <v>1091</v>
      </c>
      <c r="G91" s="31" t="s">
        <v>1092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7.25" customHeight="1">
      <c r="A92" s="7">
        <f t="shared" si="1"/>
        <v>91</v>
      </c>
      <c r="B92" s="36">
        <v>45719.0</v>
      </c>
      <c r="C92" s="10">
        <v>1419.0</v>
      </c>
      <c r="D92" s="37" t="str">
        <f>VLOOKUP(C92,MASTER!$B$2:$C$1190,2,)</f>
        <v>KACAMATA LAS BENING</v>
      </c>
      <c r="E92" s="38">
        <v>2.0</v>
      </c>
      <c r="F92" s="39" t="s">
        <v>1091</v>
      </c>
      <c r="G92" s="31" t="s">
        <v>1092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7.25" customHeight="1">
      <c r="A93" s="7">
        <f t="shared" si="1"/>
        <v>92</v>
      </c>
      <c r="B93" s="36">
        <v>45719.0</v>
      </c>
      <c r="C93" s="10">
        <v>1085.0</v>
      </c>
      <c r="D93" s="37" t="str">
        <f>VLOOKUP(C93,MASTER!$B$2:$C$1190,2,)</f>
        <v>Batu Poles 4x17P (Woven abu-abu)</v>
      </c>
      <c r="E93" s="38">
        <v>4.0</v>
      </c>
      <c r="F93" s="39" t="s">
        <v>1109</v>
      </c>
      <c r="G93" s="31" t="s">
        <v>1116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7.25" customHeight="1">
      <c r="A94" s="7">
        <f t="shared" si="1"/>
        <v>93</v>
      </c>
      <c r="B94" s="36">
        <v>45719.0</v>
      </c>
      <c r="C94" s="31">
        <v>1071.0</v>
      </c>
      <c r="D94" s="37" t="str">
        <f>VLOOKUP(C94,MASTER!$B$2:$C$1190,2,)</f>
        <v>Amplas Ekamant Susun 80 / Taiyo 4"</v>
      </c>
      <c r="E94" s="38">
        <v>10.0</v>
      </c>
      <c r="F94" s="39" t="s">
        <v>1091</v>
      </c>
      <c r="G94" s="31" t="s">
        <v>1092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7.25" customHeight="1">
      <c r="A95" s="7">
        <f t="shared" si="1"/>
        <v>94</v>
      </c>
      <c r="B95" s="36">
        <v>45719.0</v>
      </c>
      <c r="C95" s="31">
        <v>1580.0</v>
      </c>
      <c r="D95" s="37" t="str">
        <f>VLOOKUP(C95,MASTER!$B$2:$C$1190,2,)</f>
        <v>BATU GERINDA ULTRA FLEX 4"</v>
      </c>
      <c r="E95" s="38">
        <v>10.0</v>
      </c>
      <c r="F95" s="39" t="s">
        <v>1091</v>
      </c>
      <c r="G95" s="31" t="s">
        <v>1092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7.25" customHeight="1">
      <c r="A96" s="7">
        <f t="shared" si="1"/>
        <v>95</v>
      </c>
      <c r="B96" s="36">
        <v>45719.0</v>
      </c>
      <c r="C96" s="7">
        <v>1485.0</v>
      </c>
      <c r="D96" s="37" t="str">
        <f>VLOOKUP(C96,MASTER!$B$2:$C$1190,2,)</f>
        <v>Skrup Gypsum 6x1 1/2"</v>
      </c>
      <c r="E96" s="38">
        <v>100.0</v>
      </c>
      <c r="F96" s="39" t="s">
        <v>1117</v>
      </c>
      <c r="G96" s="31" t="s">
        <v>1118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7.25" customHeight="1">
      <c r="A97" s="7">
        <f t="shared" si="1"/>
        <v>96</v>
      </c>
      <c r="B97" s="36">
        <v>45719.0</v>
      </c>
      <c r="C97" s="7">
        <v>1439.0</v>
      </c>
      <c r="D97" s="37" t="str">
        <f>VLOOKUP(C97,MASTER!$B$2:$C$1190,2,)</f>
        <v>Skrup Gypsum 6x2 Inch</v>
      </c>
      <c r="E97" s="38">
        <v>100.0</v>
      </c>
      <c r="F97" s="39" t="s">
        <v>1117</v>
      </c>
      <c r="G97" s="31" t="s">
        <v>1118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7.25" customHeight="1">
      <c r="A98" s="7">
        <f t="shared" si="1"/>
        <v>97</v>
      </c>
      <c r="B98" s="36">
        <v>45719.0</v>
      </c>
      <c r="C98" s="7">
        <v>1428.0</v>
      </c>
      <c r="D98" s="37" t="str">
        <f>VLOOKUP(C98,MASTER!$B$2:$C$1190,2,)</f>
        <v>PISHER S6</v>
      </c>
      <c r="E98" s="38">
        <v>100.0</v>
      </c>
      <c r="F98" s="39" t="s">
        <v>1117</v>
      </c>
      <c r="G98" s="31" t="s">
        <v>1118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7.25" customHeight="1">
      <c r="A99" s="7">
        <f t="shared" si="1"/>
        <v>98</v>
      </c>
      <c r="B99" s="36">
        <v>45719.0</v>
      </c>
      <c r="C99" s="15">
        <v>1255.0</v>
      </c>
      <c r="D99" s="37" t="str">
        <f>VLOOKUP(C99,MASTER!$B$2:$C$1190,2,)</f>
        <v>CLING</v>
      </c>
      <c r="E99" s="38">
        <v>1.0</v>
      </c>
      <c r="F99" s="39" t="s">
        <v>1117</v>
      </c>
      <c r="G99" s="31" t="s">
        <v>1118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7.25" customHeight="1">
      <c r="A100" s="7">
        <f t="shared" si="1"/>
        <v>99</v>
      </c>
      <c r="B100" s="36">
        <v>45719.0</v>
      </c>
      <c r="C100" s="31">
        <v>1204.0</v>
      </c>
      <c r="D100" s="37" t="str">
        <f>VLOOKUP(C100,MASTER!$B$2:$C$1190,2,)</f>
        <v>Kain Ball / Kain Majun Putih</v>
      </c>
      <c r="E100" s="38">
        <v>1.0</v>
      </c>
      <c r="F100" s="39" t="s">
        <v>1117</v>
      </c>
      <c r="G100" s="31" t="s">
        <v>1118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7.25" customHeight="1">
      <c r="A101" s="7">
        <f t="shared" si="1"/>
        <v>100</v>
      </c>
      <c r="B101" s="36">
        <v>45719.0</v>
      </c>
      <c r="C101" s="7">
        <v>1246.0</v>
      </c>
      <c r="D101" s="37" t="str">
        <f>VLOOKUP(C101,MASTER!$B$2:$C$1190,2,)</f>
        <v>KAIN LAP MICROFIBER</v>
      </c>
      <c r="E101" s="38">
        <v>1.0</v>
      </c>
      <c r="F101" s="39" t="s">
        <v>1117</v>
      </c>
      <c r="G101" s="31" t="s">
        <v>1118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7.25" customHeight="1">
      <c r="A102" s="7">
        <f t="shared" si="1"/>
        <v>101</v>
      </c>
      <c r="B102" s="36">
        <v>45719.0</v>
      </c>
      <c r="C102" s="10">
        <v>1263.0</v>
      </c>
      <c r="D102" s="37" t="str">
        <f>VLOOKUP(C102,MASTER!$B$2:$C$1190,2,)</f>
        <v>Lakban Kertas 1"</v>
      </c>
      <c r="E102" s="38">
        <v>1.0</v>
      </c>
      <c r="F102" s="39" t="s">
        <v>1117</v>
      </c>
      <c r="G102" s="31" t="s">
        <v>1118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7.25" customHeight="1">
      <c r="A103" s="7">
        <f t="shared" si="1"/>
        <v>102</v>
      </c>
      <c r="B103" s="36">
        <v>45719.0</v>
      </c>
      <c r="C103" s="7">
        <v>1934.0</v>
      </c>
      <c r="D103" s="37" t="str">
        <f>VLOOKUP(C103,MASTER!$B$2:$C$1190,2,)</f>
        <v>Mata Bor Beton 6mm</v>
      </c>
      <c r="E103" s="38">
        <v>1.0</v>
      </c>
      <c r="F103" s="39" t="s">
        <v>1117</v>
      </c>
      <c r="G103" s="31" t="s">
        <v>1118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7.25" customHeight="1">
      <c r="A104" s="7">
        <f t="shared" si="1"/>
        <v>103</v>
      </c>
      <c r="B104" s="36">
        <v>45719.0</v>
      </c>
      <c r="C104" s="10">
        <v>1419.0</v>
      </c>
      <c r="D104" s="37" t="str">
        <f>VLOOKUP(C104,MASTER!$B$2:$C$1190,2,)</f>
        <v>KACAMATA LAS BENING</v>
      </c>
      <c r="E104" s="38">
        <v>1.0</v>
      </c>
      <c r="F104" s="39" t="s">
        <v>1117</v>
      </c>
      <c r="G104" s="31" t="s">
        <v>1118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7.25" customHeight="1">
      <c r="A105" s="7">
        <f t="shared" si="1"/>
        <v>104</v>
      </c>
      <c r="B105" s="36">
        <v>45719.0</v>
      </c>
      <c r="C105" s="7">
        <v>1076.0</v>
      </c>
      <c r="D105" s="37" t="str">
        <f>VLOOKUP(C105,MASTER!$B$2:$C$1190,2,)</f>
        <v>Amplas Merah No. 80</v>
      </c>
      <c r="E105" s="38">
        <v>5.0</v>
      </c>
      <c r="F105" s="39" t="s">
        <v>1099</v>
      </c>
      <c r="G105" s="31" t="s">
        <v>1100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7.25" customHeight="1">
      <c r="A106" s="7">
        <f t="shared" si="1"/>
        <v>105</v>
      </c>
      <c r="B106" s="36">
        <v>45719.0</v>
      </c>
      <c r="C106" s="7">
        <v>1446.0</v>
      </c>
      <c r="D106" s="37" t="str">
        <f>VLOOKUP(C106,MASTER!$B$2:$C$1190,2,)</f>
        <v>Thinner HG IML 75</v>
      </c>
      <c r="E106" s="38">
        <v>40.0</v>
      </c>
      <c r="F106" s="39" t="s">
        <v>1099</v>
      </c>
      <c r="G106" s="31" t="s">
        <v>1100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7.25" customHeight="1">
      <c r="A107" s="7">
        <f t="shared" si="1"/>
        <v>106</v>
      </c>
      <c r="B107" s="36">
        <v>45719.0</v>
      </c>
      <c r="C107" s="10">
        <v>1421.0</v>
      </c>
      <c r="D107" s="37" t="str">
        <f>VLOOKUP(C107,MASTER!$B$2:$C$1190,2,)</f>
        <v>SARUNG TANGAN KAIN</v>
      </c>
      <c r="E107" s="38">
        <v>6.0</v>
      </c>
      <c r="F107" s="39" t="s">
        <v>1099</v>
      </c>
      <c r="G107" s="31" t="s">
        <v>1100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7.25" customHeight="1">
      <c r="A108" s="7">
        <f t="shared" si="1"/>
        <v>107</v>
      </c>
      <c r="B108" s="36">
        <v>45719.0</v>
      </c>
      <c r="C108" s="10">
        <v>1204.0</v>
      </c>
      <c r="D108" s="37" t="str">
        <f>VLOOKUP(C108,MASTER!$B$2:$C$1190,2,)</f>
        <v>Kain Ball / Kain Majun Putih</v>
      </c>
      <c r="E108" s="38">
        <v>4.0</v>
      </c>
      <c r="F108" s="39" t="s">
        <v>1099</v>
      </c>
      <c r="G108" s="31" t="s">
        <v>1100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7.25" customHeight="1">
      <c r="A109" s="7">
        <f t="shared" si="1"/>
        <v>108</v>
      </c>
      <c r="B109" s="36">
        <v>45719.0</v>
      </c>
      <c r="C109" s="10">
        <v>2365.0</v>
      </c>
      <c r="D109" s="37" t="str">
        <f>VLOOKUP(C109,MASTER!$B$2:$C$1190,2,)</f>
        <v>Triplek 8mm Alba</v>
      </c>
      <c r="E109" s="38">
        <v>8.0</v>
      </c>
      <c r="F109" s="39" t="s">
        <v>1097</v>
      </c>
      <c r="G109" s="31" t="s">
        <v>1098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7.25" customHeight="1">
      <c r="A110" s="7">
        <f t="shared" si="1"/>
        <v>109</v>
      </c>
      <c r="B110" s="36">
        <v>45719.0</v>
      </c>
      <c r="C110" s="7">
        <v>1650.0</v>
      </c>
      <c r="D110" s="37" t="str">
        <f>VLOOKUP(C110,MASTER!$B$2:$C$1190,2,)</f>
        <v>Siku Edge Protector 5x5cm</v>
      </c>
      <c r="E110" s="38">
        <v>64.0</v>
      </c>
      <c r="F110" s="39" t="s">
        <v>1097</v>
      </c>
      <c r="G110" s="31" t="s">
        <v>1098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7.25" customHeight="1">
      <c r="A111" s="7">
        <f t="shared" si="1"/>
        <v>110</v>
      </c>
      <c r="B111" s="36">
        <v>45719.0</v>
      </c>
      <c r="C111" s="7">
        <v>1442.0</v>
      </c>
      <c r="D111" s="37" t="str">
        <f>VLOOKUP(C111,MASTER!$B$2:$C$1190,2,)</f>
        <v>100100004010 Uticon S-28R (B) Steker Arde Bulat (@2PC)</v>
      </c>
      <c r="E111" s="38">
        <v>1.0</v>
      </c>
      <c r="F111" s="39" t="s">
        <v>1091</v>
      </c>
      <c r="G111" s="31" t="s">
        <v>1092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7.25" customHeight="1">
      <c r="A112" s="7">
        <f t="shared" si="1"/>
        <v>111</v>
      </c>
      <c r="B112" s="36">
        <v>45719.0</v>
      </c>
      <c r="C112" s="7">
        <v>1071.0</v>
      </c>
      <c r="D112" s="37" t="str">
        <f>VLOOKUP(C112,MASTER!$B$2:$C$1190,2,)</f>
        <v>Amplas Ekamant Susun 80 / Taiyo 4"</v>
      </c>
      <c r="E112" s="38">
        <v>3.0</v>
      </c>
      <c r="F112" s="39" t="s">
        <v>1091</v>
      </c>
      <c r="G112" s="31" t="s">
        <v>1092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7.25" customHeight="1">
      <c r="A113" s="7">
        <f t="shared" si="1"/>
        <v>112</v>
      </c>
      <c r="B113" s="36">
        <v>45719.0</v>
      </c>
      <c r="C113" s="10">
        <v>1204.0</v>
      </c>
      <c r="D113" s="37" t="str">
        <f>VLOOKUP(C113,MASTER!$B$2:$C$1190,2,)</f>
        <v>Kain Ball / Kain Majun Putih</v>
      </c>
      <c r="E113" s="38">
        <v>1.0</v>
      </c>
      <c r="F113" s="39" t="s">
        <v>1091</v>
      </c>
      <c r="G113" s="31" t="s">
        <v>1092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7.25" customHeight="1">
      <c r="A114" s="7">
        <f t="shared" si="1"/>
        <v>113</v>
      </c>
      <c r="B114" s="36">
        <v>45719.0</v>
      </c>
      <c r="C114" s="10">
        <v>1085.0</v>
      </c>
      <c r="D114" s="37" t="str">
        <f>VLOOKUP(C114,MASTER!$B$2:$C$1190,2,)</f>
        <v>Batu Poles 4x17P (Woven abu-abu)</v>
      </c>
      <c r="E114" s="38">
        <v>4.0</v>
      </c>
      <c r="F114" s="39" t="s">
        <v>1119</v>
      </c>
      <c r="G114" s="31" t="s">
        <v>1120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7.25" customHeight="1">
      <c r="A115" s="7">
        <f t="shared" si="1"/>
        <v>114</v>
      </c>
      <c r="B115" s="36">
        <v>45719.0</v>
      </c>
      <c r="C115" s="10">
        <v>1081.0</v>
      </c>
      <c r="D115" s="37" t="str">
        <f>VLOOKUP(C115,MASTER!$B$2:$C$1190,2,)</f>
        <v>BATU GERINDA CUTTING WHEEL (WD) 14"</v>
      </c>
      <c r="E115" s="38">
        <v>2.0</v>
      </c>
      <c r="F115" s="39" t="s">
        <v>1091</v>
      </c>
      <c r="G115" s="31" t="s">
        <v>1092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7.25" customHeight="1">
      <c r="A116" s="7">
        <f t="shared" si="1"/>
        <v>115</v>
      </c>
      <c r="B116" s="36">
        <v>45719.0</v>
      </c>
      <c r="C116" s="10">
        <v>1262.0</v>
      </c>
      <c r="D116" s="37" t="str">
        <f>VLOOKUP(C116,MASTER!$B$2:$C$1190,2,)</f>
        <v>Lakban Full Blok Putih Susu 48mmx54m</v>
      </c>
      <c r="E116" s="38">
        <v>2.0</v>
      </c>
      <c r="F116" s="39" t="s">
        <v>1097</v>
      </c>
      <c r="G116" s="31" t="s">
        <v>1098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7.25" customHeight="1">
      <c r="A117" s="7">
        <f t="shared" si="1"/>
        <v>116</v>
      </c>
      <c r="B117" s="36">
        <v>45719.0</v>
      </c>
      <c r="C117" s="7">
        <v>1260.0</v>
      </c>
      <c r="D117" s="37" t="str">
        <f>VLOOKUP(C117,MASTER!$B$2:$C$1190,2,)</f>
        <v>Lakban Bening 2"</v>
      </c>
      <c r="E117" s="38">
        <v>2.0</v>
      </c>
      <c r="F117" s="39" t="s">
        <v>1097</v>
      </c>
      <c r="G117" s="31" t="s">
        <v>1098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7.25" customHeight="1">
      <c r="A118" s="7">
        <f t="shared" si="1"/>
        <v>117</v>
      </c>
      <c r="B118" s="36">
        <v>45719.0</v>
      </c>
      <c r="C118" s="7">
        <v>1073.0</v>
      </c>
      <c r="D118" s="37" t="str">
        <f>VLOOKUP(C118,MASTER!$B$2:$C$1190,2,)</f>
        <v>Amplas Merah 150</v>
      </c>
      <c r="E118" s="38">
        <v>5.0</v>
      </c>
      <c r="F118" s="39" t="s">
        <v>1119</v>
      </c>
      <c r="G118" s="31" t="s">
        <v>1120</v>
      </c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7.25" customHeight="1">
      <c r="A119" s="7">
        <f t="shared" si="1"/>
        <v>118</v>
      </c>
      <c r="B119" s="36">
        <v>45719.0</v>
      </c>
      <c r="C119" s="10">
        <v>1606.0</v>
      </c>
      <c r="D119" s="37" t="str">
        <f>VLOOKUP(C119,MASTER!$B$2:$C$1190,2,)</f>
        <v>Apron Dada Jeans</v>
      </c>
      <c r="E119" s="38">
        <v>1.0</v>
      </c>
      <c r="F119" s="39" t="s">
        <v>1119</v>
      </c>
      <c r="G119" s="31" t="s">
        <v>1120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7.25" customHeight="1">
      <c r="A120" s="7">
        <f t="shared" si="1"/>
        <v>119</v>
      </c>
      <c r="B120" s="36">
        <v>45719.0</v>
      </c>
      <c r="C120" s="10">
        <v>1414.0</v>
      </c>
      <c r="D120" s="37" t="str">
        <f>VLOOKUP(C120,MASTER!$B$2:$C$1190,2,)</f>
        <v>APRON LENGAN JEANS</v>
      </c>
      <c r="E120" s="38">
        <v>1.0</v>
      </c>
      <c r="F120" s="39" t="s">
        <v>1119</v>
      </c>
      <c r="G120" s="31" t="s">
        <v>1120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7.25" customHeight="1">
      <c r="A121" s="7">
        <f t="shared" si="1"/>
        <v>120</v>
      </c>
      <c r="B121" s="36">
        <v>45719.0</v>
      </c>
      <c r="C121" s="31">
        <v>1580.0</v>
      </c>
      <c r="D121" s="37" t="str">
        <f>VLOOKUP(C121,MASTER!$B$2:$C$1190,2,)</f>
        <v>BATU GERINDA ULTRA FLEX 4"</v>
      </c>
      <c r="E121" s="38">
        <v>10.0</v>
      </c>
      <c r="F121" s="39" t="s">
        <v>1119</v>
      </c>
      <c r="G121" s="31" t="s">
        <v>1120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7.25" customHeight="1">
      <c r="A122" s="7">
        <f t="shared" si="1"/>
        <v>121</v>
      </c>
      <c r="B122" s="36">
        <v>45719.0</v>
      </c>
      <c r="C122" s="10">
        <v>1420.0</v>
      </c>
      <c r="D122" s="37" t="str">
        <f>VLOOKUP(C122,MASTER!$B$2:$C$1190,2,)</f>
        <v>MASKER 3PLY @50PCS</v>
      </c>
      <c r="E122" s="38">
        <v>1.0</v>
      </c>
      <c r="F122" s="39" t="s">
        <v>1091</v>
      </c>
      <c r="G122" s="31" t="s">
        <v>1092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7.25" customHeight="1">
      <c r="A123" s="7">
        <f t="shared" si="1"/>
        <v>122</v>
      </c>
      <c r="B123" s="36">
        <v>45719.0</v>
      </c>
      <c r="C123" s="10">
        <v>1421.0</v>
      </c>
      <c r="D123" s="37" t="str">
        <f>VLOOKUP(C123,MASTER!$B$2:$C$1190,2,)</f>
        <v>SARUNG TANGAN KAIN</v>
      </c>
      <c r="E123" s="38">
        <v>24.0</v>
      </c>
      <c r="F123" s="39" t="s">
        <v>1091</v>
      </c>
      <c r="G123" s="31" t="s">
        <v>1092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7.25" customHeight="1">
      <c r="A124" s="7">
        <f t="shared" si="1"/>
        <v>123</v>
      </c>
      <c r="B124" s="36">
        <v>45719.0</v>
      </c>
      <c r="C124" s="7">
        <v>1425.0</v>
      </c>
      <c r="D124" s="37" t="str">
        <f>VLOOKUP(C124,MASTER!$B$2:$C$1190,2,)</f>
        <v>SEALANT NEUTRAL CLEAR</v>
      </c>
      <c r="E124" s="38">
        <v>1.0</v>
      </c>
      <c r="F124" s="39" t="s">
        <v>1091</v>
      </c>
      <c r="G124" s="31" t="s">
        <v>1092</v>
      </c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7.25" customHeight="1">
      <c r="A125" s="7">
        <f t="shared" si="1"/>
        <v>124</v>
      </c>
      <c r="B125" s="36">
        <v>45720.0</v>
      </c>
      <c r="C125" s="7">
        <v>1834.0</v>
      </c>
      <c r="D125" s="37" t="str">
        <f>VLOOKUP(C125,MASTER!$B$2:$C$1190,2,)</f>
        <v>IG N2 Pallet 16 cyl 200bar 152m3</v>
      </c>
      <c r="E125" s="38">
        <v>1.0</v>
      </c>
      <c r="F125" s="39" t="s">
        <v>1121</v>
      </c>
      <c r="G125" s="31" t="s">
        <v>1122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7.25" customHeight="1">
      <c r="A126" s="7">
        <f t="shared" si="1"/>
        <v>125</v>
      </c>
      <c r="B126" s="36">
        <v>45720.0</v>
      </c>
      <c r="C126" s="7">
        <v>1835.0</v>
      </c>
      <c r="D126" s="37" t="str">
        <f>VLOOKUP(C126,MASTER!$B$2:$C$1190,2,)</f>
        <v>IG O2 Pallet, Pressure 150 Bar, Vol. 118 m3, Cylinder 50L</v>
      </c>
      <c r="E126" s="38">
        <v>1.0</v>
      </c>
      <c r="F126" s="39" t="s">
        <v>1121</v>
      </c>
      <c r="G126" s="31" t="s">
        <v>1122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7.25" customHeight="1">
      <c r="A127" s="7">
        <f t="shared" si="1"/>
        <v>126</v>
      </c>
      <c r="B127" s="36">
        <v>45720.0</v>
      </c>
      <c r="C127" s="10">
        <v>1837.0</v>
      </c>
      <c r="D127" s="37" t="str">
        <f>VLOOKUP(C127,MASTER!$B$2:$C$1190,2,)</f>
        <v>Isi Co2</v>
      </c>
      <c r="E127" s="38">
        <v>12.0</v>
      </c>
      <c r="F127" s="39" t="s">
        <v>1121</v>
      </c>
      <c r="G127" s="31" t="s">
        <v>1122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7.25" customHeight="1">
      <c r="A128" s="7">
        <f t="shared" si="1"/>
        <v>127</v>
      </c>
      <c r="B128" s="36">
        <v>45720.0</v>
      </c>
      <c r="C128" s="10">
        <v>1836.0</v>
      </c>
      <c r="D128" s="37" t="str">
        <f>VLOOKUP(C128,MASTER!$B$2:$C$1190,2,)</f>
        <v>Isi Gas Argon</v>
      </c>
      <c r="E128" s="38">
        <v>2.0</v>
      </c>
      <c r="F128" s="39" t="s">
        <v>1121</v>
      </c>
      <c r="G128" s="31" t="s">
        <v>1122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7.25" customHeight="1">
      <c r="A129" s="7">
        <f t="shared" si="1"/>
        <v>128</v>
      </c>
      <c r="B129" s="36">
        <v>45720.0</v>
      </c>
      <c r="C129" s="10">
        <v>2486.0</v>
      </c>
      <c r="D129" s="37" t="str">
        <f>VLOOKUP(C129,MASTER!$B$2:$C$1190,2,)</f>
        <v>Nitrogen Cradle 150 bar (16 Tabung) 105,6 m3</v>
      </c>
      <c r="E129" s="38">
        <v>2.0</v>
      </c>
      <c r="F129" s="39" t="s">
        <v>1121</v>
      </c>
      <c r="G129" s="31" t="s">
        <v>1122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7.25" customHeight="1">
      <c r="A130" s="7">
        <f t="shared" si="1"/>
        <v>129</v>
      </c>
      <c r="B130" s="36">
        <v>45720.0</v>
      </c>
      <c r="C130" s="7">
        <v>1434.0</v>
      </c>
      <c r="D130" s="37" t="str">
        <f>VLOOKUP(C130,MASTER!$B$2:$C$1190,2,)</f>
        <v>Sekrup M3x10 / PH 4x3/8</v>
      </c>
      <c r="E130" s="38">
        <v>23.0</v>
      </c>
      <c r="F130" s="39" t="s">
        <v>1123</v>
      </c>
      <c r="G130" s="31" t="s">
        <v>1124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7.25" customHeight="1">
      <c r="A131" s="7">
        <f t="shared" si="1"/>
        <v>130</v>
      </c>
      <c r="B131" s="36">
        <v>45720.0</v>
      </c>
      <c r="C131" s="10">
        <v>1071.0</v>
      </c>
      <c r="D131" s="37" t="str">
        <f>VLOOKUP(C131,MASTER!$B$2:$C$1190,2,)</f>
        <v>Amplas Ekamant Susun 80 / Taiyo 4"</v>
      </c>
      <c r="E131" s="38">
        <v>1.0</v>
      </c>
      <c r="F131" s="39" t="s">
        <v>1125</v>
      </c>
      <c r="G131" s="31" t="s">
        <v>1126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7.25" customHeight="1">
      <c r="A132" s="7">
        <f t="shared" si="1"/>
        <v>131</v>
      </c>
      <c r="B132" s="36">
        <v>45720.0</v>
      </c>
      <c r="C132" s="7">
        <v>1975.0</v>
      </c>
      <c r="D132" s="37" t="str">
        <f>VLOOKUP(C132,MASTER!$B$2:$C$1190,2,)</f>
        <v>Acrylic Kapur 10mm 1220x2440mm</v>
      </c>
      <c r="E132" s="38">
        <v>1.0</v>
      </c>
      <c r="F132" s="39" t="s">
        <v>1127</v>
      </c>
      <c r="G132" s="31" t="s">
        <v>1128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7.25" customHeight="1">
      <c r="A133" s="7">
        <f t="shared" si="1"/>
        <v>132</v>
      </c>
      <c r="B133" s="36">
        <v>45720.0</v>
      </c>
      <c r="C133" s="7">
        <v>1203.0</v>
      </c>
      <c r="D133" s="37" t="str">
        <f>VLOOKUP(C133,MASTER!$B$2:$C$1190,2,)</f>
        <v>Double Tape Putih 2" Daimaru 48x12Y</v>
      </c>
      <c r="E133" s="38">
        <v>5.0</v>
      </c>
      <c r="F133" s="39" t="s">
        <v>1127</v>
      </c>
      <c r="G133" s="31" t="s">
        <v>1128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7.25" customHeight="1">
      <c r="A134" s="7">
        <f t="shared" si="1"/>
        <v>133</v>
      </c>
      <c r="B134" s="36">
        <v>45720.0</v>
      </c>
      <c r="C134" s="10">
        <v>1421.0</v>
      </c>
      <c r="D134" s="37" t="str">
        <f>VLOOKUP(C134,MASTER!$B$2:$C$1190,2,)</f>
        <v>SARUNG TANGAN KAIN</v>
      </c>
      <c r="E134" s="38">
        <v>24.0</v>
      </c>
      <c r="F134" s="39" t="s">
        <v>1091</v>
      </c>
      <c r="G134" s="31" t="s">
        <v>1092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7.25" customHeight="1">
      <c r="A135" s="7">
        <f t="shared" si="1"/>
        <v>134</v>
      </c>
      <c r="B135" s="36">
        <v>45720.0</v>
      </c>
      <c r="C135" s="10">
        <v>1420.0</v>
      </c>
      <c r="D135" s="37" t="str">
        <f>VLOOKUP(C135,MASTER!$B$2:$C$1190,2,)</f>
        <v>MASKER 3PLY @50PCS</v>
      </c>
      <c r="E135" s="38">
        <v>1.0</v>
      </c>
      <c r="F135" s="39" t="s">
        <v>1091</v>
      </c>
      <c r="G135" s="31" t="s">
        <v>1092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7.25" customHeight="1">
      <c r="A136" s="7">
        <f t="shared" si="1"/>
        <v>135</v>
      </c>
      <c r="B136" s="36">
        <v>45720.0</v>
      </c>
      <c r="C136" s="10">
        <v>1580.0</v>
      </c>
      <c r="D136" s="37" t="str">
        <f>VLOOKUP(C136,MASTER!$B$2:$C$1190,2,)</f>
        <v>BATU GERINDA ULTRA FLEX 4"</v>
      </c>
      <c r="E136" s="38">
        <v>10.0</v>
      </c>
      <c r="F136" s="39" t="s">
        <v>1091</v>
      </c>
      <c r="G136" s="31" t="s">
        <v>1092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7.25" customHeight="1">
      <c r="A137" s="7">
        <f t="shared" si="1"/>
        <v>136</v>
      </c>
      <c r="B137" s="36">
        <v>45720.0</v>
      </c>
      <c r="C137" s="31">
        <v>1419.0</v>
      </c>
      <c r="D137" s="37" t="str">
        <f>VLOOKUP(C137,MASTER!$B$2:$C$1190,2,)</f>
        <v>KACAMATA LAS BENING</v>
      </c>
      <c r="E137" s="38">
        <v>2.0</v>
      </c>
      <c r="F137" s="39" t="s">
        <v>1091</v>
      </c>
      <c r="G137" s="31" t="s">
        <v>1092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7.25" customHeight="1">
      <c r="A138" s="7">
        <f t="shared" si="1"/>
        <v>137</v>
      </c>
      <c r="B138" s="36">
        <v>45720.0</v>
      </c>
      <c r="C138" s="7">
        <v>1529.0</v>
      </c>
      <c r="D138" s="37" t="str">
        <f>VLOOKUP(C138,MASTER!$B$2:$C$1190,2,)</f>
        <v>AMPLAS LEMBAR 150</v>
      </c>
      <c r="E138" s="38">
        <v>20.0</v>
      </c>
      <c r="F138" s="39" t="s">
        <v>1091</v>
      </c>
      <c r="G138" s="31" t="s">
        <v>1092</v>
      </c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7.25" customHeight="1">
      <c r="A139" s="7">
        <f t="shared" si="1"/>
        <v>138</v>
      </c>
      <c r="B139" s="36">
        <v>45720.0</v>
      </c>
      <c r="C139" s="7">
        <v>1073.0</v>
      </c>
      <c r="D139" s="37" t="str">
        <f>VLOOKUP(C139,MASTER!$B$2:$C$1190,2,)</f>
        <v>Amplas Merah 150</v>
      </c>
      <c r="E139" s="38">
        <v>5.0</v>
      </c>
      <c r="F139" s="39" t="s">
        <v>1091</v>
      </c>
      <c r="G139" s="31" t="s">
        <v>1092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7.25" customHeight="1">
      <c r="A140" s="7">
        <f t="shared" si="1"/>
        <v>139</v>
      </c>
      <c r="B140" s="36">
        <v>45720.0</v>
      </c>
      <c r="C140" s="31">
        <v>1082.0</v>
      </c>
      <c r="D140" s="37" t="str">
        <f>VLOOKUP(C140,MASTER!$B$2:$C$1190,2,)</f>
        <v>BATU GERINDA CUTTING WHEEL (WD) 4"</v>
      </c>
      <c r="E140" s="38">
        <v>5.0</v>
      </c>
      <c r="F140" s="39" t="s">
        <v>1091</v>
      </c>
      <c r="G140" s="31" t="s">
        <v>1092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7.25" customHeight="1">
      <c r="A141" s="7">
        <f t="shared" si="1"/>
        <v>140</v>
      </c>
      <c r="B141" s="36">
        <v>45720.0</v>
      </c>
      <c r="C141" s="7">
        <v>2064.0</v>
      </c>
      <c r="D141" s="37" t="str">
        <f>VLOOKUP(C141,MASTER!$B$2:$C$1190,2,)</f>
        <v>Kawat Las CO2 0,8mm SW-70</v>
      </c>
      <c r="E141" s="38">
        <v>15.0</v>
      </c>
      <c r="F141" s="39" t="s">
        <v>1091</v>
      </c>
      <c r="G141" s="31" t="s">
        <v>1092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7.25" customHeight="1">
      <c r="A142" s="7">
        <f t="shared" si="1"/>
        <v>141</v>
      </c>
      <c r="B142" s="36">
        <v>45720.0</v>
      </c>
      <c r="C142" s="10">
        <v>1085.0</v>
      </c>
      <c r="D142" s="37" t="str">
        <f>VLOOKUP(C142,MASTER!$B$2:$C$1190,2,)</f>
        <v>Batu Poles 4x17P (Woven abu-abu)</v>
      </c>
      <c r="E142" s="38">
        <v>8.0</v>
      </c>
      <c r="F142" s="39" t="s">
        <v>1119</v>
      </c>
      <c r="G142" s="31" t="s">
        <v>1120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7.25" customHeight="1">
      <c r="A143" s="7">
        <f t="shared" si="1"/>
        <v>142</v>
      </c>
      <c r="B143" s="36">
        <v>45720.0</v>
      </c>
      <c r="C143" s="7">
        <v>1588.0</v>
      </c>
      <c r="D143" s="37" t="str">
        <f>VLOOKUP(C143,MASTER!$B$2:$C$1190,2,)</f>
        <v>Scotch Brite Grit 400 6"x9"</v>
      </c>
      <c r="E143" s="38">
        <v>1.0</v>
      </c>
      <c r="F143" s="39" t="s">
        <v>1129</v>
      </c>
      <c r="G143" s="31" t="s">
        <v>1130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7.25" customHeight="1">
      <c r="A144" s="7">
        <f t="shared" si="1"/>
        <v>143</v>
      </c>
      <c r="B144" s="36">
        <v>45720.0</v>
      </c>
      <c r="C144" s="10">
        <v>1071.0</v>
      </c>
      <c r="D144" s="37" t="str">
        <f>VLOOKUP(C144,MASTER!$B$2:$C$1190,2,)</f>
        <v>Amplas Ekamant Susun 80 / Taiyo 4"</v>
      </c>
      <c r="E144" s="38">
        <v>3.0</v>
      </c>
      <c r="F144" s="39" t="s">
        <v>1091</v>
      </c>
      <c r="G144" s="31" t="s">
        <v>1092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7.25" customHeight="1">
      <c r="A145" s="7">
        <f t="shared" si="1"/>
        <v>144</v>
      </c>
      <c r="B145" s="36">
        <v>45720.0</v>
      </c>
      <c r="C145" s="10">
        <v>1580.0</v>
      </c>
      <c r="D145" s="37" t="str">
        <f>VLOOKUP(C145,MASTER!$B$2:$C$1190,2,)</f>
        <v>BATU GERINDA ULTRA FLEX 4"</v>
      </c>
      <c r="E145" s="38">
        <v>6.0</v>
      </c>
      <c r="F145" s="39" t="s">
        <v>1091</v>
      </c>
      <c r="G145" s="31" t="s">
        <v>1092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7.25" customHeight="1">
      <c r="A146" s="7">
        <f t="shared" si="1"/>
        <v>145</v>
      </c>
      <c r="B146" s="36">
        <v>45720.0</v>
      </c>
      <c r="C146" s="31">
        <v>1082.0</v>
      </c>
      <c r="D146" s="37" t="str">
        <f>VLOOKUP(C146,MASTER!$B$2:$C$1190,2,)</f>
        <v>BATU GERINDA CUTTING WHEEL (WD) 4"</v>
      </c>
      <c r="E146" s="38">
        <v>9.0</v>
      </c>
      <c r="F146" s="39" t="s">
        <v>1091</v>
      </c>
      <c r="G146" s="31" t="s">
        <v>1092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7.25" customHeight="1">
      <c r="A147" s="7">
        <f t="shared" si="1"/>
        <v>146</v>
      </c>
      <c r="B147" s="36">
        <v>45720.0</v>
      </c>
      <c r="C147" s="7">
        <v>1381.0</v>
      </c>
      <c r="D147" s="37" t="str">
        <f>VLOOKUP(C147,MASTER!$B$2:$C$1190,2,)</f>
        <v>Plat SPCC 1,2mm (1220x2440mm)</v>
      </c>
      <c r="E147" s="38">
        <v>1.0</v>
      </c>
      <c r="F147" s="39" t="s">
        <v>1131</v>
      </c>
      <c r="G147" s="31" t="s">
        <v>1132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7.25" customHeight="1">
      <c r="A148" s="7">
        <f t="shared" si="1"/>
        <v>147</v>
      </c>
      <c r="B148" s="36">
        <v>45720.0</v>
      </c>
      <c r="C148" s="7">
        <v>1378.0</v>
      </c>
      <c r="D148" s="37" t="str">
        <f>VLOOKUP(C148,MASTER!$B$2:$C$1190,2,)</f>
        <v>Plat SPCC 0,6mm (1220x2440mm)</v>
      </c>
      <c r="E148" s="38">
        <v>1.0</v>
      </c>
      <c r="F148" s="39" t="s">
        <v>1131</v>
      </c>
      <c r="G148" s="31" t="s">
        <v>1132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7.25" customHeight="1">
      <c r="A149" s="7">
        <f t="shared" si="1"/>
        <v>148</v>
      </c>
      <c r="B149" s="36">
        <v>45720.0</v>
      </c>
      <c r="C149" s="23">
        <v>1394.0</v>
      </c>
      <c r="D149" s="37" t="str">
        <f>VLOOKUP(C149,MASTER!$B$2:$C$1190,2,)</f>
        <v>Plat SS 304 HL 1,5mm 4'X8'</v>
      </c>
      <c r="E149" s="38">
        <v>2.0</v>
      </c>
      <c r="F149" s="39" t="s">
        <v>1133</v>
      </c>
      <c r="G149" s="31" t="s">
        <v>1134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7.25" customHeight="1">
      <c r="A150" s="7">
        <f t="shared" si="1"/>
        <v>149</v>
      </c>
      <c r="B150" s="36">
        <v>45720.0</v>
      </c>
      <c r="C150" s="31">
        <v>1580.0</v>
      </c>
      <c r="D150" s="37" t="str">
        <f>VLOOKUP(C150,MASTER!$B$2:$C$1190,2,)</f>
        <v>BATU GERINDA ULTRA FLEX 4"</v>
      </c>
      <c r="E150" s="38">
        <v>3.0</v>
      </c>
      <c r="F150" s="39" t="s">
        <v>1091</v>
      </c>
      <c r="G150" s="31" t="s">
        <v>1092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7.25" customHeight="1">
      <c r="A151" s="7">
        <f t="shared" si="1"/>
        <v>150</v>
      </c>
      <c r="B151" s="36">
        <v>45720.0</v>
      </c>
      <c r="C151" s="7">
        <v>2064.0</v>
      </c>
      <c r="D151" s="37" t="str">
        <f>VLOOKUP(C151,MASTER!$B$2:$C$1190,2,)</f>
        <v>Kawat Las CO2 0,8mm SW-70</v>
      </c>
      <c r="E151" s="38">
        <v>15.0</v>
      </c>
      <c r="F151" s="39" t="s">
        <v>1091</v>
      </c>
      <c r="G151" s="31" t="s">
        <v>1092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7.25" customHeight="1">
      <c r="A152" s="7">
        <f t="shared" si="1"/>
        <v>151</v>
      </c>
      <c r="B152" s="36">
        <v>45720.0</v>
      </c>
      <c r="C152" s="10">
        <v>1420.0</v>
      </c>
      <c r="D152" s="37" t="str">
        <f>VLOOKUP(C152,MASTER!$B$2:$C$1190,2,)</f>
        <v>MASKER 3PLY @50PCS</v>
      </c>
      <c r="E152" s="38">
        <v>1.0</v>
      </c>
      <c r="F152" s="39" t="s">
        <v>1091</v>
      </c>
      <c r="G152" s="31" t="s">
        <v>1092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7.25" customHeight="1">
      <c r="A153" s="7">
        <f t="shared" si="1"/>
        <v>152</v>
      </c>
      <c r="B153" s="36">
        <v>45720.0</v>
      </c>
      <c r="C153" s="10">
        <v>1580.0</v>
      </c>
      <c r="D153" s="37" t="str">
        <f>VLOOKUP(C153,MASTER!$B$2:$C$1190,2,)</f>
        <v>BATU GERINDA ULTRA FLEX 4"</v>
      </c>
      <c r="E153" s="38">
        <v>5.0</v>
      </c>
      <c r="F153" s="39" t="s">
        <v>1091</v>
      </c>
      <c r="G153" s="31" t="s">
        <v>1092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7.25" customHeight="1">
      <c r="A154" s="7">
        <f t="shared" si="1"/>
        <v>153</v>
      </c>
      <c r="B154" s="36">
        <v>45720.0</v>
      </c>
      <c r="C154" s="10">
        <v>1071.0</v>
      </c>
      <c r="D154" s="37" t="str">
        <f>VLOOKUP(C154,MASTER!$B$2:$C$1190,2,)</f>
        <v>Amplas Ekamant Susun 80 / Taiyo 4"</v>
      </c>
      <c r="E154" s="38">
        <v>5.0</v>
      </c>
      <c r="F154" s="39" t="s">
        <v>1091</v>
      </c>
      <c r="G154" s="31" t="s">
        <v>1092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7.25" customHeight="1">
      <c r="A155" s="7">
        <f t="shared" si="1"/>
        <v>154</v>
      </c>
      <c r="B155" s="36">
        <v>45720.0</v>
      </c>
      <c r="C155" s="10">
        <v>1580.0</v>
      </c>
      <c r="D155" s="37" t="str">
        <f>VLOOKUP(C155,MASTER!$B$2:$C$1190,2,)</f>
        <v>BATU GERINDA ULTRA FLEX 4"</v>
      </c>
      <c r="E155" s="38">
        <v>6.0</v>
      </c>
      <c r="F155" s="39" t="s">
        <v>1091</v>
      </c>
      <c r="G155" s="31" t="s">
        <v>1092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7.25" customHeight="1">
      <c r="A156" s="7">
        <f t="shared" si="1"/>
        <v>155</v>
      </c>
      <c r="B156" s="36">
        <v>45720.0</v>
      </c>
      <c r="C156" s="7">
        <v>1862.0</v>
      </c>
      <c r="D156" s="37" t="str">
        <f>VLOOKUP(C156,MASTER!$B$2:$C$1190,2,)</f>
        <v>Hand Tape M8</v>
      </c>
      <c r="E156" s="38">
        <v>1.0</v>
      </c>
      <c r="F156" s="39" t="s">
        <v>1091</v>
      </c>
      <c r="G156" s="31" t="s">
        <v>1092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7.25" customHeight="1">
      <c r="A157" s="7">
        <f t="shared" si="1"/>
        <v>156</v>
      </c>
      <c r="B157" s="36">
        <v>45720.0</v>
      </c>
      <c r="C157" s="7">
        <v>1144.0</v>
      </c>
      <c r="D157" s="37" t="str">
        <f>VLOOKUP(C157,MASTER!$B$2:$C$1190,2,)</f>
        <v>Baut JP M4x40</v>
      </c>
      <c r="E157" s="38">
        <v>21.0</v>
      </c>
      <c r="F157" s="39" t="s">
        <v>1114</v>
      </c>
      <c r="G157" s="31" t="s">
        <v>1115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7.25" customHeight="1">
      <c r="A158" s="7">
        <f t="shared" si="1"/>
        <v>157</v>
      </c>
      <c r="B158" s="36">
        <v>45720.0</v>
      </c>
      <c r="C158" s="10">
        <v>1580.0</v>
      </c>
      <c r="D158" s="37" t="str">
        <f>VLOOKUP(C158,MASTER!$B$2:$C$1190,2,)</f>
        <v>BATU GERINDA ULTRA FLEX 4"</v>
      </c>
      <c r="E158" s="38">
        <v>1.0</v>
      </c>
      <c r="F158" s="39" t="s">
        <v>1114</v>
      </c>
      <c r="G158" s="31" t="s">
        <v>1115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7.25" customHeight="1">
      <c r="A159" s="7">
        <f t="shared" si="1"/>
        <v>158</v>
      </c>
      <c r="B159" s="36">
        <v>45720.0</v>
      </c>
      <c r="C159" s="7">
        <v>1259.0</v>
      </c>
      <c r="D159" s="37" t="str">
        <f>VLOOKUP(C159,MASTER!$B$2:$C$1190,2,)</f>
        <v>Isolasi Hitam Nitto</v>
      </c>
      <c r="E159" s="38">
        <v>1.0</v>
      </c>
      <c r="F159" s="39" t="s">
        <v>1091</v>
      </c>
      <c r="G159" s="31" t="s">
        <v>1092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7.25" customHeight="1">
      <c r="A160" s="7">
        <f t="shared" si="1"/>
        <v>159</v>
      </c>
      <c r="B160" s="36">
        <v>45720.0</v>
      </c>
      <c r="C160" s="10">
        <v>1263.0</v>
      </c>
      <c r="D160" s="37" t="str">
        <f>VLOOKUP(C160,MASTER!$B$2:$C$1190,2,)</f>
        <v>Lakban Kertas 1"</v>
      </c>
      <c r="E160" s="38">
        <v>1.0</v>
      </c>
      <c r="F160" s="39" t="s">
        <v>1091</v>
      </c>
      <c r="G160" s="31" t="s">
        <v>1092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7.25" customHeight="1">
      <c r="A161" s="7">
        <f t="shared" si="1"/>
        <v>160</v>
      </c>
      <c r="B161" s="36">
        <v>45720.0</v>
      </c>
      <c r="C161" s="10">
        <v>1421.0</v>
      </c>
      <c r="D161" s="37" t="str">
        <f>VLOOKUP(C161,MASTER!$B$2:$C$1190,2,)</f>
        <v>SARUNG TANGAN KAIN</v>
      </c>
      <c r="E161" s="38">
        <v>24.0</v>
      </c>
      <c r="F161" s="39" t="s">
        <v>1091</v>
      </c>
      <c r="G161" s="31" t="s">
        <v>1092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7.25" customHeight="1">
      <c r="A162" s="7">
        <f t="shared" si="1"/>
        <v>161</v>
      </c>
      <c r="B162" s="36">
        <v>45720.0</v>
      </c>
      <c r="C162" s="7">
        <v>1086.0</v>
      </c>
      <c r="D162" s="37" t="str">
        <f>VLOOKUP(C162,MASTER!$B$2:$C$1190,2,)</f>
        <v>LANGSOL</v>
      </c>
      <c r="E162" s="38">
        <v>1.0</v>
      </c>
      <c r="F162" s="39" t="s">
        <v>1095</v>
      </c>
      <c r="G162" s="39" t="s">
        <v>1096</v>
      </c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7.25" customHeight="1">
      <c r="A163" s="7">
        <f t="shared" si="1"/>
        <v>162</v>
      </c>
      <c r="B163" s="36">
        <v>45720.0</v>
      </c>
      <c r="C163" s="10">
        <v>2485.0</v>
      </c>
      <c r="D163" s="37" t="str">
        <f>VLOOKUP(C163,MASTER!$B$2:$C$1190,2,)</f>
        <v>Kain Poles Levis 4"</v>
      </c>
      <c r="E163" s="38">
        <v>3.0</v>
      </c>
      <c r="F163" s="39" t="s">
        <v>1095</v>
      </c>
      <c r="G163" s="39" t="s">
        <v>1096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7.25" customHeight="1">
      <c r="A164" s="7">
        <f t="shared" si="1"/>
        <v>163</v>
      </c>
      <c r="B164" s="36">
        <v>45720.0</v>
      </c>
      <c r="C164" s="10">
        <v>1081.0</v>
      </c>
      <c r="D164" s="37" t="str">
        <f>VLOOKUP(C164,MASTER!$B$2:$C$1190,2,)</f>
        <v>BATU GERINDA CUTTING WHEEL (WD) 14"</v>
      </c>
      <c r="E164" s="38">
        <v>3.0</v>
      </c>
      <c r="F164" s="39" t="s">
        <v>1091</v>
      </c>
      <c r="G164" s="31" t="s">
        <v>1092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7.25" customHeight="1">
      <c r="A165" s="7">
        <f t="shared" si="1"/>
        <v>164</v>
      </c>
      <c r="B165" s="36">
        <v>45720.0</v>
      </c>
      <c r="C165" s="7">
        <v>1453.0</v>
      </c>
      <c r="D165" s="37" t="str">
        <f>VLOOKUP(C165,MASTER!$B$2:$C$1190,2,)</f>
        <v>Plastic Wrapping</v>
      </c>
      <c r="E165" s="38">
        <v>1.0</v>
      </c>
      <c r="F165" s="39" t="s">
        <v>1095</v>
      </c>
      <c r="G165" s="39" t="s">
        <v>1096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7.25" customHeight="1">
      <c r="A166" s="7">
        <f t="shared" si="1"/>
        <v>165</v>
      </c>
      <c r="B166" s="36">
        <v>45720.0</v>
      </c>
      <c r="C166" s="10">
        <v>1082.0</v>
      </c>
      <c r="D166" s="37" t="str">
        <f>VLOOKUP(C166,MASTER!$B$2:$C$1190,2,)</f>
        <v>BATU GERINDA CUTTING WHEEL (WD) 4"</v>
      </c>
      <c r="E166" s="38">
        <v>10.0</v>
      </c>
      <c r="F166" s="39" t="s">
        <v>1091</v>
      </c>
      <c r="G166" s="31" t="s">
        <v>1092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7.25" customHeight="1">
      <c r="A167" s="7">
        <f t="shared" si="1"/>
        <v>166</v>
      </c>
      <c r="B167" s="36">
        <v>45720.0</v>
      </c>
      <c r="C167" s="31">
        <v>1580.0</v>
      </c>
      <c r="D167" s="37" t="str">
        <f>VLOOKUP(C167,MASTER!$B$2:$C$1190,2,)</f>
        <v>BATU GERINDA ULTRA FLEX 4"</v>
      </c>
      <c r="E167" s="38">
        <v>10.0</v>
      </c>
      <c r="F167" s="39" t="s">
        <v>1091</v>
      </c>
      <c r="G167" s="31" t="s">
        <v>1092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7.25" customHeight="1">
      <c r="A168" s="7">
        <f t="shared" si="1"/>
        <v>167</v>
      </c>
      <c r="B168" s="36">
        <v>45720.0</v>
      </c>
      <c r="C168" s="10">
        <v>1421.0</v>
      </c>
      <c r="D168" s="37" t="str">
        <f>VLOOKUP(C168,MASTER!$B$2:$C$1190,2,)</f>
        <v>SARUNG TANGAN KAIN</v>
      </c>
      <c r="E168" s="38">
        <v>24.0</v>
      </c>
      <c r="F168" s="39" t="s">
        <v>1091</v>
      </c>
      <c r="G168" s="31" t="s">
        <v>1092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7.25" customHeight="1">
      <c r="A169" s="7">
        <f t="shared" si="1"/>
        <v>168</v>
      </c>
      <c r="B169" s="36">
        <v>45720.0</v>
      </c>
      <c r="C169" s="10">
        <v>2400.0</v>
      </c>
      <c r="D169" s="37" t="str">
        <f>VLOOKUP(C169,MASTER!$B$2:$C$1190,2,)</f>
        <v>RYU (AC) HSS Cobalt Drill Bits 7.0x69x109mm AC-DB038</v>
      </c>
      <c r="E169" s="38">
        <v>2.0</v>
      </c>
      <c r="F169" s="39" t="s">
        <v>1091</v>
      </c>
      <c r="G169" s="31" t="s">
        <v>1092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7.25" customHeight="1">
      <c r="A170" s="7">
        <f t="shared" si="1"/>
        <v>169</v>
      </c>
      <c r="B170" s="36">
        <v>45720.0</v>
      </c>
      <c r="C170" s="10">
        <v>1082.0</v>
      </c>
      <c r="D170" s="37" t="str">
        <f>VLOOKUP(C170,MASTER!$B$2:$C$1190,2,)</f>
        <v>BATU GERINDA CUTTING WHEEL (WD) 4"</v>
      </c>
      <c r="E170" s="38">
        <v>3.0</v>
      </c>
      <c r="F170" s="39" t="s">
        <v>1091</v>
      </c>
      <c r="G170" s="31" t="s">
        <v>1092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7.25" customHeight="1">
      <c r="A171" s="7">
        <f t="shared" si="1"/>
        <v>170</v>
      </c>
      <c r="B171" s="36">
        <v>45720.0</v>
      </c>
      <c r="C171" s="7">
        <v>1281.0</v>
      </c>
      <c r="D171" s="37" t="str">
        <f>VLOOKUP(C171,MASTER!$B$2:$C$1190,2,)</f>
        <v>Led Strip Putih</v>
      </c>
      <c r="E171" s="38">
        <v>1.0</v>
      </c>
      <c r="F171" s="39" t="s">
        <v>1123</v>
      </c>
      <c r="G171" s="31" t="s">
        <v>1124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7.25" customHeight="1">
      <c r="A172" s="7">
        <f t="shared" si="1"/>
        <v>171</v>
      </c>
      <c r="B172" s="36">
        <v>45720.0</v>
      </c>
      <c r="C172" s="7">
        <v>1020.0</v>
      </c>
      <c r="D172" s="37" t="str">
        <f>VLOOKUP(C172,MASTER!$B$2:$C$1190,2,)</f>
        <v>Adaptor Laptop 12V 10A</v>
      </c>
      <c r="E172" s="38">
        <v>1.0</v>
      </c>
      <c r="F172" s="39" t="s">
        <v>1123</v>
      </c>
      <c r="G172" s="31" t="s">
        <v>1124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7.25" customHeight="1">
      <c r="A173" s="7">
        <f t="shared" si="1"/>
        <v>172</v>
      </c>
      <c r="B173" s="36">
        <v>45720.0</v>
      </c>
      <c r="C173" s="7">
        <v>1239.0</v>
      </c>
      <c r="D173" s="37" t="str">
        <f>VLOOKUP(C173,MASTER!$B$2:$C$1190,2,)</f>
        <v>KABEL SERABUT HITAM-PUTIH AWG KECIL</v>
      </c>
      <c r="E173" s="38">
        <v>2.0</v>
      </c>
      <c r="F173" s="39" t="s">
        <v>1123</v>
      </c>
      <c r="G173" s="31" t="s">
        <v>1124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7.25" customHeight="1">
      <c r="A174" s="7">
        <f t="shared" si="1"/>
        <v>173</v>
      </c>
      <c r="B174" s="36">
        <v>45720.0</v>
      </c>
      <c r="C174" s="7">
        <v>1505.0</v>
      </c>
      <c r="D174" s="37" t="str">
        <f>VLOOKUP(C174,MASTER!$B$2:$C$1190,2,)</f>
        <v>Socket DC (Bulat Orange)</v>
      </c>
      <c r="E174" s="38">
        <v>1.0</v>
      </c>
      <c r="F174" s="39" t="s">
        <v>1123</v>
      </c>
      <c r="G174" s="31" t="s">
        <v>1124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7.25" customHeight="1">
      <c r="A175" s="7">
        <f t="shared" si="1"/>
        <v>174</v>
      </c>
      <c r="B175" s="36">
        <v>45720.0</v>
      </c>
      <c r="C175" s="15">
        <v>2216.0</v>
      </c>
      <c r="D175" s="37" t="str">
        <f>VLOOKUP(C175,MASTER!$B$2:$C$1190,2,)</f>
        <v>Saklar Kotak Kecil Uk. 21x15 MM</v>
      </c>
      <c r="E175" s="38">
        <v>1.0</v>
      </c>
      <c r="F175" s="39" t="s">
        <v>1123</v>
      </c>
      <c r="G175" s="31" t="s">
        <v>1124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7.25" customHeight="1">
      <c r="A176" s="7">
        <f t="shared" si="1"/>
        <v>175</v>
      </c>
      <c r="B176" s="36">
        <v>45720.0</v>
      </c>
      <c r="C176" s="7">
        <v>1696.0</v>
      </c>
      <c r="D176" s="37" t="str">
        <f>VLOOKUP(C176,MASTER!$B$2:$C$1190,2,)</f>
        <v>Kunci Buaya / Kunci Kaca Etalase Sliding Geser</v>
      </c>
      <c r="E176" s="38">
        <v>1.0</v>
      </c>
      <c r="F176" s="39" t="s">
        <v>1123</v>
      </c>
      <c r="G176" s="31" t="s">
        <v>1124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7.25" customHeight="1">
      <c r="A177" s="7">
        <f t="shared" si="1"/>
        <v>176</v>
      </c>
      <c r="B177" s="36">
        <v>45720.0</v>
      </c>
      <c r="C177" s="7">
        <v>1436.0</v>
      </c>
      <c r="D177" s="37" t="str">
        <f>VLOOKUP(C177,MASTER!$B$2:$C$1190,2,)</f>
        <v>Sekrup PH 6x3/8</v>
      </c>
      <c r="E177" s="38">
        <v>18.0</v>
      </c>
      <c r="F177" s="39" t="s">
        <v>1123</v>
      </c>
      <c r="G177" s="31" t="s">
        <v>1124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7.25" customHeight="1">
      <c r="A178" s="7">
        <f t="shared" si="1"/>
        <v>177</v>
      </c>
      <c r="B178" s="36">
        <v>45720.0</v>
      </c>
      <c r="C178" s="7">
        <v>1451.0</v>
      </c>
      <c r="D178" s="37" t="str">
        <f>VLOOKUP(C178,MASTER!$B$2:$C$1190,2,)</f>
        <v>Tungsten Argon 1,6mm</v>
      </c>
      <c r="E178" s="38">
        <v>10.0</v>
      </c>
      <c r="F178" s="39" t="s">
        <v>1091</v>
      </c>
      <c r="G178" s="31" t="s">
        <v>1092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7.25" customHeight="1">
      <c r="A179" s="7">
        <f t="shared" si="1"/>
        <v>178</v>
      </c>
      <c r="B179" s="36">
        <v>45720.0</v>
      </c>
      <c r="C179" s="10">
        <v>1421.0</v>
      </c>
      <c r="D179" s="37" t="str">
        <f>VLOOKUP(C179,MASTER!$B$2:$C$1190,2,)</f>
        <v>SARUNG TANGAN KAIN</v>
      </c>
      <c r="E179" s="38">
        <v>16.0</v>
      </c>
      <c r="F179" s="39" t="s">
        <v>1091</v>
      </c>
      <c r="G179" s="31" t="s">
        <v>1092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7.25" customHeight="1">
      <c r="A180" s="7">
        <f t="shared" si="1"/>
        <v>179</v>
      </c>
      <c r="B180" s="36">
        <v>45720.0</v>
      </c>
      <c r="C180" s="10">
        <v>1420.0</v>
      </c>
      <c r="D180" s="37" t="str">
        <f>VLOOKUP(C180,MASTER!$B$2:$C$1190,2,)</f>
        <v>MASKER 3PLY @50PCS</v>
      </c>
      <c r="E180" s="38">
        <v>1.0</v>
      </c>
      <c r="F180" s="39" t="s">
        <v>1091</v>
      </c>
      <c r="G180" s="31" t="s">
        <v>1092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7.25" customHeight="1">
      <c r="A181" s="7">
        <f t="shared" si="1"/>
        <v>180</v>
      </c>
      <c r="B181" s="36">
        <v>45720.0</v>
      </c>
      <c r="C181" s="10">
        <v>1580.0</v>
      </c>
      <c r="D181" s="37" t="str">
        <f>VLOOKUP(C181,MASTER!$B$2:$C$1190,2,)</f>
        <v>BATU GERINDA ULTRA FLEX 4"</v>
      </c>
      <c r="E181" s="38">
        <v>4.0</v>
      </c>
      <c r="F181" s="39" t="s">
        <v>1091</v>
      </c>
      <c r="G181" s="31" t="s">
        <v>1092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7.25" customHeight="1">
      <c r="A182" s="7">
        <f t="shared" si="1"/>
        <v>181</v>
      </c>
      <c r="B182" s="36">
        <v>45720.0</v>
      </c>
      <c r="C182" s="10">
        <v>1263.0</v>
      </c>
      <c r="D182" s="37" t="str">
        <f>VLOOKUP(C182,MASTER!$B$2:$C$1190,2,)</f>
        <v>Lakban Kertas 1"</v>
      </c>
      <c r="E182" s="38">
        <v>2.0</v>
      </c>
      <c r="F182" s="39" t="s">
        <v>1091</v>
      </c>
      <c r="G182" s="31" t="s">
        <v>1092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7.25" customHeight="1">
      <c r="A183" s="7">
        <f t="shared" si="1"/>
        <v>182</v>
      </c>
      <c r="B183" s="36">
        <v>45720.0</v>
      </c>
      <c r="C183" s="10">
        <v>1462.0</v>
      </c>
      <c r="D183" s="37" t="str">
        <f>VLOOKUP(C183,MASTER!$B$2:$C$1190,2,)</f>
        <v>Kontak Tip Co2 M6x25x0,8mm</v>
      </c>
      <c r="E183" s="38">
        <v>3.0</v>
      </c>
      <c r="F183" s="39" t="s">
        <v>1091</v>
      </c>
      <c r="G183" s="31" t="s">
        <v>1092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7.25" customHeight="1">
      <c r="A184" s="7">
        <f t="shared" si="1"/>
        <v>183</v>
      </c>
      <c r="B184" s="36">
        <v>45720.0</v>
      </c>
      <c r="C184" s="10">
        <v>1579.0</v>
      </c>
      <c r="D184" s="37" t="str">
        <f>VLOOKUP(C184,MASTER!$B$2:$C$1190,2,)</f>
        <v>Gas Nozzle type 14AK/15AK Standard</v>
      </c>
      <c r="E184" s="38">
        <v>3.0</v>
      </c>
      <c r="F184" s="39" t="s">
        <v>1091</v>
      </c>
      <c r="G184" s="31" t="s">
        <v>1092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7.25" customHeight="1">
      <c r="A185" s="7">
        <f t="shared" si="1"/>
        <v>184</v>
      </c>
      <c r="B185" s="36">
        <v>45721.0</v>
      </c>
      <c r="C185" s="10">
        <v>1421.0</v>
      </c>
      <c r="D185" s="37" t="str">
        <f>VLOOKUP(C185,MASTER!$B$2:$C$1190,2,)</f>
        <v>SARUNG TANGAN KAIN</v>
      </c>
      <c r="E185" s="38">
        <v>38.0</v>
      </c>
      <c r="F185" s="39" t="s">
        <v>1091</v>
      </c>
      <c r="G185" s="31" t="s">
        <v>1092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7.25" customHeight="1">
      <c r="A186" s="7">
        <f t="shared" si="1"/>
        <v>185</v>
      </c>
      <c r="B186" s="36">
        <v>45721.0</v>
      </c>
      <c r="C186" s="10">
        <v>1420.0</v>
      </c>
      <c r="D186" s="37" t="str">
        <f>VLOOKUP(C186,MASTER!$B$2:$C$1190,2,)</f>
        <v>MASKER 3PLY @50PCS</v>
      </c>
      <c r="E186" s="38">
        <v>1.0</v>
      </c>
      <c r="F186" s="39" t="s">
        <v>1091</v>
      </c>
      <c r="G186" s="31" t="s">
        <v>1092</v>
      </c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7.25" customHeight="1">
      <c r="A187" s="7">
        <f t="shared" si="1"/>
        <v>186</v>
      </c>
      <c r="B187" s="36">
        <v>45721.0</v>
      </c>
      <c r="C187" s="10">
        <v>1082.0</v>
      </c>
      <c r="D187" s="37" t="str">
        <f>VLOOKUP(C187,MASTER!$B$2:$C$1190,2,)</f>
        <v>BATU GERINDA CUTTING WHEEL (WD) 4"</v>
      </c>
      <c r="E187" s="38">
        <v>10.0</v>
      </c>
      <c r="F187" s="39" t="s">
        <v>1091</v>
      </c>
      <c r="G187" s="31" t="s">
        <v>1092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7.25" customHeight="1">
      <c r="A188" s="7">
        <f t="shared" si="1"/>
        <v>187</v>
      </c>
      <c r="B188" s="36">
        <v>45721.0</v>
      </c>
      <c r="C188" s="10">
        <v>1580.0</v>
      </c>
      <c r="D188" s="37" t="str">
        <f>VLOOKUP(C188,MASTER!$B$2:$C$1190,2,)</f>
        <v>BATU GERINDA ULTRA FLEX 4"</v>
      </c>
      <c r="E188" s="38">
        <v>5.0</v>
      </c>
      <c r="F188" s="39" t="s">
        <v>1091</v>
      </c>
      <c r="G188" s="31" t="s">
        <v>1092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7.25" customHeight="1">
      <c r="A189" s="7">
        <f t="shared" si="1"/>
        <v>188</v>
      </c>
      <c r="B189" s="36">
        <v>45721.0</v>
      </c>
      <c r="C189" s="10">
        <v>1263.0</v>
      </c>
      <c r="D189" s="37" t="str">
        <f>VLOOKUP(C189,MASTER!$B$2:$C$1190,2,)</f>
        <v>Lakban Kertas 1"</v>
      </c>
      <c r="E189" s="38">
        <v>1.0</v>
      </c>
      <c r="F189" s="39" t="s">
        <v>1091</v>
      </c>
      <c r="G189" s="31" t="s">
        <v>1092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7.25" customHeight="1">
      <c r="A190" s="7">
        <f t="shared" si="1"/>
        <v>189</v>
      </c>
      <c r="B190" s="36">
        <v>45721.0</v>
      </c>
      <c r="C190" s="10">
        <v>1419.0</v>
      </c>
      <c r="D190" s="37" t="str">
        <f>VLOOKUP(C190,MASTER!$B$2:$C$1190,2,)</f>
        <v>KACAMATA LAS BENING</v>
      </c>
      <c r="E190" s="38">
        <v>3.0</v>
      </c>
      <c r="F190" s="39" t="s">
        <v>1091</v>
      </c>
      <c r="G190" s="31" t="s">
        <v>1092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7.25" customHeight="1">
      <c r="A191" s="7">
        <f t="shared" si="1"/>
        <v>190</v>
      </c>
      <c r="B191" s="36">
        <v>45721.0</v>
      </c>
      <c r="C191" s="10">
        <v>1204.0</v>
      </c>
      <c r="D191" s="37" t="str">
        <f>VLOOKUP(C191,MASTER!$B$2:$C$1190,2,)</f>
        <v>Kain Ball / Kain Majun Putih</v>
      </c>
      <c r="E191" s="38">
        <v>1.0</v>
      </c>
      <c r="F191" s="39" t="s">
        <v>1135</v>
      </c>
      <c r="G191" s="31" t="s">
        <v>1136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7.25" customHeight="1">
      <c r="A192" s="7">
        <f t="shared" si="1"/>
        <v>191</v>
      </c>
      <c r="B192" s="36">
        <v>45721.0</v>
      </c>
      <c r="C192" s="10">
        <v>1462.0</v>
      </c>
      <c r="D192" s="37" t="str">
        <f>VLOOKUP(C192,MASTER!$B$2:$C$1190,2,)</f>
        <v>Kontak Tip Co2 M6x25x0,8mm</v>
      </c>
      <c r="E192" s="38">
        <v>1.0</v>
      </c>
      <c r="F192" s="39" t="s">
        <v>1091</v>
      </c>
      <c r="G192" s="31" t="s">
        <v>1092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7.25" customHeight="1">
      <c r="A193" s="7">
        <f t="shared" si="1"/>
        <v>192</v>
      </c>
      <c r="B193" s="36">
        <v>45721.0</v>
      </c>
      <c r="C193" s="10">
        <v>1579.0</v>
      </c>
      <c r="D193" s="37" t="str">
        <f>VLOOKUP(C193,MASTER!$B$2:$C$1190,2,)</f>
        <v>Gas Nozzle type 14AK/15AK Standard</v>
      </c>
      <c r="E193" s="38">
        <v>1.0</v>
      </c>
      <c r="F193" s="39" t="s">
        <v>1091</v>
      </c>
      <c r="G193" s="31" t="s">
        <v>1092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7.25" customHeight="1">
      <c r="A194" s="7">
        <f t="shared" si="1"/>
        <v>193</v>
      </c>
      <c r="B194" s="36">
        <v>45721.0</v>
      </c>
      <c r="C194" s="10">
        <v>1082.0</v>
      </c>
      <c r="D194" s="37" t="str">
        <f>VLOOKUP(C194,MASTER!$B$2:$C$1190,2,)</f>
        <v>BATU GERINDA CUTTING WHEEL (WD) 4"</v>
      </c>
      <c r="E194" s="38">
        <v>7.0</v>
      </c>
      <c r="F194" s="39" t="s">
        <v>1091</v>
      </c>
      <c r="G194" s="31" t="s">
        <v>1092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7.25" customHeight="1">
      <c r="A195" s="7">
        <f t="shared" si="1"/>
        <v>194</v>
      </c>
      <c r="B195" s="36">
        <v>45721.0</v>
      </c>
      <c r="C195" s="10">
        <v>1421.0</v>
      </c>
      <c r="D195" s="37" t="str">
        <f>VLOOKUP(C195,MASTER!$B$2:$C$1190,2,)</f>
        <v>SARUNG TANGAN KAIN</v>
      </c>
      <c r="E195" s="38">
        <v>24.0</v>
      </c>
      <c r="F195" s="39" t="s">
        <v>1091</v>
      </c>
      <c r="G195" s="31" t="s">
        <v>1092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7.25" customHeight="1">
      <c r="A196" s="7">
        <f t="shared" si="1"/>
        <v>195</v>
      </c>
      <c r="B196" s="36">
        <v>45721.0</v>
      </c>
      <c r="C196" s="10">
        <v>1421.0</v>
      </c>
      <c r="D196" s="37" t="str">
        <f>VLOOKUP(C196,MASTER!$B$2:$C$1190,2,)</f>
        <v>SARUNG TANGAN KAIN</v>
      </c>
      <c r="E196" s="38">
        <v>24.0</v>
      </c>
      <c r="F196" s="39" t="s">
        <v>1091</v>
      </c>
      <c r="G196" s="31" t="s">
        <v>1092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7.25" customHeight="1">
      <c r="A197" s="7">
        <f t="shared" si="1"/>
        <v>196</v>
      </c>
      <c r="B197" s="36">
        <v>45721.0</v>
      </c>
      <c r="C197" s="15">
        <v>2328.0</v>
      </c>
      <c r="D197" s="37" t="str">
        <f>VLOOKUP(C197,MASTER!$B$2:$C$1190,2,)</f>
        <v>Adaptor Laptop 6A 12V</v>
      </c>
      <c r="E197" s="38">
        <v>1.0</v>
      </c>
      <c r="F197" s="39" t="s">
        <v>1137</v>
      </c>
      <c r="G197" s="31" t="s">
        <v>1138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7.25" customHeight="1">
      <c r="A198" s="7">
        <f t="shared" si="1"/>
        <v>197</v>
      </c>
      <c r="B198" s="36">
        <v>45721.0</v>
      </c>
      <c r="C198" s="7">
        <v>1292.0</v>
      </c>
      <c r="D198" s="37" t="str">
        <f>VLOOKUP(C198,MASTER!$B$2:$C$1190,2,)</f>
        <v>Lem Epotec</v>
      </c>
      <c r="E198" s="38">
        <v>1.0</v>
      </c>
      <c r="F198" s="39" t="s">
        <v>1137</v>
      </c>
      <c r="G198" s="31" t="s">
        <v>1138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7.25" customHeight="1">
      <c r="A199" s="7">
        <f t="shared" si="1"/>
        <v>198</v>
      </c>
      <c r="B199" s="36">
        <v>45721.0</v>
      </c>
      <c r="C199" s="7">
        <v>1425.0</v>
      </c>
      <c r="D199" s="37" t="str">
        <f>VLOOKUP(C199,MASTER!$B$2:$C$1190,2,)</f>
        <v>SEALANT NEUTRAL CLEAR</v>
      </c>
      <c r="E199" s="38">
        <v>1.0</v>
      </c>
      <c r="F199" s="39" t="s">
        <v>1137</v>
      </c>
      <c r="G199" s="31" t="s">
        <v>1138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7.25" customHeight="1">
      <c r="A200" s="7">
        <f t="shared" si="1"/>
        <v>199</v>
      </c>
      <c r="B200" s="36">
        <v>45721.0</v>
      </c>
      <c r="C200" s="31">
        <v>1263.0</v>
      </c>
      <c r="D200" s="37" t="str">
        <f>VLOOKUP(C200,MASTER!$B$2:$C$1190,2,)</f>
        <v>Lakban Kertas 1"</v>
      </c>
      <c r="E200" s="38">
        <v>1.0</v>
      </c>
      <c r="F200" s="39" t="s">
        <v>1137</v>
      </c>
      <c r="G200" s="31" t="s">
        <v>1138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7.25" customHeight="1">
      <c r="A201" s="7">
        <f t="shared" si="1"/>
        <v>200</v>
      </c>
      <c r="B201" s="36">
        <v>45721.0</v>
      </c>
      <c r="C201" s="7">
        <v>1505.0</v>
      </c>
      <c r="D201" s="37" t="str">
        <f>VLOOKUP(C201,MASTER!$B$2:$C$1190,2,)</f>
        <v>Socket DC (Bulat Orange)</v>
      </c>
      <c r="E201" s="38">
        <v>1.0</v>
      </c>
      <c r="F201" s="39" t="s">
        <v>1137</v>
      </c>
      <c r="G201" s="31" t="s">
        <v>1138</v>
      </c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7.25" customHeight="1">
      <c r="A202" s="7">
        <f t="shared" si="1"/>
        <v>201</v>
      </c>
      <c r="B202" s="36">
        <v>45721.0</v>
      </c>
      <c r="C202" s="7">
        <v>1430.0</v>
      </c>
      <c r="D202" s="37" t="str">
        <f>VLOOKUP(C202,MASTER!$B$2:$C$1190,2,)</f>
        <v>SEKRUP PH 8X3/8</v>
      </c>
      <c r="E202" s="38">
        <v>4.0</v>
      </c>
      <c r="F202" s="39" t="s">
        <v>1137</v>
      </c>
      <c r="G202" s="31" t="s">
        <v>1138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7.25" customHeight="1">
      <c r="A203" s="7">
        <f t="shared" si="1"/>
        <v>202</v>
      </c>
      <c r="B203" s="36">
        <v>45721.0</v>
      </c>
      <c r="C203" s="7">
        <v>1027.0</v>
      </c>
      <c r="D203" s="37" t="str">
        <f>VLOOKUP(C203,MASTER!$B$2:$C$1190,2,)</f>
        <v>Kaki Karet 20mm Clear</v>
      </c>
      <c r="E203" s="38">
        <v>4.0</v>
      </c>
      <c r="F203" s="39" t="s">
        <v>1137</v>
      </c>
      <c r="G203" s="31" t="s">
        <v>1138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7.25" customHeight="1">
      <c r="A204" s="7">
        <f t="shared" si="1"/>
        <v>203</v>
      </c>
      <c r="B204" s="36">
        <v>45721.0</v>
      </c>
      <c r="C204" s="10">
        <v>1078.0</v>
      </c>
      <c r="D204" s="37" t="str">
        <f>VLOOKUP(C204,MASTER!$B$2:$C$1190,2,)</f>
        <v>AMPLAS NIKEN 400</v>
      </c>
      <c r="E204" s="38">
        <v>1.0</v>
      </c>
      <c r="F204" s="39" t="s">
        <v>1137</v>
      </c>
      <c r="G204" s="31" t="s">
        <v>1138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7.25" customHeight="1">
      <c r="A205" s="7">
        <f t="shared" si="1"/>
        <v>204</v>
      </c>
      <c r="B205" s="36">
        <v>45721.0</v>
      </c>
      <c r="C205" s="7">
        <v>1073.0</v>
      </c>
      <c r="D205" s="37" t="str">
        <f>VLOOKUP(C205,MASTER!$B$2:$C$1190,2,)</f>
        <v>Amplas Merah 150</v>
      </c>
      <c r="E205" s="38">
        <v>1.0</v>
      </c>
      <c r="F205" s="39" t="s">
        <v>1137</v>
      </c>
      <c r="G205" s="31" t="s">
        <v>1138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7.25" customHeight="1">
      <c r="A206" s="7">
        <f t="shared" si="1"/>
        <v>205</v>
      </c>
      <c r="B206" s="36">
        <v>45721.0</v>
      </c>
      <c r="C206" s="7">
        <v>1496.0</v>
      </c>
      <c r="D206" s="37" t="str">
        <f>VLOOKUP(C206,MASTER!$B$2:$C$1190,2,)</f>
        <v>MUR SS M6</v>
      </c>
      <c r="E206" s="38">
        <v>68.0</v>
      </c>
      <c r="F206" s="42" t="s">
        <v>1109</v>
      </c>
      <c r="G206" s="43" t="s">
        <v>1139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7.25" customHeight="1">
      <c r="A207" s="7">
        <f t="shared" si="1"/>
        <v>206</v>
      </c>
      <c r="B207" s="36">
        <v>45721.0</v>
      </c>
      <c r="C207" s="10">
        <v>1411.0</v>
      </c>
      <c r="D207" s="37" t="str">
        <f>VLOOKUP(C207,MASTER!$B$2:$C$1190,2,)</f>
        <v>RING SS M6</v>
      </c>
      <c r="E207" s="38">
        <v>68.0</v>
      </c>
      <c r="F207" s="42" t="s">
        <v>1109</v>
      </c>
      <c r="G207" s="43" t="s">
        <v>1139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7.25" customHeight="1">
      <c r="A208" s="7">
        <f t="shared" si="1"/>
        <v>207</v>
      </c>
      <c r="B208" s="36">
        <v>45721.0</v>
      </c>
      <c r="C208" s="15">
        <v>2362.0</v>
      </c>
      <c r="D208" s="37" t="str">
        <f>VLOOKUP(C208,MASTER!$B$2:$C$1190,2,)</f>
        <v>Baut JF SS M6x15</v>
      </c>
      <c r="E208" s="38">
        <v>68.0</v>
      </c>
      <c r="F208" s="42" t="s">
        <v>1109</v>
      </c>
      <c r="G208" s="43" t="s">
        <v>1139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7.25" customHeight="1">
      <c r="A209" s="7">
        <f t="shared" si="1"/>
        <v>208</v>
      </c>
      <c r="B209" s="36">
        <v>45721.0</v>
      </c>
      <c r="C209" s="7">
        <v>1936.0</v>
      </c>
      <c r="D209" s="37" t="str">
        <f>VLOOKUP(C209,MASTER!$B$2:$C$1190,2,)</f>
        <v>Karet List D Uk. 20x7mm</v>
      </c>
      <c r="E209" s="38">
        <v>11.9</v>
      </c>
      <c r="F209" s="42" t="s">
        <v>1109</v>
      </c>
      <c r="G209" s="43" t="s">
        <v>1139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7.25" customHeight="1">
      <c r="A210" s="7">
        <f t="shared" si="1"/>
        <v>209</v>
      </c>
      <c r="B210" s="36">
        <v>45721.0</v>
      </c>
      <c r="C210" s="7">
        <v>1292.0</v>
      </c>
      <c r="D210" s="37" t="str">
        <f>VLOOKUP(C210,MASTER!$B$2:$C$1190,2,)</f>
        <v>Lem Epotec</v>
      </c>
      <c r="E210" s="38">
        <v>1.0</v>
      </c>
      <c r="F210" s="42" t="s">
        <v>1109</v>
      </c>
      <c r="G210" s="43" t="s">
        <v>1139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7.25" customHeight="1">
      <c r="A211" s="7">
        <f t="shared" si="1"/>
        <v>210</v>
      </c>
      <c r="B211" s="36">
        <v>45721.0</v>
      </c>
      <c r="C211" s="10">
        <v>1263.0</v>
      </c>
      <c r="D211" s="37" t="str">
        <f>VLOOKUP(C211,MASTER!$B$2:$C$1190,2,)</f>
        <v>Lakban Kertas 1"</v>
      </c>
      <c r="E211" s="38">
        <v>4.0</v>
      </c>
      <c r="F211" s="39" t="s">
        <v>1137</v>
      </c>
      <c r="G211" s="31" t="s">
        <v>1138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7.25" customHeight="1">
      <c r="A212" s="7">
        <f t="shared" si="1"/>
        <v>211</v>
      </c>
      <c r="B212" s="36">
        <v>45721.0</v>
      </c>
      <c r="C212" s="10">
        <v>1058.0</v>
      </c>
      <c r="D212" s="37" t="str">
        <f>VLOOKUP(C212,MASTER!$B$2:$C$1190,2,)</f>
        <v>Isi Cutter Kenko Besar</v>
      </c>
      <c r="E212" s="38">
        <v>2.0</v>
      </c>
      <c r="F212" s="39" t="s">
        <v>1137</v>
      </c>
      <c r="G212" s="31" t="s">
        <v>1138</v>
      </c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7.25" customHeight="1">
      <c r="A213" s="7">
        <f t="shared" si="1"/>
        <v>212</v>
      </c>
      <c r="B213" s="36">
        <v>45721.0</v>
      </c>
      <c r="C213" s="7">
        <v>1239.0</v>
      </c>
      <c r="D213" s="37" t="str">
        <f>VLOOKUP(C213,MASTER!$B$2:$C$1190,2,)</f>
        <v>KABEL SERABUT HITAM-PUTIH AWG KECIL</v>
      </c>
      <c r="E213" s="38">
        <v>14.0</v>
      </c>
      <c r="F213" s="42" t="s">
        <v>1137</v>
      </c>
      <c r="G213" s="43" t="s">
        <v>1140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7.25" customHeight="1">
      <c r="A214" s="7">
        <f t="shared" si="1"/>
        <v>213</v>
      </c>
      <c r="B214" s="36">
        <v>45721.0</v>
      </c>
      <c r="C214" s="7">
        <v>1292.0</v>
      </c>
      <c r="D214" s="37" t="str">
        <f>VLOOKUP(C214,MASTER!$B$2:$C$1190,2,)</f>
        <v>Lem Epotec</v>
      </c>
      <c r="E214" s="38">
        <v>2.0</v>
      </c>
      <c r="F214" s="42" t="s">
        <v>1137</v>
      </c>
      <c r="G214" s="43" t="s">
        <v>1140</v>
      </c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7.25" customHeight="1">
      <c r="A215" s="7">
        <f t="shared" si="1"/>
        <v>214</v>
      </c>
      <c r="B215" s="36">
        <v>45721.0</v>
      </c>
      <c r="C215" s="10">
        <v>1263.0</v>
      </c>
      <c r="D215" s="37" t="str">
        <f>VLOOKUP(C215,MASTER!$B$2:$C$1190,2,)</f>
        <v>Lakban Kertas 1"</v>
      </c>
      <c r="E215" s="38">
        <v>2.0</v>
      </c>
      <c r="F215" s="42" t="s">
        <v>1137</v>
      </c>
      <c r="G215" s="43" t="s">
        <v>1140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7.25" customHeight="1">
      <c r="A216" s="7">
        <f t="shared" si="1"/>
        <v>215</v>
      </c>
      <c r="B216" s="36">
        <v>45721.0</v>
      </c>
      <c r="C216" s="7">
        <v>1358.0</v>
      </c>
      <c r="D216" s="37" t="str">
        <f>VLOOKUP(C216,MASTER!$B$2:$C$1190,2,)</f>
        <v>Mur M4</v>
      </c>
      <c r="E216" s="38">
        <v>14.0</v>
      </c>
      <c r="F216" s="42" t="s">
        <v>1137</v>
      </c>
      <c r="G216" s="43" t="s">
        <v>1140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7.25" customHeight="1">
      <c r="A217" s="7">
        <f t="shared" si="1"/>
        <v>216</v>
      </c>
      <c r="B217" s="36">
        <v>45721.0</v>
      </c>
      <c r="C217" s="7">
        <v>1403.0</v>
      </c>
      <c r="D217" s="37" t="str">
        <f>VLOOKUP(C217,MASTER!$B$2:$C$1190,2,)</f>
        <v>RING M4</v>
      </c>
      <c r="E217" s="38">
        <v>14.0</v>
      </c>
      <c r="F217" s="42" t="s">
        <v>1137</v>
      </c>
      <c r="G217" s="43" t="s">
        <v>1140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7.25" customHeight="1">
      <c r="A218" s="7">
        <f t="shared" si="1"/>
        <v>217</v>
      </c>
      <c r="B218" s="36">
        <v>45721.0</v>
      </c>
      <c r="C218" s="10">
        <v>1078.0</v>
      </c>
      <c r="D218" s="37" t="str">
        <f>VLOOKUP(C218,MASTER!$B$2:$C$1190,2,)</f>
        <v>AMPLAS NIKEN 400</v>
      </c>
      <c r="E218" s="38">
        <v>1.0</v>
      </c>
      <c r="F218" s="42" t="s">
        <v>1137</v>
      </c>
      <c r="G218" s="43" t="s">
        <v>1140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7.25" customHeight="1">
      <c r="A219" s="7">
        <f t="shared" si="1"/>
        <v>218</v>
      </c>
      <c r="B219" s="36">
        <v>45721.0</v>
      </c>
      <c r="C219" s="7">
        <v>1073.0</v>
      </c>
      <c r="D219" s="37" t="str">
        <f>VLOOKUP(C219,MASTER!$B$2:$C$1190,2,)</f>
        <v>Amplas Merah 150</v>
      </c>
      <c r="E219" s="38">
        <v>1.0</v>
      </c>
      <c r="F219" s="42" t="s">
        <v>1137</v>
      </c>
      <c r="G219" s="43" t="s">
        <v>1140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7.25" customHeight="1">
      <c r="A220" s="7">
        <f t="shared" si="1"/>
        <v>219</v>
      </c>
      <c r="B220" s="36">
        <v>45721.0</v>
      </c>
      <c r="C220" s="10">
        <v>1077.0</v>
      </c>
      <c r="D220" s="37" t="str">
        <f>VLOOKUP(C220,MASTER!$B$2:$C$1190,2,)</f>
        <v>AMPLAS NIKEN 1000</v>
      </c>
      <c r="E220" s="38">
        <v>1.0</v>
      </c>
      <c r="F220" s="42" t="s">
        <v>1137</v>
      </c>
      <c r="G220" s="43" t="s">
        <v>1140</v>
      </c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7.25" customHeight="1">
      <c r="A221" s="7">
        <f t="shared" si="1"/>
        <v>220</v>
      </c>
      <c r="B221" s="36">
        <v>45721.0</v>
      </c>
      <c r="C221" s="7">
        <v>1192.0</v>
      </c>
      <c r="D221" s="37" t="str">
        <f>VLOOKUP(C221,MASTER!$B$2:$C$1190,2,)</f>
        <v>PYLOX WHITE 102</v>
      </c>
      <c r="E221" s="38">
        <v>1.0</v>
      </c>
      <c r="F221" s="42" t="s">
        <v>1137</v>
      </c>
      <c r="G221" s="43" t="s">
        <v>1140</v>
      </c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7.25" customHeight="1">
      <c r="A222" s="7">
        <f t="shared" si="1"/>
        <v>221</v>
      </c>
      <c r="B222" s="36">
        <v>45721.0</v>
      </c>
      <c r="C222" s="10">
        <v>1421.0</v>
      </c>
      <c r="D222" s="37" t="str">
        <f>VLOOKUP(C222,MASTER!$B$2:$C$1190,2,)</f>
        <v>SARUNG TANGAN KAIN</v>
      </c>
      <c r="E222" s="38">
        <v>48.0</v>
      </c>
      <c r="F222" s="39" t="s">
        <v>1091</v>
      </c>
      <c r="G222" s="31" t="s">
        <v>1092</v>
      </c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7.25" customHeight="1">
      <c r="A223" s="7">
        <f t="shared" si="1"/>
        <v>222</v>
      </c>
      <c r="B223" s="36">
        <v>45721.0</v>
      </c>
      <c r="C223" s="31">
        <v>1085.0</v>
      </c>
      <c r="D223" s="37" t="str">
        <f>VLOOKUP(C223,MASTER!$B$2:$C$1190,2,)</f>
        <v>Batu Poles 4x17P (Woven abu-abu)</v>
      </c>
      <c r="E223" s="38">
        <v>6.0</v>
      </c>
      <c r="F223" s="39" t="s">
        <v>1091</v>
      </c>
      <c r="G223" s="31" t="s">
        <v>1092</v>
      </c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7.25" customHeight="1">
      <c r="A224" s="7">
        <f t="shared" si="1"/>
        <v>223</v>
      </c>
      <c r="B224" s="36">
        <v>45721.0</v>
      </c>
      <c r="C224" s="7">
        <v>1588.0</v>
      </c>
      <c r="D224" s="37" t="str">
        <f>VLOOKUP(C224,MASTER!$B$2:$C$1190,2,)</f>
        <v>Scotch Brite Grit 400 6"x9"</v>
      </c>
      <c r="E224" s="38">
        <v>10.0</v>
      </c>
      <c r="F224" s="39" t="s">
        <v>1091</v>
      </c>
      <c r="G224" s="31" t="s">
        <v>1092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7.25" customHeight="1">
      <c r="A225" s="7">
        <f t="shared" si="1"/>
        <v>224</v>
      </c>
      <c r="B225" s="36">
        <v>45721.0</v>
      </c>
      <c r="C225" s="7">
        <v>1080.0</v>
      </c>
      <c r="D225" s="37" t="str">
        <f>VLOOKUP(C225,MASTER!$B$2:$C$1190,2,)</f>
        <v>Amplas Roller Merah Busa Non Woven Grit 60 4" 120 X 100 mm ROHA</v>
      </c>
      <c r="E225" s="38">
        <v>1.0</v>
      </c>
      <c r="F225" s="39" t="s">
        <v>1091</v>
      </c>
      <c r="G225" s="31" t="s">
        <v>1092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7.25" customHeight="1">
      <c r="A226" s="7">
        <f t="shared" si="1"/>
        <v>225</v>
      </c>
      <c r="B226" s="36">
        <v>45721.0</v>
      </c>
      <c r="C226" s="7">
        <v>1529.0</v>
      </c>
      <c r="D226" s="37" t="str">
        <f>VLOOKUP(C226,MASTER!$B$2:$C$1190,2,)</f>
        <v>AMPLAS LEMBAR 150</v>
      </c>
      <c r="E226" s="38">
        <v>10.0</v>
      </c>
      <c r="F226" s="39" t="s">
        <v>1091</v>
      </c>
      <c r="G226" s="31" t="s">
        <v>1092</v>
      </c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7.25" customHeight="1">
      <c r="A227" s="7">
        <f t="shared" si="1"/>
        <v>226</v>
      </c>
      <c r="B227" s="36">
        <v>45721.0</v>
      </c>
      <c r="C227" s="7">
        <v>1073.0</v>
      </c>
      <c r="D227" s="37" t="str">
        <f>VLOOKUP(C227,MASTER!$B$2:$C$1190,2,)</f>
        <v>Amplas Merah 150</v>
      </c>
      <c r="E227" s="38">
        <v>5.0</v>
      </c>
      <c r="F227" s="39" t="s">
        <v>1091</v>
      </c>
      <c r="G227" s="31" t="s">
        <v>1092</v>
      </c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7.25" customHeight="1">
      <c r="A228" s="7">
        <f t="shared" si="1"/>
        <v>227</v>
      </c>
      <c r="B228" s="36">
        <v>45721.0</v>
      </c>
      <c r="C228" s="31">
        <v>1580.0</v>
      </c>
      <c r="D228" s="37" t="str">
        <f>VLOOKUP(C228,MASTER!$B$2:$C$1190,2,)</f>
        <v>BATU GERINDA ULTRA FLEX 4"</v>
      </c>
      <c r="E228" s="38">
        <v>4.0</v>
      </c>
      <c r="F228" s="39" t="s">
        <v>1091</v>
      </c>
      <c r="G228" s="31" t="s">
        <v>1092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7.25" customHeight="1">
      <c r="A229" s="7">
        <f t="shared" si="1"/>
        <v>228</v>
      </c>
      <c r="B229" s="36">
        <v>45721.0</v>
      </c>
      <c r="C229" s="10">
        <v>1263.0</v>
      </c>
      <c r="D229" s="37" t="str">
        <f>VLOOKUP(C229,MASTER!$B$2:$C$1190,2,)</f>
        <v>Lakban Kertas 1"</v>
      </c>
      <c r="E229" s="38">
        <v>2.0</v>
      </c>
      <c r="F229" s="39" t="s">
        <v>1091</v>
      </c>
      <c r="G229" s="31" t="s">
        <v>1092</v>
      </c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7.25" customHeight="1">
      <c r="A230" s="7">
        <f t="shared" si="1"/>
        <v>229</v>
      </c>
      <c r="B230" s="36">
        <v>45721.0</v>
      </c>
      <c r="C230" s="7">
        <v>1163.0</v>
      </c>
      <c r="D230" s="37" t="str">
        <f>VLOOKUP(C230,MASTER!$B$2:$C$1190,2,)</f>
        <v>Carbon Brush Bosch C-21</v>
      </c>
      <c r="E230" s="38">
        <v>2.0</v>
      </c>
      <c r="F230" s="39" t="s">
        <v>1091</v>
      </c>
      <c r="G230" s="31" t="s">
        <v>1092</v>
      </c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7.25" customHeight="1">
      <c r="A231" s="7">
        <f t="shared" si="1"/>
        <v>230</v>
      </c>
      <c r="B231" s="36">
        <v>45721.0</v>
      </c>
      <c r="C231" s="10">
        <v>1446.0</v>
      </c>
      <c r="D231" s="37" t="str">
        <f>VLOOKUP(C231,MASTER!$B$2:$C$1190,2,)</f>
        <v>Thinner HG IML 75</v>
      </c>
      <c r="E231" s="38">
        <v>20.0</v>
      </c>
      <c r="F231" s="39" t="s">
        <v>1099</v>
      </c>
      <c r="G231" s="31" t="s">
        <v>1100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7.25" customHeight="1">
      <c r="A232" s="7">
        <f t="shared" si="1"/>
        <v>231</v>
      </c>
      <c r="B232" s="36">
        <v>45721.0</v>
      </c>
      <c r="C232" s="10">
        <v>1420.0</v>
      </c>
      <c r="D232" s="37" t="str">
        <f>VLOOKUP(C232,MASTER!$B$2:$C$1190,2,)</f>
        <v>MASKER 3PLY @50PCS</v>
      </c>
      <c r="E232" s="38">
        <v>1.0</v>
      </c>
      <c r="F232" s="39" t="s">
        <v>1099</v>
      </c>
      <c r="G232" s="31" t="s">
        <v>1100</v>
      </c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7.25" customHeight="1">
      <c r="A233" s="7">
        <f t="shared" si="1"/>
        <v>232</v>
      </c>
      <c r="B233" s="36">
        <v>45721.0</v>
      </c>
      <c r="C233" s="10">
        <v>1422.0</v>
      </c>
      <c r="D233" s="37" t="str">
        <f>VLOOKUP(C233,MASTER!$B$2:$C$1190,2,)</f>
        <v>SARUNG TANGAN KARET</v>
      </c>
      <c r="E233" s="38">
        <v>1.0</v>
      </c>
      <c r="F233" s="39" t="s">
        <v>1099</v>
      </c>
      <c r="G233" s="31" t="s">
        <v>1100</v>
      </c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7.25" customHeight="1">
      <c r="A234" s="7">
        <f t="shared" si="1"/>
        <v>233</v>
      </c>
      <c r="B234" s="36">
        <v>45721.0</v>
      </c>
      <c r="C234" s="10">
        <v>1419.0</v>
      </c>
      <c r="D234" s="37" t="str">
        <f>VLOOKUP(C234,MASTER!$B$2:$C$1190,2,)</f>
        <v>KACAMATA LAS BENING</v>
      </c>
      <c r="E234" s="38">
        <v>3.0</v>
      </c>
      <c r="F234" s="39" t="s">
        <v>1099</v>
      </c>
      <c r="G234" s="31" t="s">
        <v>1100</v>
      </c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7.25" customHeight="1">
      <c r="A235" s="7">
        <f t="shared" si="1"/>
        <v>234</v>
      </c>
      <c r="B235" s="36">
        <v>45721.0</v>
      </c>
      <c r="C235" s="10">
        <v>1204.0</v>
      </c>
      <c r="D235" s="37" t="str">
        <f>VLOOKUP(C235,MASTER!$B$2:$C$1190,2,)</f>
        <v>Kain Ball / Kain Majun Putih</v>
      </c>
      <c r="E235" s="38">
        <v>3.0</v>
      </c>
      <c r="F235" s="39" t="s">
        <v>1099</v>
      </c>
      <c r="G235" s="31" t="s">
        <v>1100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7.25" customHeight="1">
      <c r="A236" s="7">
        <f t="shared" si="1"/>
        <v>235</v>
      </c>
      <c r="B236" s="36">
        <v>45721.0</v>
      </c>
      <c r="C236" s="7">
        <v>1453.0</v>
      </c>
      <c r="D236" s="37" t="str">
        <f>VLOOKUP(C236,MASTER!$B$2:$C$1190,2,)</f>
        <v>Plastic Wrapping</v>
      </c>
      <c r="E236" s="38">
        <v>1.0</v>
      </c>
      <c r="F236" s="39" t="s">
        <v>1099</v>
      </c>
      <c r="G236" s="31" t="s">
        <v>1100</v>
      </c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7.25" customHeight="1">
      <c r="A237" s="7">
        <f t="shared" si="1"/>
        <v>236</v>
      </c>
      <c r="B237" s="36">
        <v>45721.0</v>
      </c>
      <c r="C237" s="10">
        <v>1078.0</v>
      </c>
      <c r="D237" s="37" t="str">
        <f>VLOOKUP(C237,MASTER!$B$2:$C$1190,2,)</f>
        <v>AMPLAS NIKEN 400</v>
      </c>
      <c r="E237" s="38">
        <v>2.0</v>
      </c>
      <c r="F237" s="39" t="s">
        <v>1099</v>
      </c>
      <c r="G237" s="31" t="s">
        <v>1100</v>
      </c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7.25" customHeight="1">
      <c r="A238" s="7">
        <f t="shared" si="1"/>
        <v>237</v>
      </c>
      <c r="B238" s="36">
        <v>45721.0</v>
      </c>
      <c r="C238" s="7" t="s">
        <v>855</v>
      </c>
      <c r="D238" s="37" t="str">
        <f>VLOOKUP(C238,MASTER!$B$2:$C$1190,2,)</f>
        <v>Sikat Kawat Halus</v>
      </c>
      <c r="E238" s="38">
        <v>1.0</v>
      </c>
      <c r="F238" s="39" t="s">
        <v>1099</v>
      </c>
      <c r="G238" s="31" t="s">
        <v>1100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7.25" customHeight="1">
      <c r="A239" s="7">
        <f t="shared" si="1"/>
        <v>238</v>
      </c>
      <c r="B239" s="36">
        <v>45721.0</v>
      </c>
      <c r="C239" s="7">
        <v>1912.0</v>
      </c>
      <c r="D239" s="37" t="str">
        <f>VLOOKUP(C239,MASTER!$B$2:$C$1190,2,)</f>
        <v>Kunci Panel Quarter Turn MS705-1-2</v>
      </c>
      <c r="E239" s="38">
        <v>12.0</v>
      </c>
      <c r="F239" s="39" t="s">
        <v>1109</v>
      </c>
      <c r="G239" s="31" t="s">
        <v>1141</v>
      </c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7.25" customHeight="1">
      <c r="A240" s="7">
        <f t="shared" si="1"/>
        <v>239</v>
      </c>
      <c r="B240" s="36">
        <v>45721.0</v>
      </c>
      <c r="C240" s="7">
        <v>1909.0</v>
      </c>
      <c r="D240" s="37" t="str">
        <f>VLOOKUP(C240,MASTER!$B$2:$C$1190,2,)</f>
        <v>Baut JF SS M5x10</v>
      </c>
      <c r="E240" s="38">
        <v>24.0</v>
      </c>
      <c r="F240" s="39" t="s">
        <v>1109</v>
      </c>
      <c r="G240" s="31" t="s">
        <v>1141</v>
      </c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7.25" customHeight="1">
      <c r="A241" s="7">
        <f t="shared" si="1"/>
        <v>240</v>
      </c>
      <c r="B241" s="36">
        <v>45721.0</v>
      </c>
      <c r="C241" s="7">
        <v>1410.0</v>
      </c>
      <c r="D241" s="37" t="str">
        <f>VLOOKUP(C241,MASTER!$B$2:$C$1190,2,)</f>
        <v>RING SS M5</v>
      </c>
      <c r="E241" s="38">
        <v>36.0</v>
      </c>
      <c r="F241" s="39" t="s">
        <v>1109</v>
      </c>
      <c r="G241" s="31" t="s">
        <v>1141</v>
      </c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7.25" customHeight="1">
      <c r="A242" s="7">
        <f t="shared" si="1"/>
        <v>241</v>
      </c>
      <c r="B242" s="36">
        <v>45721.0</v>
      </c>
      <c r="C242" s="7">
        <v>1363.0</v>
      </c>
      <c r="D242" s="37" t="str">
        <f>VLOOKUP(C242,MASTER!$B$2:$C$1190,2,)</f>
        <v>MUR SS M5</v>
      </c>
      <c r="E242" s="38">
        <v>24.0</v>
      </c>
      <c r="F242" s="39" t="s">
        <v>1109</v>
      </c>
      <c r="G242" s="31" t="s">
        <v>1141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7.25" customHeight="1">
      <c r="A243" s="7">
        <f t="shared" si="1"/>
        <v>242</v>
      </c>
      <c r="B243" s="36">
        <v>45721.0</v>
      </c>
      <c r="C243" s="7">
        <v>1570.0</v>
      </c>
      <c r="D243" s="37" t="str">
        <f>VLOOKUP(C243,MASTER!$B$2:$C$1190,2,)</f>
        <v>MUR SS M8</v>
      </c>
      <c r="E243" s="38">
        <v>30.0</v>
      </c>
      <c r="F243" s="39" t="s">
        <v>1109</v>
      </c>
      <c r="G243" s="31" t="s">
        <v>1141</v>
      </c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7.25" customHeight="1">
      <c r="A244" s="7">
        <f t="shared" si="1"/>
        <v>243</v>
      </c>
      <c r="B244" s="36">
        <v>45721.0</v>
      </c>
      <c r="C244" s="10">
        <v>1412.0</v>
      </c>
      <c r="D244" s="37" t="str">
        <f>VLOOKUP(C244,MASTER!$B$2:$C$1190,2,)</f>
        <v>RING SS M8</v>
      </c>
      <c r="E244" s="38">
        <v>30.0</v>
      </c>
      <c r="F244" s="39" t="s">
        <v>1109</v>
      </c>
      <c r="G244" s="31" t="s">
        <v>1141</v>
      </c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7.25" customHeight="1">
      <c r="A245" s="7">
        <f t="shared" si="1"/>
        <v>244</v>
      </c>
      <c r="B245" s="36">
        <v>45721.0</v>
      </c>
      <c r="C245" s="7">
        <v>1936.0</v>
      </c>
      <c r="D245" s="37" t="str">
        <f>VLOOKUP(C245,MASTER!$B$2:$C$1190,2,)</f>
        <v>Karet List D Uk. 20x7mm</v>
      </c>
      <c r="E245" s="38">
        <v>12.0</v>
      </c>
      <c r="F245" s="39" t="s">
        <v>1109</v>
      </c>
      <c r="G245" s="31" t="s">
        <v>1141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7.25" customHeight="1">
      <c r="A246" s="7">
        <f t="shared" si="1"/>
        <v>245</v>
      </c>
      <c r="B246" s="36">
        <v>45721.0</v>
      </c>
      <c r="C246" s="15">
        <v>2364.0</v>
      </c>
      <c r="D246" s="37" t="str">
        <f>VLOOKUP(C246,MASTER!$B$2:$C$1190,2,)</f>
        <v>Engsel Box Panel 60mm</v>
      </c>
      <c r="E246" s="38">
        <v>12.0</v>
      </c>
      <c r="F246" s="39" t="s">
        <v>1109</v>
      </c>
      <c r="G246" s="31" t="s">
        <v>1141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7.25" customHeight="1">
      <c r="A247" s="7">
        <f t="shared" si="1"/>
        <v>246</v>
      </c>
      <c r="B247" s="36">
        <v>45721.0</v>
      </c>
      <c r="C247" s="7">
        <v>1914.0</v>
      </c>
      <c r="D247" s="37" t="str">
        <f>VLOOKUP(C247,MASTER!$B$2:$C$1190,2,)</f>
        <v>Engsel Panel 3cm</v>
      </c>
      <c r="E247" s="38">
        <v>12.0</v>
      </c>
      <c r="F247" s="39" t="s">
        <v>1109</v>
      </c>
      <c r="G247" s="31" t="s">
        <v>1141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7.25" customHeight="1">
      <c r="A248" s="7">
        <f t="shared" si="1"/>
        <v>247</v>
      </c>
      <c r="B248" s="36">
        <v>45721.0</v>
      </c>
      <c r="C248" s="7">
        <v>1943.0</v>
      </c>
      <c r="D248" s="37" t="str">
        <f>VLOOKUP(C248,MASTER!$B$2:$C$1190,2,)</f>
        <v>Baut Hexa M6x10</v>
      </c>
      <c r="E248" s="38">
        <v>12.0</v>
      </c>
      <c r="F248" s="39" t="s">
        <v>1109</v>
      </c>
      <c r="G248" s="31" t="s">
        <v>1141</v>
      </c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7.25" customHeight="1">
      <c r="A249" s="7">
        <f t="shared" si="1"/>
        <v>248</v>
      </c>
      <c r="B249" s="36">
        <v>45721.0</v>
      </c>
      <c r="C249" s="7">
        <v>1541.0</v>
      </c>
      <c r="D249" s="37" t="str">
        <f>VLOOKUP(C249,MASTER!$B$2:$C$1190,2,)</f>
        <v>Sealant Sika Clear</v>
      </c>
      <c r="E249" s="38">
        <v>1.0</v>
      </c>
      <c r="F249" s="39" t="s">
        <v>1109</v>
      </c>
      <c r="G249" s="31" t="s">
        <v>1141</v>
      </c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7.25" customHeight="1">
      <c r="A250" s="7">
        <f t="shared" si="1"/>
        <v>249</v>
      </c>
      <c r="B250" s="36">
        <v>45721.0</v>
      </c>
      <c r="C250" s="7">
        <v>1292.0</v>
      </c>
      <c r="D250" s="37" t="str">
        <f>VLOOKUP(C250,MASTER!$B$2:$C$1190,2,)</f>
        <v>Lem Epotec</v>
      </c>
      <c r="E250" s="38">
        <v>1.0</v>
      </c>
      <c r="F250" s="39" t="s">
        <v>1109</v>
      </c>
      <c r="G250" s="31" t="s">
        <v>1141</v>
      </c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7.25" customHeight="1">
      <c r="A251" s="7">
        <f t="shared" si="1"/>
        <v>250</v>
      </c>
      <c r="B251" s="36">
        <v>45721.0</v>
      </c>
      <c r="C251" s="7">
        <v>1912.0</v>
      </c>
      <c r="D251" s="37" t="str">
        <f>VLOOKUP(C251,MASTER!$B$2:$C$1190,2,)</f>
        <v>Kunci Panel Quarter Turn MS705-1-2</v>
      </c>
      <c r="E251" s="38">
        <v>5.0</v>
      </c>
      <c r="F251" s="39" t="s">
        <v>1109</v>
      </c>
      <c r="G251" s="31" t="s">
        <v>1134</v>
      </c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7.25" customHeight="1">
      <c r="A252" s="7">
        <f t="shared" si="1"/>
        <v>251</v>
      </c>
      <c r="B252" s="36">
        <v>45721.0</v>
      </c>
      <c r="C252" s="7">
        <v>1909.0</v>
      </c>
      <c r="D252" s="37" t="str">
        <f>VLOOKUP(C252,MASTER!$B$2:$C$1190,2,)</f>
        <v>Baut JF SS M5x10</v>
      </c>
      <c r="E252" s="38">
        <v>20.0</v>
      </c>
      <c r="F252" s="39" t="s">
        <v>1109</v>
      </c>
      <c r="G252" s="31" t="s">
        <v>1134</v>
      </c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7.25" customHeight="1">
      <c r="A253" s="7">
        <f t="shared" si="1"/>
        <v>252</v>
      </c>
      <c r="B253" s="36">
        <v>45721.0</v>
      </c>
      <c r="C253" s="7">
        <v>1410.0</v>
      </c>
      <c r="D253" s="37" t="str">
        <f>VLOOKUP(C253,MASTER!$B$2:$C$1190,2,)</f>
        <v>RING SS M5</v>
      </c>
      <c r="E253" s="38">
        <v>20.0</v>
      </c>
      <c r="F253" s="39" t="s">
        <v>1109</v>
      </c>
      <c r="G253" s="31" t="s">
        <v>1134</v>
      </c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7.25" customHeight="1">
      <c r="A254" s="7">
        <f t="shared" si="1"/>
        <v>253</v>
      </c>
      <c r="B254" s="36">
        <v>45721.0</v>
      </c>
      <c r="C254" s="7">
        <v>1363.0</v>
      </c>
      <c r="D254" s="37" t="str">
        <f>VLOOKUP(C254,MASTER!$B$2:$C$1190,2,)</f>
        <v>MUR SS M5</v>
      </c>
      <c r="E254" s="38">
        <v>20.0</v>
      </c>
      <c r="F254" s="39" t="s">
        <v>1109</v>
      </c>
      <c r="G254" s="31" t="s">
        <v>1134</v>
      </c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7.25" customHeight="1">
      <c r="A255" s="7">
        <f t="shared" si="1"/>
        <v>254</v>
      </c>
      <c r="B255" s="36">
        <v>45721.0</v>
      </c>
      <c r="C255" s="7">
        <v>1570.0</v>
      </c>
      <c r="D255" s="37" t="str">
        <f>VLOOKUP(C255,MASTER!$B$2:$C$1190,2,)</f>
        <v>MUR SS M8</v>
      </c>
      <c r="E255" s="38">
        <v>20.0</v>
      </c>
      <c r="F255" s="39" t="s">
        <v>1109</v>
      </c>
      <c r="G255" s="31" t="s">
        <v>1134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7.25" customHeight="1">
      <c r="A256" s="7">
        <f t="shared" si="1"/>
        <v>255</v>
      </c>
      <c r="B256" s="36">
        <v>45721.0</v>
      </c>
      <c r="C256" s="10">
        <v>1412.0</v>
      </c>
      <c r="D256" s="37" t="str">
        <f>VLOOKUP(C256,MASTER!$B$2:$C$1190,2,)</f>
        <v>RING SS M8</v>
      </c>
      <c r="E256" s="38">
        <v>20.0</v>
      </c>
      <c r="F256" s="39" t="s">
        <v>1109</v>
      </c>
      <c r="G256" s="31" t="s">
        <v>1134</v>
      </c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7.25" customHeight="1">
      <c r="A257" s="7">
        <f t="shared" si="1"/>
        <v>256</v>
      </c>
      <c r="B257" s="36">
        <v>45721.0</v>
      </c>
      <c r="C257" s="7">
        <v>1936.0</v>
      </c>
      <c r="D257" s="37" t="str">
        <f>VLOOKUP(C257,MASTER!$B$2:$C$1190,2,)</f>
        <v>Karet List D Uk. 20x7mm</v>
      </c>
      <c r="E257" s="38">
        <v>7.0</v>
      </c>
      <c r="F257" s="39" t="s">
        <v>1109</v>
      </c>
      <c r="G257" s="31" t="s">
        <v>1134</v>
      </c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7.25" customHeight="1">
      <c r="A258" s="7">
        <f t="shared" si="1"/>
        <v>257</v>
      </c>
      <c r="B258" s="36">
        <v>45721.0</v>
      </c>
      <c r="C258" s="15">
        <v>2364.0</v>
      </c>
      <c r="D258" s="37" t="str">
        <f>VLOOKUP(C258,MASTER!$B$2:$C$1190,2,)</f>
        <v>Engsel Box Panel 60mm</v>
      </c>
      <c r="E258" s="38">
        <v>10.0</v>
      </c>
      <c r="F258" s="39" t="s">
        <v>1109</v>
      </c>
      <c r="G258" s="31" t="s">
        <v>1134</v>
      </c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7.25" customHeight="1">
      <c r="A259" s="7">
        <f t="shared" si="1"/>
        <v>258</v>
      </c>
      <c r="B259" s="36">
        <v>45721.0</v>
      </c>
      <c r="C259" s="7">
        <v>1496.0</v>
      </c>
      <c r="D259" s="37" t="str">
        <f>VLOOKUP(C259,MASTER!$B$2:$C$1190,2,)</f>
        <v>MUR SS M6</v>
      </c>
      <c r="E259" s="38">
        <v>10.0</v>
      </c>
      <c r="F259" s="39" t="s">
        <v>1109</v>
      </c>
      <c r="G259" s="31" t="s">
        <v>1134</v>
      </c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7.25" customHeight="1">
      <c r="A260" s="7">
        <f t="shared" si="1"/>
        <v>259</v>
      </c>
      <c r="B260" s="36">
        <v>45721.0</v>
      </c>
      <c r="C260" s="7">
        <v>1411.0</v>
      </c>
      <c r="D260" s="37" t="str">
        <f>VLOOKUP(C260,MASTER!$B$2:$C$1190,2,)</f>
        <v>RING SS M6</v>
      </c>
      <c r="E260" s="38">
        <v>10.0</v>
      </c>
      <c r="F260" s="39" t="s">
        <v>1109</v>
      </c>
      <c r="G260" s="31" t="s">
        <v>1134</v>
      </c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7.25" customHeight="1">
      <c r="A261" s="7">
        <f t="shared" si="1"/>
        <v>260</v>
      </c>
      <c r="B261" s="36">
        <v>45721.0</v>
      </c>
      <c r="C261" s="7">
        <v>1541.0</v>
      </c>
      <c r="D261" s="37" t="str">
        <f>VLOOKUP(C261,MASTER!$B$2:$C$1190,2,)</f>
        <v>Sealant Sika Clear</v>
      </c>
      <c r="E261" s="38">
        <v>1.0</v>
      </c>
      <c r="F261" s="39" t="s">
        <v>1109</v>
      </c>
      <c r="G261" s="31" t="s">
        <v>1134</v>
      </c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7.25" customHeight="1">
      <c r="A262" s="7">
        <f t="shared" si="1"/>
        <v>261</v>
      </c>
      <c r="B262" s="36">
        <v>45721.0</v>
      </c>
      <c r="C262" s="7">
        <v>1292.0</v>
      </c>
      <c r="D262" s="37" t="str">
        <f>VLOOKUP(C262,MASTER!$B$2:$C$1190,2,)</f>
        <v>Lem Epotec</v>
      </c>
      <c r="E262" s="38">
        <v>1.0</v>
      </c>
      <c r="F262" s="39" t="s">
        <v>1109</v>
      </c>
      <c r="G262" s="31" t="s">
        <v>1134</v>
      </c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7.25" customHeight="1">
      <c r="A263" s="7">
        <f t="shared" si="1"/>
        <v>262</v>
      </c>
      <c r="B263" s="36">
        <v>45721.0</v>
      </c>
      <c r="C263" s="10">
        <v>1071.0</v>
      </c>
      <c r="D263" s="37" t="str">
        <f>VLOOKUP(C263,MASTER!$B$2:$C$1190,2,)</f>
        <v>Amplas Ekamant Susun 80 / Taiyo 4"</v>
      </c>
      <c r="E263" s="38">
        <v>5.0</v>
      </c>
      <c r="F263" s="42" t="s">
        <v>1091</v>
      </c>
      <c r="G263" s="43" t="s">
        <v>1092</v>
      </c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7.25" customHeight="1">
      <c r="A264" s="7">
        <f t="shared" si="1"/>
        <v>263</v>
      </c>
      <c r="B264" s="36">
        <v>45721.0</v>
      </c>
      <c r="C264" s="10">
        <v>1580.0</v>
      </c>
      <c r="D264" s="37" t="str">
        <f>VLOOKUP(C264,MASTER!$B$2:$C$1190,2,)</f>
        <v>BATU GERINDA ULTRA FLEX 4"</v>
      </c>
      <c r="E264" s="38">
        <v>5.0</v>
      </c>
      <c r="F264" s="42" t="s">
        <v>1091</v>
      </c>
      <c r="G264" s="43" t="s">
        <v>1092</v>
      </c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7.25" customHeight="1">
      <c r="A265" s="7">
        <f t="shared" si="1"/>
        <v>264</v>
      </c>
      <c r="B265" s="36">
        <v>45721.0</v>
      </c>
      <c r="C265" s="10">
        <v>1421.0</v>
      </c>
      <c r="D265" s="37" t="str">
        <f>VLOOKUP(C265,MASTER!$B$2:$C$1190,2,)</f>
        <v>SARUNG TANGAN KAIN</v>
      </c>
      <c r="E265" s="38">
        <v>24.0</v>
      </c>
      <c r="F265" s="42" t="s">
        <v>1091</v>
      </c>
      <c r="G265" s="43" t="s">
        <v>1092</v>
      </c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7.25" customHeight="1">
      <c r="A266" s="7">
        <f t="shared" si="1"/>
        <v>265</v>
      </c>
      <c r="B266" s="36">
        <v>45721.0</v>
      </c>
      <c r="C266" s="15">
        <v>2328.0</v>
      </c>
      <c r="D266" s="37" t="str">
        <f>VLOOKUP(C266,MASTER!$B$2:$C$1190,2,)</f>
        <v>Adaptor Laptop 6A 12V</v>
      </c>
      <c r="E266" s="38">
        <v>1.0</v>
      </c>
      <c r="F266" s="39" t="s">
        <v>1142</v>
      </c>
      <c r="G266" s="31" t="s">
        <v>1138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7.25" customHeight="1">
      <c r="A267" s="7">
        <f t="shared" si="1"/>
        <v>266</v>
      </c>
      <c r="B267" s="36">
        <v>45721.0</v>
      </c>
      <c r="C267" s="7">
        <v>1292.0</v>
      </c>
      <c r="D267" s="37" t="str">
        <f>VLOOKUP(C267,MASTER!$B$2:$C$1190,2,)</f>
        <v>Lem Epotec</v>
      </c>
      <c r="E267" s="38">
        <v>1.0</v>
      </c>
      <c r="F267" s="39" t="s">
        <v>1142</v>
      </c>
      <c r="G267" s="31" t="s">
        <v>1138</v>
      </c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7.25" customHeight="1">
      <c r="A268" s="7">
        <f t="shared" si="1"/>
        <v>267</v>
      </c>
      <c r="B268" s="36">
        <v>45721.0</v>
      </c>
      <c r="C268" s="7">
        <v>1425.0</v>
      </c>
      <c r="D268" s="37" t="str">
        <f>VLOOKUP(C268,MASTER!$B$2:$C$1190,2,)</f>
        <v>SEALANT NEUTRAL CLEAR</v>
      </c>
      <c r="E268" s="38">
        <v>1.0</v>
      </c>
      <c r="F268" s="39" t="s">
        <v>1142</v>
      </c>
      <c r="G268" s="31" t="s">
        <v>1138</v>
      </c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7.25" customHeight="1">
      <c r="A269" s="7">
        <f t="shared" si="1"/>
        <v>268</v>
      </c>
      <c r="B269" s="36">
        <v>45721.0</v>
      </c>
      <c r="C269" s="31">
        <v>1263.0</v>
      </c>
      <c r="D269" s="37" t="str">
        <f>VLOOKUP(C269,MASTER!$B$2:$C$1190,2,)</f>
        <v>Lakban Kertas 1"</v>
      </c>
      <c r="E269" s="38">
        <v>1.0</v>
      </c>
      <c r="F269" s="39" t="s">
        <v>1142</v>
      </c>
      <c r="G269" s="31" t="s">
        <v>1138</v>
      </c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7.25" customHeight="1">
      <c r="A270" s="7">
        <f t="shared" si="1"/>
        <v>269</v>
      </c>
      <c r="B270" s="36">
        <v>45721.0</v>
      </c>
      <c r="C270" s="7">
        <v>1505.0</v>
      </c>
      <c r="D270" s="37" t="str">
        <f>VLOOKUP(C270,MASTER!$B$2:$C$1190,2,)</f>
        <v>Socket DC (Bulat Orange)</v>
      </c>
      <c r="E270" s="38">
        <v>1.0</v>
      </c>
      <c r="F270" s="39" t="s">
        <v>1142</v>
      </c>
      <c r="G270" s="31" t="s">
        <v>1138</v>
      </c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7.25" customHeight="1">
      <c r="A271" s="7">
        <f t="shared" si="1"/>
        <v>270</v>
      </c>
      <c r="B271" s="36">
        <v>45721.0</v>
      </c>
      <c r="C271" s="7">
        <v>1430.0</v>
      </c>
      <c r="D271" s="37" t="str">
        <f>VLOOKUP(C271,MASTER!$B$2:$C$1190,2,)</f>
        <v>SEKRUP PH 8X3/8</v>
      </c>
      <c r="E271" s="38">
        <v>4.0</v>
      </c>
      <c r="F271" s="39" t="s">
        <v>1142</v>
      </c>
      <c r="G271" s="31" t="s">
        <v>1138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7.25" customHeight="1">
      <c r="A272" s="7">
        <f t="shared" si="1"/>
        <v>271</v>
      </c>
      <c r="B272" s="36">
        <v>45721.0</v>
      </c>
      <c r="C272" s="7">
        <v>1027.0</v>
      </c>
      <c r="D272" s="37" t="str">
        <f>VLOOKUP(C272,MASTER!$B$2:$C$1190,2,)</f>
        <v>Kaki Karet 20mm Clear</v>
      </c>
      <c r="E272" s="38">
        <v>4.0</v>
      </c>
      <c r="F272" s="39" t="s">
        <v>1142</v>
      </c>
      <c r="G272" s="31" t="s">
        <v>1138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7.25" customHeight="1">
      <c r="A273" s="7">
        <f t="shared" si="1"/>
        <v>272</v>
      </c>
      <c r="B273" s="36">
        <v>45721.0</v>
      </c>
      <c r="C273" s="10">
        <v>1078.0</v>
      </c>
      <c r="D273" s="37" t="str">
        <f>VLOOKUP(C273,MASTER!$B$2:$C$1190,2,)</f>
        <v>AMPLAS NIKEN 400</v>
      </c>
      <c r="E273" s="38">
        <v>1.0</v>
      </c>
      <c r="F273" s="39" t="s">
        <v>1142</v>
      </c>
      <c r="G273" s="31" t="s">
        <v>1138</v>
      </c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7.25" customHeight="1">
      <c r="A274" s="7">
        <f t="shared" si="1"/>
        <v>273</v>
      </c>
      <c r="B274" s="36">
        <v>45721.0</v>
      </c>
      <c r="C274" s="7">
        <v>1073.0</v>
      </c>
      <c r="D274" s="37" t="str">
        <f>VLOOKUP(C274,MASTER!$B$2:$C$1190,2,)</f>
        <v>Amplas Merah 150</v>
      </c>
      <c r="E274" s="38">
        <v>1.0</v>
      </c>
      <c r="F274" s="39" t="s">
        <v>1142</v>
      </c>
      <c r="G274" s="31" t="s">
        <v>1138</v>
      </c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7.25" customHeight="1">
      <c r="A275" s="7">
        <f t="shared" si="1"/>
        <v>274</v>
      </c>
      <c r="B275" s="36">
        <v>45721.0</v>
      </c>
      <c r="C275" s="10">
        <v>1078.0</v>
      </c>
      <c r="D275" s="37" t="str">
        <f>VLOOKUP(C275,MASTER!$B$2:$C$1190,2,)</f>
        <v>AMPLAS NIKEN 400</v>
      </c>
      <c r="E275" s="38">
        <v>4.0</v>
      </c>
      <c r="F275" s="39" t="s">
        <v>1143</v>
      </c>
      <c r="G275" s="31" t="s">
        <v>1144</v>
      </c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7.25" customHeight="1">
      <c r="A276" s="7">
        <f t="shared" si="1"/>
        <v>275</v>
      </c>
      <c r="B276" s="36">
        <v>45721.0</v>
      </c>
      <c r="C276" s="10">
        <v>1077.0</v>
      </c>
      <c r="D276" s="37" t="str">
        <f>VLOOKUP(C276,MASTER!$B$2:$C$1190,2,)</f>
        <v>AMPLAS NIKEN 1000</v>
      </c>
      <c r="E276" s="38">
        <v>4.0</v>
      </c>
      <c r="F276" s="39" t="s">
        <v>1143</v>
      </c>
      <c r="G276" s="31" t="s">
        <v>1144</v>
      </c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7.25" customHeight="1">
      <c r="A277" s="7">
        <f t="shared" si="1"/>
        <v>276</v>
      </c>
      <c r="B277" s="36">
        <v>45721.0</v>
      </c>
      <c r="C277" s="7">
        <v>1074.0</v>
      </c>
      <c r="D277" s="37" t="str">
        <f>VLOOKUP(C277,MASTER!$B$2:$C$1190,2,)</f>
        <v>Amplas Merah No. 180</v>
      </c>
      <c r="E277" s="38">
        <v>1.0</v>
      </c>
      <c r="F277" s="39" t="s">
        <v>1143</v>
      </c>
      <c r="G277" s="31" t="s">
        <v>1144</v>
      </c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7.25" customHeight="1">
      <c r="A278" s="7">
        <f t="shared" si="1"/>
        <v>277</v>
      </c>
      <c r="B278" s="36">
        <v>45721.0</v>
      </c>
      <c r="C278" s="7">
        <v>1447.0</v>
      </c>
      <c r="D278" s="37" t="str">
        <f>VLOOKUP(C278,MASTER!$B$2:$C$1190,2,)</f>
        <v>Thinner Polyurethane Propan 5 Liter</v>
      </c>
      <c r="E278" s="38">
        <v>1.75</v>
      </c>
      <c r="F278" s="39" t="s">
        <v>1143</v>
      </c>
      <c r="G278" s="31" t="s">
        <v>1144</v>
      </c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7.25" customHeight="1">
      <c r="A279" s="7">
        <f t="shared" si="1"/>
        <v>278</v>
      </c>
      <c r="B279" s="36">
        <v>45721.0</v>
      </c>
      <c r="C279" s="10">
        <v>1580.0</v>
      </c>
      <c r="D279" s="37" t="str">
        <f>VLOOKUP(C279,MASTER!$B$2:$C$1190,2,)</f>
        <v>BATU GERINDA ULTRA FLEX 4"</v>
      </c>
      <c r="E279" s="38">
        <v>1.0</v>
      </c>
      <c r="F279" s="42" t="s">
        <v>1091</v>
      </c>
      <c r="G279" s="43" t="s">
        <v>1092</v>
      </c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7.25" customHeight="1">
      <c r="A280" s="7">
        <f t="shared" si="1"/>
        <v>279</v>
      </c>
      <c r="B280" s="36">
        <v>45721.0</v>
      </c>
      <c r="C280" s="15">
        <v>1592.0</v>
      </c>
      <c r="D280" s="37" t="str">
        <f>VLOOKUP(C280,MASTER!$B$2:$C$1190,2,)</f>
        <v>Tali Rapia</v>
      </c>
      <c r="E280" s="38">
        <v>1.0</v>
      </c>
      <c r="F280" s="42" t="s">
        <v>1091</v>
      </c>
      <c r="G280" s="43" t="s">
        <v>1092</v>
      </c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7.25" customHeight="1">
      <c r="A281" s="7">
        <f t="shared" si="1"/>
        <v>280</v>
      </c>
      <c r="B281" s="36">
        <v>45721.0</v>
      </c>
      <c r="C281" s="7">
        <v>1425.0</v>
      </c>
      <c r="D281" s="37" t="str">
        <f>VLOOKUP(C281,MASTER!$B$2:$C$1190,2,)</f>
        <v>SEALANT NEUTRAL CLEAR</v>
      </c>
      <c r="E281" s="38">
        <v>1.0</v>
      </c>
      <c r="F281" s="42" t="s">
        <v>1091</v>
      </c>
      <c r="G281" s="43" t="s">
        <v>1092</v>
      </c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7.25" customHeight="1">
      <c r="A282" s="7">
        <f t="shared" si="1"/>
        <v>281</v>
      </c>
      <c r="B282" s="36">
        <v>45721.0</v>
      </c>
      <c r="C282" s="10">
        <v>2400.0</v>
      </c>
      <c r="D282" s="37" t="str">
        <f>VLOOKUP(C282,MASTER!$B$2:$C$1190,2,)</f>
        <v>RYU (AC) HSS Cobalt Drill Bits 7.0x69x109mm AC-DB038</v>
      </c>
      <c r="E282" s="38">
        <v>2.0</v>
      </c>
      <c r="F282" s="40" t="s">
        <v>1091</v>
      </c>
      <c r="G282" s="41" t="s">
        <v>1092</v>
      </c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7.25" customHeight="1">
      <c r="A283" s="7">
        <f t="shared" si="1"/>
        <v>282</v>
      </c>
      <c r="B283" s="36">
        <v>45721.0</v>
      </c>
      <c r="C283" s="7">
        <v>2064.0</v>
      </c>
      <c r="D283" s="37" t="str">
        <f>VLOOKUP(C283,MASTER!$B$2:$C$1190,2,)</f>
        <v>Kawat Las CO2 0,8mm SW-70</v>
      </c>
      <c r="E283" s="38">
        <v>15.0</v>
      </c>
      <c r="F283" s="40" t="s">
        <v>1091</v>
      </c>
      <c r="G283" s="41" t="s">
        <v>1092</v>
      </c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7.25" customHeight="1">
      <c r="A284" s="7">
        <f t="shared" si="1"/>
        <v>283</v>
      </c>
      <c r="B284" s="36">
        <v>45721.0</v>
      </c>
      <c r="C284" s="10">
        <v>1579.0</v>
      </c>
      <c r="D284" s="37" t="str">
        <f>VLOOKUP(C284,MASTER!$B$2:$C$1190,2,)</f>
        <v>Gas Nozzle type 14AK/15AK Standard</v>
      </c>
      <c r="E284" s="38">
        <v>2.0</v>
      </c>
      <c r="F284" s="40" t="s">
        <v>1091</v>
      </c>
      <c r="G284" s="41" t="s">
        <v>1092</v>
      </c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7.25" customHeight="1">
      <c r="A285" s="7">
        <f t="shared" si="1"/>
        <v>284</v>
      </c>
      <c r="B285" s="36">
        <v>45721.0</v>
      </c>
      <c r="C285" s="10">
        <v>1462.0</v>
      </c>
      <c r="D285" s="37" t="str">
        <f>VLOOKUP(C285,MASTER!$B$2:$C$1190,2,)</f>
        <v>Kontak Tip Co2 M6x25x0,8mm</v>
      </c>
      <c r="E285" s="38">
        <v>2.0</v>
      </c>
      <c r="F285" s="40" t="s">
        <v>1091</v>
      </c>
      <c r="G285" s="41" t="s">
        <v>1092</v>
      </c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7.25" customHeight="1">
      <c r="A286" s="7">
        <f t="shared" si="1"/>
        <v>285</v>
      </c>
      <c r="B286" s="36">
        <v>45721.0</v>
      </c>
      <c r="C286" s="7">
        <v>1265.0</v>
      </c>
      <c r="D286" s="37" t="str">
        <f>VLOOKUP(C286,MASTER!$B$2:$C$1190,2,)</f>
        <v>Seal Tape Onda</v>
      </c>
      <c r="E286" s="38">
        <v>1.0</v>
      </c>
      <c r="F286" s="40" t="s">
        <v>1091</v>
      </c>
      <c r="G286" s="41" t="s">
        <v>1092</v>
      </c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7.25" customHeight="1">
      <c r="A287" s="7">
        <f t="shared" si="1"/>
        <v>286</v>
      </c>
      <c r="B287" s="36">
        <v>45721.0</v>
      </c>
      <c r="C287" s="15">
        <v>1675.0</v>
      </c>
      <c r="D287" s="37" t="str">
        <f>VLOOKUP(C287,MASTER!$B$2:$C$1190,2,)</f>
        <v>Regulator CO2</v>
      </c>
      <c r="E287" s="38">
        <v>1.0</v>
      </c>
      <c r="F287" s="40" t="s">
        <v>1091</v>
      </c>
      <c r="G287" s="41" t="s">
        <v>1092</v>
      </c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7.25" customHeight="1">
      <c r="A288" s="7">
        <f t="shared" si="1"/>
        <v>287</v>
      </c>
      <c r="B288" s="36">
        <v>45721.0</v>
      </c>
      <c r="C288" s="10">
        <v>1421.0</v>
      </c>
      <c r="D288" s="37" t="str">
        <f>VLOOKUP(C288,MASTER!$B$2:$C$1190,2,)</f>
        <v>SARUNG TANGAN KAIN</v>
      </c>
      <c r="E288" s="38">
        <v>24.0</v>
      </c>
      <c r="F288" s="40" t="s">
        <v>1091</v>
      </c>
      <c r="G288" s="41" t="s">
        <v>1092</v>
      </c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7.25" customHeight="1">
      <c r="A289" s="7">
        <f t="shared" si="1"/>
        <v>288</v>
      </c>
      <c r="B289" s="36">
        <v>45721.0</v>
      </c>
      <c r="C289" s="7">
        <v>2082.0</v>
      </c>
      <c r="D289" s="37" t="str">
        <f>VLOOKUP(C289,MASTER!$B$2:$C$1190,2,)</f>
        <v>Baut JP M4x50</v>
      </c>
      <c r="E289" s="38">
        <v>30.0</v>
      </c>
      <c r="F289" s="39" t="s">
        <v>1143</v>
      </c>
      <c r="G289" s="31" t="s">
        <v>1144</v>
      </c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7.25" customHeight="1">
      <c r="A290" s="7">
        <f t="shared" si="1"/>
        <v>289</v>
      </c>
      <c r="B290" s="36">
        <v>45721.0</v>
      </c>
      <c r="C290" s="10">
        <v>1110.0</v>
      </c>
      <c r="D290" s="37" t="str">
        <f>VLOOKUP(C290,MASTER!$B$2:$C$1190,2,)</f>
        <v>Baut Hexa SS M4x30</v>
      </c>
      <c r="E290" s="38">
        <v>7.0</v>
      </c>
      <c r="F290" s="39" t="s">
        <v>1131</v>
      </c>
      <c r="G290" s="31" t="s">
        <v>1145</v>
      </c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7.25" customHeight="1">
      <c r="A291" s="7">
        <f t="shared" si="1"/>
        <v>290</v>
      </c>
      <c r="B291" s="36">
        <v>45721.0</v>
      </c>
      <c r="C291" s="10">
        <v>1110.0</v>
      </c>
      <c r="D291" s="37" t="str">
        <f>VLOOKUP(C291,MASTER!$B$2:$C$1190,2,)</f>
        <v>Baut Hexa SS M4x30</v>
      </c>
      <c r="E291" s="38">
        <v>24.0</v>
      </c>
      <c r="F291" s="39" t="s">
        <v>1131</v>
      </c>
      <c r="G291" s="31" t="s">
        <v>1146</v>
      </c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7.25" customHeight="1">
      <c r="A292" s="7">
        <f t="shared" si="1"/>
        <v>291</v>
      </c>
      <c r="B292" s="36">
        <v>45721.0</v>
      </c>
      <c r="C292" s="10">
        <v>1110.0</v>
      </c>
      <c r="D292" s="37" t="str">
        <f>VLOOKUP(C292,MASTER!$B$2:$C$1190,2,)</f>
        <v>Baut Hexa SS M4x30</v>
      </c>
      <c r="E292" s="38">
        <v>13.0</v>
      </c>
      <c r="F292" s="39" t="s">
        <v>1131</v>
      </c>
      <c r="G292" s="31" t="s">
        <v>1147</v>
      </c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7.25" customHeight="1">
      <c r="A293" s="7">
        <f t="shared" si="1"/>
        <v>292</v>
      </c>
      <c r="B293" s="36">
        <v>45721.0</v>
      </c>
      <c r="C293" s="31">
        <v>1110.0</v>
      </c>
      <c r="D293" s="37" t="str">
        <f>VLOOKUP(C293,MASTER!$B$2:$C$1190,2,)</f>
        <v>Baut Hexa SS M4x30</v>
      </c>
      <c r="E293" s="38">
        <v>14.0</v>
      </c>
      <c r="F293" s="39" t="s">
        <v>1131</v>
      </c>
      <c r="G293" s="31" t="s">
        <v>1132</v>
      </c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7.25" customHeight="1">
      <c r="A294" s="7">
        <f t="shared" si="1"/>
        <v>293</v>
      </c>
      <c r="B294" s="36">
        <v>45721.0</v>
      </c>
      <c r="C294" s="31">
        <v>1110.0</v>
      </c>
      <c r="D294" s="37" t="str">
        <f>VLOOKUP(C294,MASTER!$B$2:$C$1190,2,)</f>
        <v>Baut Hexa SS M4x30</v>
      </c>
      <c r="E294" s="38">
        <v>14.0</v>
      </c>
      <c r="F294" s="39" t="s">
        <v>1131</v>
      </c>
      <c r="G294" s="31" t="s">
        <v>1140</v>
      </c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7.25" customHeight="1">
      <c r="A295" s="7">
        <f t="shared" si="1"/>
        <v>294</v>
      </c>
      <c r="B295" s="36">
        <v>45721.0</v>
      </c>
      <c r="C295" s="10">
        <v>1081.0</v>
      </c>
      <c r="D295" s="37" t="str">
        <f>VLOOKUP(C295,MASTER!$B$2:$C$1190,2,)</f>
        <v>BATU GERINDA CUTTING WHEEL (WD) 14"</v>
      </c>
      <c r="E295" s="38">
        <v>3.0</v>
      </c>
      <c r="F295" s="40" t="s">
        <v>1091</v>
      </c>
      <c r="G295" s="41" t="s">
        <v>1092</v>
      </c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7.25" customHeight="1">
      <c r="A296" s="7">
        <f t="shared" si="1"/>
        <v>295</v>
      </c>
      <c r="B296" s="36">
        <v>45721.0</v>
      </c>
      <c r="C296" s="10">
        <v>1421.0</v>
      </c>
      <c r="D296" s="37" t="str">
        <f>VLOOKUP(C296,MASTER!$B$2:$C$1190,2,)</f>
        <v>SARUNG TANGAN KAIN</v>
      </c>
      <c r="E296" s="38">
        <v>48.0</v>
      </c>
      <c r="F296" s="40" t="s">
        <v>1091</v>
      </c>
      <c r="G296" s="41" t="s">
        <v>1092</v>
      </c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7.25" customHeight="1">
      <c r="A297" s="7">
        <f t="shared" si="1"/>
        <v>296</v>
      </c>
      <c r="B297" s="36">
        <v>45721.0</v>
      </c>
      <c r="C297" s="31">
        <v>1421.0</v>
      </c>
      <c r="D297" s="37" t="str">
        <f>VLOOKUP(C297,MASTER!$B$2:$C$1190,2,)</f>
        <v>SARUNG TANGAN KAIN</v>
      </c>
      <c r="E297" s="38">
        <v>48.0</v>
      </c>
      <c r="F297" s="40" t="s">
        <v>1091</v>
      </c>
      <c r="G297" s="41" t="s">
        <v>1092</v>
      </c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7.25" customHeight="1">
      <c r="A298" s="7">
        <f t="shared" si="1"/>
        <v>297</v>
      </c>
      <c r="B298" s="36">
        <v>45721.0</v>
      </c>
      <c r="C298" s="10">
        <v>1204.0</v>
      </c>
      <c r="D298" s="37" t="str">
        <f>VLOOKUP(C298,MASTER!$B$2:$C$1190,2,)</f>
        <v>Kain Ball / Kain Majun Putih</v>
      </c>
      <c r="E298" s="38">
        <v>1.0</v>
      </c>
      <c r="F298" s="40" t="s">
        <v>1091</v>
      </c>
      <c r="G298" s="41" t="s">
        <v>1092</v>
      </c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7.25" customHeight="1">
      <c r="A299" s="7">
        <f t="shared" si="1"/>
        <v>298</v>
      </c>
      <c r="B299" s="36">
        <v>45722.0</v>
      </c>
      <c r="C299" s="10">
        <v>1836.0</v>
      </c>
      <c r="D299" s="37" t="str">
        <f>VLOOKUP(C299,MASTER!$B$2:$C$1190,2,)</f>
        <v>Isi Gas Argon</v>
      </c>
      <c r="E299" s="38">
        <v>2.0</v>
      </c>
      <c r="F299" s="39" t="s">
        <v>1121</v>
      </c>
      <c r="G299" s="31" t="s">
        <v>1122</v>
      </c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7.25" customHeight="1">
      <c r="A300" s="7">
        <f t="shared" si="1"/>
        <v>299</v>
      </c>
      <c r="B300" s="36">
        <v>45722.0</v>
      </c>
      <c r="C300" s="10">
        <v>1837.0</v>
      </c>
      <c r="D300" s="37" t="str">
        <f>VLOOKUP(C300,MASTER!$B$2:$C$1190,2,)</f>
        <v>Isi Co2</v>
      </c>
      <c r="E300" s="38">
        <v>1.0</v>
      </c>
      <c r="F300" s="39" t="s">
        <v>1121</v>
      </c>
      <c r="G300" s="31" t="s">
        <v>1122</v>
      </c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7.25" customHeight="1">
      <c r="A301" s="7">
        <f t="shared" si="1"/>
        <v>300</v>
      </c>
      <c r="B301" s="36">
        <v>45722.0</v>
      </c>
      <c r="C301" s="7">
        <v>1049.0</v>
      </c>
      <c r="D301" s="37" t="str">
        <f>VLOOKUP(C301,MASTER!$B$2:$C$1190,2,)</f>
        <v>Kuas Lukis</v>
      </c>
      <c r="E301" s="38">
        <v>2.0</v>
      </c>
      <c r="F301" s="39" t="s">
        <v>1109</v>
      </c>
      <c r="G301" s="31" t="s">
        <v>1148</v>
      </c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7.25" customHeight="1">
      <c r="A302" s="7">
        <f t="shared" si="1"/>
        <v>301</v>
      </c>
      <c r="B302" s="36">
        <v>45722.0</v>
      </c>
      <c r="C302" s="7">
        <v>1588.0</v>
      </c>
      <c r="D302" s="37" t="str">
        <f>VLOOKUP(C302,MASTER!$B$2:$C$1190,2,)</f>
        <v>Scotch Brite Grit 400 6"x9"</v>
      </c>
      <c r="E302" s="38">
        <v>10.0</v>
      </c>
      <c r="F302" s="39" t="s">
        <v>1109</v>
      </c>
      <c r="G302" s="31" t="s">
        <v>1148</v>
      </c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7.25" customHeight="1">
      <c r="A303" s="7">
        <f t="shared" si="1"/>
        <v>302</v>
      </c>
      <c r="B303" s="36">
        <v>45722.0</v>
      </c>
      <c r="C303" s="10">
        <v>2032.0</v>
      </c>
      <c r="D303" s="37" t="str">
        <f>VLOOKUP(C303,MASTER!$B$2:$C$1190,2,)</f>
        <v>LED Strip Yimai 2835/120L 4000K @5mtr</v>
      </c>
      <c r="E303" s="38">
        <v>2.0</v>
      </c>
      <c r="F303" s="39" t="s">
        <v>1143</v>
      </c>
      <c r="G303" s="31" t="s">
        <v>1149</v>
      </c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7.25" customHeight="1">
      <c r="A304" s="7">
        <f t="shared" si="1"/>
        <v>303</v>
      </c>
      <c r="B304" s="36">
        <v>45722.0</v>
      </c>
      <c r="C304" s="15">
        <v>2121.0</v>
      </c>
      <c r="D304" s="37" t="str">
        <f>VLOOKUP(C304,MASTER!$B$2:$C$1190,2,)</f>
        <v>Adaptor BRILUX Indoor 15A</v>
      </c>
      <c r="E304" s="38">
        <v>1.0</v>
      </c>
      <c r="F304" s="39" t="s">
        <v>1143</v>
      </c>
      <c r="G304" s="31" t="s">
        <v>1149</v>
      </c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7.25" customHeight="1">
      <c r="A305" s="7">
        <f t="shared" si="1"/>
        <v>304</v>
      </c>
      <c r="B305" s="36">
        <v>45722.0</v>
      </c>
      <c r="C305" s="7">
        <v>1241.0</v>
      </c>
      <c r="D305" s="37" t="str">
        <f>VLOOKUP(C305,MASTER!$B$2:$C$1190,2,)</f>
        <v>Kabel Supreme NYMHY 2x0,75mm @50 mtr Hitam</v>
      </c>
      <c r="E305" s="38">
        <v>6.0</v>
      </c>
      <c r="F305" s="39" t="s">
        <v>1143</v>
      </c>
      <c r="G305" s="31" t="s">
        <v>1149</v>
      </c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7.25" customHeight="1">
      <c r="A306" s="7">
        <f t="shared" si="1"/>
        <v>305</v>
      </c>
      <c r="B306" s="36">
        <v>45722.0</v>
      </c>
      <c r="C306" s="7">
        <v>1442.0</v>
      </c>
      <c r="D306" s="37" t="str">
        <f>VLOOKUP(C306,MASTER!$B$2:$C$1190,2,)</f>
        <v>100100004010 Uticon S-28R (B) Steker Arde Bulat (@2PC)</v>
      </c>
      <c r="E306" s="38">
        <v>1.0</v>
      </c>
      <c r="F306" s="39" t="s">
        <v>1143</v>
      </c>
      <c r="G306" s="31" t="s">
        <v>1149</v>
      </c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7.25" customHeight="1">
      <c r="A307" s="7">
        <f t="shared" si="1"/>
        <v>306</v>
      </c>
      <c r="B307" s="36">
        <v>45722.0</v>
      </c>
      <c r="C307" s="15">
        <v>102791.0</v>
      </c>
      <c r="D307" s="37" t="str">
        <f>VLOOKUP(C307,MASTER!$B$2:$C$1190,2,)</f>
        <v>Pipa Acrylic (∅In 6mm) (∅Out 8mm) P.2000mm</v>
      </c>
      <c r="E307" s="38">
        <v>1.0</v>
      </c>
      <c r="F307" s="39" t="s">
        <v>1143</v>
      </c>
      <c r="G307" s="31" t="s">
        <v>1149</v>
      </c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7.25" customHeight="1">
      <c r="A308" s="7">
        <f t="shared" si="1"/>
        <v>307</v>
      </c>
      <c r="B308" s="36">
        <v>45722.0</v>
      </c>
      <c r="C308" s="7">
        <v>1227.0</v>
      </c>
      <c r="D308" s="37" t="str">
        <f>VLOOKUP(C308,MASTER!$B$2:$C$1190,2,)</f>
        <v>Kabel AWG Bening Japan 40 Meter</v>
      </c>
      <c r="E308" s="38">
        <v>5.0</v>
      </c>
      <c r="F308" s="39" t="s">
        <v>1143</v>
      </c>
      <c r="G308" s="31" t="s">
        <v>1149</v>
      </c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7.25" customHeight="1">
      <c r="A309" s="7">
        <f t="shared" si="1"/>
        <v>308</v>
      </c>
      <c r="B309" s="36">
        <v>45722.0</v>
      </c>
      <c r="C309" s="7">
        <v>1453.0</v>
      </c>
      <c r="D309" s="37" t="str">
        <f>VLOOKUP(C309,MASTER!$B$2:$C$1190,2,)</f>
        <v>Plastic Wrapping</v>
      </c>
      <c r="E309" s="38">
        <v>2.0</v>
      </c>
      <c r="F309" s="39" t="s">
        <v>1150</v>
      </c>
      <c r="G309" s="31" t="s">
        <v>1151</v>
      </c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7.25" customHeight="1">
      <c r="A310" s="7">
        <f t="shared" si="1"/>
        <v>309</v>
      </c>
      <c r="B310" s="36">
        <v>45722.0</v>
      </c>
      <c r="C310" s="7">
        <v>1843.0</v>
      </c>
      <c r="D310" s="37" t="str">
        <f>VLOOKUP(C310,MASTER!$B$2:$C$1190,2,)</f>
        <v>Baut Kupu-Kupu M8x30</v>
      </c>
      <c r="E310" s="38">
        <v>48.0</v>
      </c>
      <c r="F310" s="39" t="s">
        <v>1150</v>
      </c>
      <c r="G310" s="31" t="s">
        <v>1151</v>
      </c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7.25" customHeight="1">
      <c r="A311" s="7">
        <f t="shared" si="1"/>
        <v>310</v>
      </c>
      <c r="B311" s="36">
        <v>45722.0</v>
      </c>
      <c r="C311" s="7">
        <v>1907.0</v>
      </c>
      <c r="D311" s="37" t="str">
        <f>VLOOKUP(C311,MASTER!$B$2:$C$1190,2,)</f>
        <v>Cat Nippe Black Doff 480 Super Black</v>
      </c>
      <c r="E311" s="38">
        <v>2.0</v>
      </c>
      <c r="F311" s="39" t="s">
        <v>1152</v>
      </c>
      <c r="G311" s="31" t="s">
        <v>1153</v>
      </c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7.25" customHeight="1">
      <c r="A312" s="7">
        <f t="shared" si="1"/>
        <v>311</v>
      </c>
      <c r="B312" s="36">
        <v>45722.0</v>
      </c>
      <c r="C312" s="10">
        <v>1204.0</v>
      </c>
      <c r="D312" s="37" t="str">
        <f>VLOOKUP(C312,MASTER!$B$2:$C$1190,2,)</f>
        <v>Kain Ball / Kain Majun Putih</v>
      </c>
      <c r="E312" s="38">
        <v>1.0</v>
      </c>
      <c r="F312" s="39" t="s">
        <v>1152</v>
      </c>
      <c r="G312" s="31" t="s">
        <v>1153</v>
      </c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7.25" customHeight="1">
      <c r="A313" s="7">
        <f t="shared" si="1"/>
        <v>312</v>
      </c>
      <c r="B313" s="36">
        <v>45722.0</v>
      </c>
      <c r="C313" s="7">
        <v>1381.0</v>
      </c>
      <c r="D313" s="37" t="str">
        <f>VLOOKUP(C313,MASTER!$B$2:$C$1190,2,)</f>
        <v>Plat SPCC 1,2mm (1220x2440mm)</v>
      </c>
      <c r="E313" s="38">
        <v>2.0</v>
      </c>
      <c r="F313" s="39" t="s">
        <v>1127</v>
      </c>
      <c r="G313" s="31" t="s">
        <v>1154</v>
      </c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7.25" customHeight="1">
      <c r="A314" s="7">
        <f t="shared" si="1"/>
        <v>313</v>
      </c>
      <c r="B314" s="36">
        <v>45722.0</v>
      </c>
      <c r="C314" s="10">
        <v>1421.0</v>
      </c>
      <c r="D314" s="37" t="str">
        <f>VLOOKUP(C314,MASTER!$B$2:$C$1190,2,)</f>
        <v>SARUNG TANGAN KAIN</v>
      </c>
      <c r="E314" s="38">
        <v>40.0</v>
      </c>
      <c r="F314" s="39" t="s">
        <v>1091</v>
      </c>
      <c r="G314" s="31" t="s">
        <v>1092</v>
      </c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7.25" customHeight="1">
      <c r="A315" s="7">
        <f t="shared" si="1"/>
        <v>314</v>
      </c>
      <c r="B315" s="36">
        <v>45722.0</v>
      </c>
      <c r="C315" s="10">
        <v>1263.0</v>
      </c>
      <c r="D315" s="37" t="str">
        <f>VLOOKUP(C315,MASTER!$B$2:$C$1190,2,)</f>
        <v>Lakban Kertas 1"</v>
      </c>
      <c r="E315" s="38">
        <v>2.0</v>
      </c>
      <c r="F315" s="39" t="s">
        <v>1091</v>
      </c>
      <c r="G315" s="31" t="s">
        <v>1092</v>
      </c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7.25" customHeight="1">
      <c r="A316" s="7">
        <f t="shared" si="1"/>
        <v>315</v>
      </c>
      <c r="B316" s="36">
        <v>45722.0</v>
      </c>
      <c r="C316" s="10">
        <v>1071.0</v>
      </c>
      <c r="D316" s="37" t="str">
        <f>VLOOKUP(C316,MASTER!$B$2:$C$1190,2,)</f>
        <v>Amplas Ekamant Susun 80 / Taiyo 4"</v>
      </c>
      <c r="E316" s="38">
        <v>3.0</v>
      </c>
      <c r="F316" s="39" t="s">
        <v>1091</v>
      </c>
      <c r="G316" s="31" t="s">
        <v>1092</v>
      </c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7.25" customHeight="1">
      <c r="A317" s="7">
        <f t="shared" si="1"/>
        <v>316</v>
      </c>
      <c r="B317" s="36">
        <v>45722.0</v>
      </c>
      <c r="C317" s="15">
        <v>2482.0</v>
      </c>
      <c r="D317" s="37" t="str">
        <f>VLOOKUP(C317,MASTER!$B$2:$C$1190,2,)</f>
        <v>BAUT HEXA SS M8x15</v>
      </c>
      <c r="E317" s="38">
        <v>35.0</v>
      </c>
      <c r="F317" s="39" t="s">
        <v>1133</v>
      </c>
      <c r="G317" s="31" t="s">
        <v>1134</v>
      </c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7.25" customHeight="1">
      <c r="A318" s="7">
        <f t="shared" si="1"/>
        <v>317</v>
      </c>
      <c r="B318" s="36">
        <v>45722.0</v>
      </c>
      <c r="C318" s="7">
        <v>1119.0</v>
      </c>
      <c r="D318" s="37" t="str">
        <f>VLOOKUP(C318,MASTER!$B$2:$C$1190,2,)</f>
        <v>Baut Hexa SS M6x20</v>
      </c>
      <c r="E318" s="38">
        <v>38.0</v>
      </c>
      <c r="F318" s="39" t="s">
        <v>1133</v>
      </c>
      <c r="G318" s="31" t="s">
        <v>1134</v>
      </c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7.25" customHeight="1">
      <c r="A319" s="7">
        <f t="shared" si="1"/>
        <v>318</v>
      </c>
      <c r="B319" s="36">
        <v>45722.0</v>
      </c>
      <c r="C319" s="10">
        <v>1421.0</v>
      </c>
      <c r="D319" s="37" t="str">
        <f>VLOOKUP(C319,MASTER!$B$2:$C$1190,2,)</f>
        <v>SARUNG TANGAN KAIN</v>
      </c>
      <c r="E319" s="38">
        <v>24.0</v>
      </c>
      <c r="F319" s="39" t="s">
        <v>1091</v>
      </c>
      <c r="G319" s="31" t="s">
        <v>1092</v>
      </c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7.25" customHeight="1">
      <c r="A320" s="7">
        <f t="shared" si="1"/>
        <v>319</v>
      </c>
      <c r="B320" s="36">
        <v>45722.0</v>
      </c>
      <c r="C320" s="7">
        <v>1529.0</v>
      </c>
      <c r="D320" s="37" t="str">
        <f>VLOOKUP(C320,MASTER!$B$2:$C$1190,2,)</f>
        <v>AMPLAS LEMBAR 150</v>
      </c>
      <c r="E320" s="38">
        <v>20.0</v>
      </c>
      <c r="F320" s="39" t="s">
        <v>1091</v>
      </c>
      <c r="G320" s="31" t="s">
        <v>1092</v>
      </c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7.25" customHeight="1">
      <c r="A321" s="7">
        <f t="shared" si="1"/>
        <v>320</v>
      </c>
      <c r="B321" s="36">
        <v>45722.0</v>
      </c>
      <c r="C321" s="31">
        <v>1420.0</v>
      </c>
      <c r="D321" s="37" t="str">
        <f>VLOOKUP(C321,MASTER!$B$2:$C$1190,2,)</f>
        <v>MASKER 3PLY @50PCS</v>
      </c>
      <c r="E321" s="38">
        <v>1.0</v>
      </c>
      <c r="F321" s="39" t="s">
        <v>1091</v>
      </c>
      <c r="G321" s="31" t="s">
        <v>1092</v>
      </c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7.25" customHeight="1">
      <c r="A322" s="7">
        <f t="shared" si="1"/>
        <v>321</v>
      </c>
      <c r="B322" s="36">
        <v>45722.0</v>
      </c>
      <c r="C322" s="31">
        <v>1071.0</v>
      </c>
      <c r="D322" s="37" t="str">
        <f>VLOOKUP(C322,MASTER!$B$2:$C$1190,2,)</f>
        <v>Amplas Ekamant Susun 80 / Taiyo 4"</v>
      </c>
      <c r="E322" s="38">
        <v>10.0</v>
      </c>
      <c r="F322" s="39" t="s">
        <v>1091</v>
      </c>
      <c r="G322" s="31" t="s">
        <v>1092</v>
      </c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7.25" customHeight="1">
      <c r="A323" s="7">
        <f t="shared" si="1"/>
        <v>322</v>
      </c>
      <c r="B323" s="36">
        <v>45722.0</v>
      </c>
      <c r="C323" s="10">
        <v>1085.0</v>
      </c>
      <c r="D323" s="37" t="str">
        <f>VLOOKUP(C323,MASTER!$B$2:$C$1190,2,)</f>
        <v>Batu Poles 4x17P (Woven abu-abu)</v>
      </c>
      <c r="E323" s="38">
        <v>6.0</v>
      </c>
      <c r="F323" s="39" t="s">
        <v>1091</v>
      </c>
      <c r="G323" s="31" t="s">
        <v>1092</v>
      </c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7.25" customHeight="1">
      <c r="A324" s="7">
        <f t="shared" si="1"/>
        <v>323</v>
      </c>
      <c r="B324" s="36">
        <v>45722.0</v>
      </c>
      <c r="C324" s="10">
        <v>1080.0</v>
      </c>
      <c r="D324" s="37" t="str">
        <f>VLOOKUP(C324,MASTER!$B$2:$C$1190,2,)</f>
        <v>Amplas Roller Merah Busa Non Woven Grit 60 4" 120 X 100 mm ROHA</v>
      </c>
      <c r="E324" s="38">
        <v>1.0</v>
      </c>
      <c r="F324" s="39" t="s">
        <v>1091</v>
      </c>
      <c r="G324" s="31" t="s">
        <v>1092</v>
      </c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7.25" customHeight="1">
      <c r="A325" s="7">
        <f t="shared" si="1"/>
        <v>324</v>
      </c>
      <c r="B325" s="36">
        <v>45722.0</v>
      </c>
      <c r="C325" s="10">
        <v>1263.0</v>
      </c>
      <c r="D325" s="37" t="str">
        <f>VLOOKUP(C325,MASTER!$B$2:$C$1190,2,)</f>
        <v>Lakban Kertas 1"</v>
      </c>
      <c r="E325" s="38">
        <v>1.0</v>
      </c>
      <c r="F325" s="39" t="s">
        <v>1155</v>
      </c>
      <c r="G325" s="31" t="s">
        <v>1156</v>
      </c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7.25" customHeight="1">
      <c r="A326" s="7">
        <f t="shared" si="1"/>
        <v>325</v>
      </c>
      <c r="B326" s="36">
        <v>45722.0</v>
      </c>
      <c r="C326" s="10">
        <v>1058.0</v>
      </c>
      <c r="D326" s="37" t="str">
        <f>VLOOKUP(C326,MASTER!$B$2:$C$1190,2,)</f>
        <v>Isi Cutter Kenko Besar</v>
      </c>
      <c r="E326" s="38">
        <v>2.0</v>
      </c>
      <c r="F326" s="39" t="s">
        <v>1155</v>
      </c>
      <c r="G326" s="31" t="s">
        <v>1156</v>
      </c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7.25" customHeight="1">
      <c r="A327" s="7">
        <f t="shared" si="1"/>
        <v>326</v>
      </c>
      <c r="B327" s="36">
        <v>45722.0</v>
      </c>
      <c r="C327" s="7">
        <v>1163.0</v>
      </c>
      <c r="D327" s="37" t="str">
        <f>VLOOKUP(C327,MASTER!$B$2:$C$1190,2,)</f>
        <v>Carbon Brush Bosch C-21</v>
      </c>
      <c r="E327" s="38">
        <v>2.0</v>
      </c>
      <c r="F327" s="39" t="s">
        <v>1091</v>
      </c>
      <c r="G327" s="31" t="s">
        <v>1092</v>
      </c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7.25" customHeight="1">
      <c r="A328" s="7">
        <f t="shared" si="1"/>
        <v>327</v>
      </c>
      <c r="B328" s="36">
        <v>45722.0</v>
      </c>
      <c r="C328" s="7">
        <v>1274.0</v>
      </c>
      <c r="D328" s="37" t="str">
        <f>VLOOKUP(C328,MASTER!$B$2:$C$1190,2,)</f>
        <v>LED Module MK DL 6500K</v>
      </c>
      <c r="E328" s="38">
        <v>27.0</v>
      </c>
      <c r="F328" s="39" t="s">
        <v>1157</v>
      </c>
      <c r="G328" s="31" t="s">
        <v>1158</v>
      </c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7.25" customHeight="1">
      <c r="A329" s="7">
        <f t="shared" si="1"/>
        <v>328</v>
      </c>
      <c r="B329" s="36">
        <v>45722.0</v>
      </c>
      <c r="C329" s="7">
        <v>1436.0</v>
      </c>
      <c r="D329" s="37" t="str">
        <f>VLOOKUP(C329,MASTER!$B$2:$C$1190,2,)</f>
        <v>Sekrup PH 6x3/8</v>
      </c>
      <c r="E329" s="38">
        <v>56.0</v>
      </c>
      <c r="F329" s="39" t="s">
        <v>1159</v>
      </c>
      <c r="G329" s="31" t="s">
        <v>1160</v>
      </c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7.25" customHeight="1">
      <c r="A330" s="7">
        <f t="shared" si="1"/>
        <v>329</v>
      </c>
      <c r="B330" s="36">
        <v>45722.0</v>
      </c>
      <c r="C330" s="7">
        <v>1588.0</v>
      </c>
      <c r="D330" s="37" t="str">
        <f>VLOOKUP(C330,MASTER!$B$2:$C$1190,2,)</f>
        <v>Scotch Brite Grit 400 6"x9"</v>
      </c>
      <c r="E330" s="38">
        <v>6.0</v>
      </c>
      <c r="F330" s="39" t="s">
        <v>1119</v>
      </c>
      <c r="G330" s="31" t="s">
        <v>1120</v>
      </c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7.25" customHeight="1">
      <c r="A331" s="7">
        <f t="shared" si="1"/>
        <v>330</v>
      </c>
      <c r="B331" s="36">
        <v>45722.0</v>
      </c>
      <c r="C331" s="15">
        <v>1202.0</v>
      </c>
      <c r="D331" s="37" t="str">
        <f>VLOOKUP(C331,MASTER!$B$2:$C$1190,2,)</f>
        <v>Double Tape Putih 1" Daimaru 24x12Y</v>
      </c>
      <c r="E331" s="38">
        <v>6.0</v>
      </c>
      <c r="F331" s="39" t="s">
        <v>1109</v>
      </c>
      <c r="G331" s="31" t="s">
        <v>1148</v>
      </c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7.25" customHeight="1">
      <c r="A332" s="7">
        <f t="shared" si="1"/>
        <v>331</v>
      </c>
      <c r="B332" s="36">
        <v>45722.0</v>
      </c>
      <c r="C332" s="10">
        <v>1058.0</v>
      </c>
      <c r="D332" s="37" t="str">
        <f>VLOOKUP(C332,MASTER!$B$2:$C$1190,2,)</f>
        <v>Isi Cutter Kenko Besar</v>
      </c>
      <c r="E332" s="38">
        <v>5.0</v>
      </c>
      <c r="F332" s="39" t="s">
        <v>1109</v>
      </c>
      <c r="G332" s="31" t="s">
        <v>1148</v>
      </c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7.25" customHeight="1">
      <c r="A333" s="7">
        <f t="shared" si="1"/>
        <v>332</v>
      </c>
      <c r="B333" s="36">
        <v>45722.0</v>
      </c>
      <c r="C333" s="7">
        <v>1843.0</v>
      </c>
      <c r="D333" s="37" t="str">
        <f>VLOOKUP(C333,MASTER!$B$2:$C$1190,2,)</f>
        <v>Baut Kupu-Kupu M8x30</v>
      </c>
      <c r="E333" s="38">
        <v>10.0</v>
      </c>
      <c r="F333" s="39" t="s">
        <v>1150</v>
      </c>
      <c r="G333" s="31" t="s">
        <v>1151</v>
      </c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7.25" customHeight="1">
      <c r="A334" s="7">
        <f t="shared" si="1"/>
        <v>333</v>
      </c>
      <c r="B334" s="36">
        <v>45722.0</v>
      </c>
      <c r="C334" s="7">
        <v>1204.0</v>
      </c>
      <c r="D334" s="37" t="str">
        <f>VLOOKUP(C334,MASTER!$B$2:$C$1190,2,)</f>
        <v>Kain Ball / Kain Majun Putih</v>
      </c>
      <c r="E334" s="38">
        <v>3.0</v>
      </c>
      <c r="F334" s="39" t="s">
        <v>1109</v>
      </c>
      <c r="G334" s="31" t="s">
        <v>1148</v>
      </c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7.25" customHeight="1">
      <c r="A335" s="7">
        <f t="shared" si="1"/>
        <v>334</v>
      </c>
      <c r="B335" s="36">
        <v>45722.0</v>
      </c>
      <c r="C335" s="10">
        <v>1263.0</v>
      </c>
      <c r="D335" s="37" t="str">
        <f>VLOOKUP(C335,MASTER!$B$2:$C$1190,2,)</f>
        <v>Lakban Kertas 1"</v>
      </c>
      <c r="E335" s="38">
        <v>3.0</v>
      </c>
      <c r="F335" s="39" t="s">
        <v>1125</v>
      </c>
      <c r="G335" s="31" t="s">
        <v>1126</v>
      </c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7.25" customHeight="1">
      <c r="A336" s="7">
        <f t="shared" si="1"/>
        <v>335</v>
      </c>
      <c r="B336" s="36">
        <v>45722.0</v>
      </c>
      <c r="C336" s="10">
        <v>2330.0</v>
      </c>
      <c r="D336" s="37" t="str">
        <f>VLOOKUP(C336,MASTER!$B$2:$C$1190,2,)</f>
        <v>Cat Ftalit Tangerine 141</v>
      </c>
      <c r="E336" s="38">
        <v>1.0</v>
      </c>
      <c r="F336" s="39" t="s">
        <v>1099</v>
      </c>
      <c r="G336" s="31" t="s">
        <v>1100</v>
      </c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7.25" customHeight="1">
      <c r="A337" s="7">
        <f t="shared" si="1"/>
        <v>336</v>
      </c>
      <c r="B337" s="36">
        <v>45722.0</v>
      </c>
      <c r="C337" s="7">
        <v>1446.0</v>
      </c>
      <c r="D337" s="37" t="str">
        <f>VLOOKUP(C337,MASTER!$B$2:$C$1190,2,)</f>
        <v>Thinner HG IML 75</v>
      </c>
      <c r="E337" s="38">
        <v>20.0</v>
      </c>
      <c r="F337" s="39" t="s">
        <v>1099</v>
      </c>
      <c r="G337" s="31" t="s">
        <v>1100</v>
      </c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7.25" customHeight="1">
      <c r="A338" s="7">
        <f t="shared" si="1"/>
        <v>337</v>
      </c>
      <c r="B338" s="36">
        <v>45722.0</v>
      </c>
      <c r="C338" s="10">
        <v>1204.0</v>
      </c>
      <c r="D338" s="37" t="str">
        <f>VLOOKUP(C338,MASTER!$B$2:$C$1190,2,)</f>
        <v>Kain Ball / Kain Majun Putih</v>
      </c>
      <c r="E338" s="38">
        <v>3.0</v>
      </c>
      <c r="F338" s="39" t="s">
        <v>1099</v>
      </c>
      <c r="G338" s="31" t="s">
        <v>1100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7.25" customHeight="1">
      <c r="A339" s="7">
        <f t="shared" si="1"/>
        <v>338</v>
      </c>
      <c r="B339" s="36">
        <v>45722.0</v>
      </c>
      <c r="C339" s="10">
        <v>1058.0</v>
      </c>
      <c r="D339" s="37" t="str">
        <f>VLOOKUP(C339,MASTER!$B$2:$C$1190,2,)</f>
        <v>Isi Cutter Kenko Besar</v>
      </c>
      <c r="E339" s="38">
        <v>2.0</v>
      </c>
      <c r="F339" s="39" t="s">
        <v>1091</v>
      </c>
      <c r="G339" s="31" t="s">
        <v>1092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7.25" customHeight="1">
      <c r="A340" s="7">
        <f t="shared" si="1"/>
        <v>339</v>
      </c>
      <c r="B340" s="36">
        <v>45722.0</v>
      </c>
      <c r="C340" s="10">
        <v>1446.0</v>
      </c>
      <c r="D340" s="37" t="str">
        <f>VLOOKUP(C340,MASTER!$B$2:$C$1190,2,)</f>
        <v>Thinner HG IML 75</v>
      </c>
      <c r="E340" s="38">
        <v>0.5</v>
      </c>
      <c r="F340" s="39" t="s">
        <v>1091</v>
      </c>
      <c r="G340" s="31" t="s">
        <v>1092</v>
      </c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7.25" customHeight="1">
      <c r="A341" s="7">
        <f t="shared" si="1"/>
        <v>340</v>
      </c>
      <c r="B341" s="36">
        <v>45722.0</v>
      </c>
      <c r="C341" s="7">
        <v>1588.0</v>
      </c>
      <c r="D341" s="37" t="str">
        <f>VLOOKUP(C341,MASTER!$B$2:$C$1190,2,)</f>
        <v>Scotch Brite Grit 400 6"x9"</v>
      </c>
      <c r="E341" s="38">
        <v>7.0</v>
      </c>
      <c r="F341" s="39" t="s">
        <v>1161</v>
      </c>
      <c r="G341" s="31" t="s">
        <v>1162</v>
      </c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7.25" customHeight="1">
      <c r="A342" s="7">
        <f t="shared" si="1"/>
        <v>341</v>
      </c>
      <c r="B342" s="36">
        <v>45722.0</v>
      </c>
      <c r="C342" s="10">
        <v>1462.0</v>
      </c>
      <c r="D342" s="37" t="str">
        <f>VLOOKUP(C342,MASTER!$B$2:$C$1190,2,)</f>
        <v>Kontak Tip Co2 M6x25x0,8mm</v>
      </c>
      <c r="E342" s="38">
        <v>2.0</v>
      </c>
      <c r="F342" s="39" t="s">
        <v>1091</v>
      </c>
      <c r="G342" s="31" t="s">
        <v>1092</v>
      </c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7.25" customHeight="1">
      <c r="A343" s="7">
        <f t="shared" si="1"/>
        <v>342</v>
      </c>
      <c r="B343" s="36">
        <v>45722.0</v>
      </c>
      <c r="C343" s="10">
        <v>1579.0</v>
      </c>
      <c r="D343" s="37" t="str">
        <f>VLOOKUP(C343,MASTER!$B$2:$C$1190,2,)</f>
        <v>Gas Nozzle type 14AK/15AK Standard</v>
      </c>
      <c r="E343" s="38">
        <v>2.0</v>
      </c>
      <c r="F343" s="39" t="s">
        <v>1091</v>
      </c>
      <c r="G343" s="31" t="s">
        <v>1092</v>
      </c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7.25" customHeight="1">
      <c r="A344" s="7">
        <f t="shared" si="1"/>
        <v>343</v>
      </c>
      <c r="B344" s="36">
        <v>45722.0</v>
      </c>
      <c r="C344" s="15">
        <v>2512.0</v>
      </c>
      <c r="D344" s="37" t="str">
        <f>VLOOKUP(C344,MASTER!$B$2:$C$1190,2,)</f>
        <v>REGULATOR ARGON</v>
      </c>
      <c r="E344" s="38">
        <v>1.0</v>
      </c>
      <c r="F344" s="39" t="s">
        <v>1119</v>
      </c>
      <c r="G344" s="31" t="s">
        <v>1120</v>
      </c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7.25" customHeight="1">
      <c r="A345" s="7">
        <f t="shared" si="1"/>
        <v>344</v>
      </c>
      <c r="B345" s="36">
        <v>45723.0</v>
      </c>
      <c r="C345" s="7">
        <v>1424.0</v>
      </c>
      <c r="D345" s="37" t="str">
        <f>VLOOKUP(C345,MASTER!$B$2:$C$1190,2,)</f>
        <v>SEALANT NEUTRAL BLACK</v>
      </c>
      <c r="E345" s="38">
        <v>1.0</v>
      </c>
      <c r="F345" s="39" t="s">
        <v>1109</v>
      </c>
      <c r="G345" s="31" t="s">
        <v>1148</v>
      </c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7.25" customHeight="1">
      <c r="A346" s="7">
        <f t="shared" si="1"/>
        <v>345</v>
      </c>
      <c r="B346" s="36">
        <v>45723.0</v>
      </c>
      <c r="C346" s="10">
        <v>1263.0</v>
      </c>
      <c r="D346" s="37" t="str">
        <f>VLOOKUP(C346,MASTER!$B$2:$C$1190,2,)</f>
        <v>Lakban Kertas 1"</v>
      </c>
      <c r="E346" s="38">
        <v>3.0</v>
      </c>
      <c r="F346" s="39" t="s">
        <v>1125</v>
      </c>
      <c r="G346" s="31" t="s">
        <v>1126</v>
      </c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7.25" customHeight="1">
      <c r="A347" s="7">
        <f t="shared" si="1"/>
        <v>346</v>
      </c>
      <c r="B347" s="36">
        <v>45723.0</v>
      </c>
      <c r="C347" s="31">
        <v>1670.0</v>
      </c>
      <c r="D347" s="37" t="str">
        <f>VLOOKUP(C347,MASTER!$B$2:$C$1190,2,)</f>
        <v>Kuas 2 Inch</v>
      </c>
      <c r="E347" s="38">
        <v>1.0</v>
      </c>
      <c r="F347" s="39" t="s">
        <v>1091</v>
      </c>
      <c r="G347" s="31" t="s">
        <v>1092</v>
      </c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7.25" customHeight="1">
      <c r="A348" s="7">
        <f t="shared" si="1"/>
        <v>347</v>
      </c>
      <c r="B348" s="36">
        <v>45723.0</v>
      </c>
      <c r="C348" s="7">
        <v>1104.0</v>
      </c>
      <c r="D348" s="37" t="str">
        <f>VLOOKUP(C348,MASTER!$B$2:$C$1190,2,)</f>
        <v>Baut Hexa M8x50</v>
      </c>
      <c r="E348" s="38">
        <v>25.0</v>
      </c>
      <c r="F348" s="39" t="s">
        <v>1163</v>
      </c>
      <c r="G348" s="31" t="s">
        <v>1164</v>
      </c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7.25" customHeight="1">
      <c r="A349" s="7">
        <f t="shared" si="1"/>
        <v>348</v>
      </c>
      <c r="B349" s="36">
        <v>45723.0</v>
      </c>
      <c r="C349" s="7">
        <v>1361.0</v>
      </c>
      <c r="D349" s="37" t="str">
        <f>VLOOKUP(C349,MASTER!$B$2:$C$1190,2,)</f>
        <v>Mur M8</v>
      </c>
      <c r="E349" s="38">
        <v>24.0</v>
      </c>
      <c r="F349" s="39" t="s">
        <v>1163</v>
      </c>
      <c r="G349" s="31" t="s">
        <v>1164</v>
      </c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7.25" customHeight="1">
      <c r="A350" s="7">
        <f t="shared" si="1"/>
        <v>349</v>
      </c>
      <c r="B350" s="36">
        <v>45723.0</v>
      </c>
      <c r="C350" s="7">
        <v>1458.0</v>
      </c>
      <c r="D350" s="37" t="str">
        <f>VLOOKUP(C350,MASTER!$B$2:$C$1190,2,)</f>
        <v>RING M8</v>
      </c>
      <c r="E350" s="38">
        <v>24.0</v>
      </c>
      <c r="F350" s="39" t="s">
        <v>1163</v>
      </c>
      <c r="G350" s="31" t="s">
        <v>1164</v>
      </c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7.25" customHeight="1">
      <c r="A351" s="7">
        <f t="shared" si="1"/>
        <v>350</v>
      </c>
      <c r="B351" s="36">
        <v>45723.0</v>
      </c>
      <c r="C351" s="10">
        <v>2201.0</v>
      </c>
      <c r="D351" s="37" t="str">
        <f>VLOOKUP(C351,MASTER!$B$2:$C$1190,2,)</f>
        <v>Long Nut M8X50</v>
      </c>
      <c r="E351" s="38">
        <v>6.0</v>
      </c>
      <c r="F351" s="39" t="s">
        <v>1163</v>
      </c>
      <c r="G351" s="31" t="s">
        <v>1164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7.25" customHeight="1">
      <c r="A352" s="7">
        <f t="shared" si="1"/>
        <v>351</v>
      </c>
      <c r="B352" s="36">
        <v>45723.0</v>
      </c>
      <c r="C352" s="7">
        <v>1437.0</v>
      </c>
      <c r="D352" s="37" t="str">
        <f>VLOOKUP(C352,MASTER!$B$2:$C$1190,2,)</f>
        <v>Skrup FH 6x3/8</v>
      </c>
      <c r="E352" s="38">
        <v>100.0</v>
      </c>
      <c r="F352" s="39" t="s">
        <v>1163</v>
      </c>
      <c r="G352" s="31" t="s">
        <v>1164</v>
      </c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7.25" customHeight="1">
      <c r="A353" s="7">
        <f t="shared" si="1"/>
        <v>352</v>
      </c>
      <c r="B353" s="36">
        <v>45723.0</v>
      </c>
      <c r="C353" s="7">
        <v>1438.0</v>
      </c>
      <c r="D353" s="37" t="str">
        <f>VLOOKUP(C353,MASTER!$B$2:$C$1190,2,)</f>
        <v>Skrup Gypsum 6x1 Inch</v>
      </c>
      <c r="E353" s="38">
        <v>50.0</v>
      </c>
      <c r="F353" s="39" t="s">
        <v>1163</v>
      </c>
      <c r="G353" s="31" t="s">
        <v>1164</v>
      </c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7.25" customHeight="1">
      <c r="A354" s="7">
        <f t="shared" si="1"/>
        <v>353</v>
      </c>
      <c r="B354" s="36">
        <v>45723.0</v>
      </c>
      <c r="C354" s="10">
        <v>1539.0</v>
      </c>
      <c r="D354" s="37" t="str">
        <f>VLOOKUP(C354,MASTER!$B$2:$C$1190,2,)</f>
        <v>Dinabolt M8 X 70</v>
      </c>
      <c r="E354" s="38">
        <v>50.0</v>
      </c>
      <c r="F354" s="39" t="s">
        <v>1163</v>
      </c>
      <c r="G354" s="31" t="s">
        <v>1164</v>
      </c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7.25" customHeight="1">
      <c r="A355" s="7">
        <f t="shared" si="1"/>
        <v>354</v>
      </c>
      <c r="B355" s="36">
        <v>45723.0</v>
      </c>
      <c r="C355" s="7">
        <v>1431.0</v>
      </c>
      <c r="D355" s="37" t="str">
        <f>VLOOKUP(C355,MASTER!$B$2:$C$1190,2,)</f>
        <v>SEKRUP FH 6x1/2"</v>
      </c>
      <c r="E355" s="38">
        <v>116.0</v>
      </c>
      <c r="F355" s="39" t="s">
        <v>1163</v>
      </c>
      <c r="G355" s="31" t="s">
        <v>1164</v>
      </c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7.25" customHeight="1">
      <c r="A356" s="7">
        <f t="shared" si="1"/>
        <v>355</v>
      </c>
      <c r="B356" s="36">
        <v>45723.0</v>
      </c>
      <c r="C356" s="7">
        <v>1453.0</v>
      </c>
      <c r="D356" s="37" t="str">
        <f>VLOOKUP(C356,MASTER!$B$2:$C$1190,2,)</f>
        <v>Plastic Wrapping</v>
      </c>
      <c r="E356" s="38">
        <v>1.0</v>
      </c>
      <c r="F356" s="39" t="s">
        <v>1163</v>
      </c>
      <c r="G356" s="31" t="s">
        <v>1164</v>
      </c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7.25" customHeight="1">
      <c r="A357" s="7">
        <f t="shared" si="1"/>
        <v>356</v>
      </c>
      <c r="B357" s="36">
        <v>45723.0</v>
      </c>
      <c r="C357" s="15">
        <v>2361.0</v>
      </c>
      <c r="D357" s="37" t="str">
        <f>VLOOKUP(C357,MASTER!$B$2:$C$1190,2,)</f>
        <v>AS Drat 8mm Galvanis</v>
      </c>
      <c r="E357" s="38">
        <v>14.0</v>
      </c>
      <c r="F357" s="39" t="s">
        <v>1163</v>
      </c>
      <c r="G357" s="31" t="s">
        <v>1164</v>
      </c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7.25" customHeight="1">
      <c r="A358" s="7">
        <f t="shared" si="1"/>
        <v>357</v>
      </c>
      <c r="B358" s="36">
        <v>45723.0</v>
      </c>
      <c r="C358" s="10">
        <v>1082.0</v>
      </c>
      <c r="D358" s="37" t="str">
        <f>VLOOKUP(C358,MASTER!$B$2:$C$1190,2,)</f>
        <v>BATU GERINDA CUTTING WHEEL (WD) 4"</v>
      </c>
      <c r="E358" s="38">
        <v>1.0</v>
      </c>
      <c r="F358" s="39" t="s">
        <v>1163</v>
      </c>
      <c r="G358" s="31" t="s">
        <v>1164</v>
      </c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7.25" customHeight="1">
      <c r="A359" s="7">
        <f t="shared" si="1"/>
        <v>358</v>
      </c>
      <c r="B359" s="36">
        <v>45723.0</v>
      </c>
      <c r="C359" s="7">
        <v>1026.0</v>
      </c>
      <c r="D359" s="37" t="str">
        <f>VLOOKUP(C359,MASTER!$B$2:$C$1190,2,)</f>
        <v>Adaptor MeanWell 30A Indoor</v>
      </c>
      <c r="E359" s="38">
        <v>2.0</v>
      </c>
      <c r="F359" s="39" t="s">
        <v>1163</v>
      </c>
      <c r="G359" s="31" t="s">
        <v>1164</v>
      </c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7.25" customHeight="1">
      <c r="A360" s="7">
        <f t="shared" si="1"/>
        <v>359</v>
      </c>
      <c r="B360" s="36">
        <v>45723.0</v>
      </c>
      <c r="C360" s="10">
        <v>2400.0</v>
      </c>
      <c r="D360" s="37" t="str">
        <f>VLOOKUP(C360,MASTER!$B$2:$C$1190,2,)</f>
        <v>RYU (AC) HSS Cobalt Drill Bits 7.0x69x109mm AC-DB038</v>
      </c>
      <c r="E360" s="38">
        <v>2.0</v>
      </c>
      <c r="F360" s="39" t="s">
        <v>1091</v>
      </c>
      <c r="G360" s="31" t="s">
        <v>1092</v>
      </c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7.25" customHeight="1">
      <c r="A361" s="7">
        <f t="shared" si="1"/>
        <v>360</v>
      </c>
      <c r="B361" s="36">
        <v>45723.0</v>
      </c>
      <c r="C361" s="10">
        <v>1421.0</v>
      </c>
      <c r="D361" s="37" t="str">
        <f>VLOOKUP(C361,MASTER!$B$2:$C$1190,2,)</f>
        <v>SARUNG TANGAN KAIN</v>
      </c>
      <c r="E361" s="38">
        <v>24.0</v>
      </c>
      <c r="F361" s="39" t="s">
        <v>1091</v>
      </c>
      <c r="G361" s="31" t="s">
        <v>1092</v>
      </c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7.25" customHeight="1">
      <c r="A362" s="7">
        <f t="shared" si="1"/>
        <v>361</v>
      </c>
      <c r="B362" s="36">
        <v>45723.0</v>
      </c>
      <c r="C362" s="10">
        <v>1421.0</v>
      </c>
      <c r="D362" s="37" t="str">
        <f>VLOOKUP(C362,MASTER!$B$2:$C$1190,2,)</f>
        <v>SARUNG TANGAN KAIN</v>
      </c>
      <c r="E362" s="38">
        <v>2.0</v>
      </c>
      <c r="F362" s="39" t="s">
        <v>1091</v>
      </c>
      <c r="G362" s="31" t="s">
        <v>1092</v>
      </c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7.25" customHeight="1">
      <c r="A363" s="7">
        <f t="shared" si="1"/>
        <v>362</v>
      </c>
      <c r="B363" s="36">
        <v>45723.0</v>
      </c>
      <c r="C363" s="10">
        <v>2400.0</v>
      </c>
      <c r="D363" s="37" t="str">
        <f>VLOOKUP(C363,MASTER!$B$2:$C$1190,2,)</f>
        <v>RYU (AC) HSS Cobalt Drill Bits 7.0x69x109mm AC-DB038</v>
      </c>
      <c r="E363" s="38">
        <v>2.0</v>
      </c>
      <c r="F363" s="39" t="s">
        <v>1091</v>
      </c>
      <c r="G363" s="31" t="s">
        <v>1092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7.25" customHeight="1">
      <c r="A364" s="7">
        <f t="shared" si="1"/>
        <v>363</v>
      </c>
      <c r="B364" s="36">
        <v>45723.0</v>
      </c>
      <c r="C364" s="7">
        <v>1862.0</v>
      </c>
      <c r="D364" s="37" t="str">
        <f>VLOOKUP(C364,MASTER!$B$2:$C$1190,2,)</f>
        <v>Hand Tape M8</v>
      </c>
      <c r="E364" s="38">
        <v>2.0</v>
      </c>
      <c r="F364" s="39" t="s">
        <v>1091</v>
      </c>
      <c r="G364" s="31" t="s">
        <v>1092</v>
      </c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7.25" customHeight="1">
      <c r="A365" s="7">
        <f t="shared" si="1"/>
        <v>364</v>
      </c>
      <c r="B365" s="36">
        <v>45723.0</v>
      </c>
      <c r="C365" s="7">
        <v>1360.0</v>
      </c>
      <c r="D365" s="37" t="str">
        <f>VLOOKUP(C365,MASTER!$B$2:$C$1190,2,)</f>
        <v>Mur M6</v>
      </c>
      <c r="E365" s="38">
        <v>7.0</v>
      </c>
      <c r="F365" s="39" t="s">
        <v>1109</v>
      </c>
      <c r="G365" s="31" t="s">
        <v>1148</v>
      </c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7.25" customHeight="1">
      <c r="A366" s="7">
        <f t="shared" si="1"/>
        <v>365</v>
      </c>
      <c r="B366" s="36">
        <v>45723.0</v>
      </c>
      <c r="C366" s="10">
        <v>1420.0</v>
      </c>
      <c r="D366" s="37" t="str">
        <f>VLOOKUP(C366,MASTER!$B$2:$C$1190,2,)</f>
        <v>MASKER 3PLY @50PCS</v>
      </c>
      <c r="E366" s="38">
        <v>1.0</v>
      </c>
      <c r="F366" s="39" t="s">
        <v>1125</v>
      </c>
      <c r="G366" s="31" t="s">
        <v>1126</v>
      </c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7.25" customHeight="1">
      <c r="A367" s="7">
        <f t="shared" si="1"/>
        <v>366</v>
      </c>
      <c r="B367" s="36">
        <v>45723.0</v>
      </c>
      <c r="C367" s="10">
        <v>1081.0</v>
      </c>
      <c r="D367" s="37" t="str">
        <f>VLOOKUP(C367,MASTER!$B$2:$C$1190,2,)</f>
        <v>BATU GERINDA CUTTING WHEEL (WD) 14"</v>
      </c>
      <c r="E367" s="38">
        <v>4.0</v>
      </c>
      <c r="F367" s="39" t="s">
        <v>1091</v>
      </c>
      <c r="G367" s="31" t="s">
        <v>1092</v>
      </c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7.25" customHeight="1">
      <c r="A368" s="7">
        <f t="shared" si="1"/>
        <v>367</v>
      </c>
      <c r="B368" s="36">
        <v>45723.0</v>
      </c>
      <c r="C368" s="10">
        <v>1421.0</v>
      </c>
      <c r="D368" s="37" t="str">
        <f>VLOOKUP(C368,MASTER!$B$2:$C$1190,2,)</f>
        <v>SARUNG TANGAN KAIN</v>
      </c>
      <c r="E368" s="38">
        <v>48.0</v>
      </c>
      <c r="F368" s="39" t="s">
        <v>1091</v>
      </c>
      <c r="G368" s="31" t="s">
        <v>1092</v>
      </c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7.25" customHeight="1">
      <c r="A369" s="7">
        <f t="shared" si="1"/>
        <v>368</v>
      </c>
      <c r="B369" s="36">
        <v>45723.0</v>
      </c>
      <c r="C369" s="10">
        <v>1420.0</v>
      </c>
      <c r="D369" s="37" t="str">
        <f>VLOOKUP(C369,MASTER!$B$2:$C$1190,2,)</f>
        <v>MASKER 3PLY @50PCS</v>
      </c>
      <c r="E369" s="38">
        <v>1.0</v>
      </c>
      <c r="F369" s="39" t="s">
        <v>1091</v>
      </c>
      <c r="G369" s="31" t="s">
        <v>1092</v>
      </c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7.25" customHeight="1">
      <c r="A370" s="7">
        <f t="shared" si="1"/>
        <v>369</v>
      </c>
      <c r="B370" s="36">
        <v>45723.0</v>
      </c>
      <c r="C370" s="10">
        <v>1085.0</v>
      </c>
      <c r="D370" s="37" t="str">
        <f>VLOOKUP(C370,MASTER!$B$2:$C$1190,2,)</f>
        <v>Batu Poles 4x17P (Woven abu-abu)</v>
      </c>
      <c r="E370" s="38">
        <v>12.0</v>
      </c>
      <c r="F370" s="39" t="s">
        <v>1091</v>
      </c>
      <c r="G370" s="31" t="s">
        <v>1092</v>
      </c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7.25" customHeight="1">
      <c r="A371" s="7">
        <f t="shared" si="1"/>
        <v>370</v>
      </c>
      <c r="B371" s="36">
        <v>45723.0</v>
      </c>
      <c r="C371" s="7">
        <v>1529.0</v>
      </c>
      <c r="D371" s="37" t="str">
        <f>VLOOKUP(C371,MASTER!$B$2:$C$1190,2,)</f>
        <v>AMPLAS LEMBAR 150</v>
      </c>
      <c r="E371" s="38">
        <v>20.0</v>
      </c>
      <c r="F371" s="39" t="s">
        <v>1091</v>
      </c>
      <c r="G371" s="31" t="s">
        <v>1092</v>
      </c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7.25" customHeight="1">
      <c r="A372" s="7">
        <f t="shared" si="1"/>
        <v>371</v>
      </c>
      <c r="B372" s="36">
        <v>45723.0</v>
      </c>
      <c r="C372" s="7">
        <v>1073.0</v>
      </c>
      <c r="D372" s="37" t="str">
        <f>VLOOKUP(C372,MASTER!$B$2:$C$1190,2,)</f>
        <v>Amplas Merah 150</v>
      </c>
      <c r="E372" s="38">
        <v>5.0</v>
      </c>
      <c r="F372" s="39" t="s">
        <v>1091</v>
      </c>
      <c r="G372" s="31" t="s">
        <v>1092</v>
      </c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7.25" customHeight="1">
      <c r="A373" s="7">
        <f t="shared" si="1"/>
        <v>372</v>
      </c>
      <c r="B373" s="36">
        <v>45723.0</v>
      </c>
      <c r="C373" s="10">
        <v>1909.0</v>
      </c>
      <c r="D373" s="37" t="str">
        <f>VLOOKUP(C373,MASTER!$B$2:$C$1190,2,)</f>
        <v>Baut JF SS M5x10</v>
      </c>
      <c r="E373" s="38">
        <v>16.0</v>
      </c>
      <c r="F373" s="39" t="s">
        <v>1109</v>
      </c>
      <c r="G373" s="31" t="s">
        <v>1165</v>
      </c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7.25" customHeight="1">
      <c r="A374" s="7">
        <f t="shared" si="1"/>
        <v>373</v>
      </c>
      <c r="B374" s="36">
        <v>45723.0</v>
      </c>
      <c r="C374" s="7">
        <v>1912.0</v>
      </c>
      <c r="D374" s="37" t="str">
        <f>VLOOKUP(C374,MASTER!$B$2:$C$1190,2,)</f>
        <v>Kunci Panel Quarter Turn MS705-1-2</v>
      </c>
      <c r="E374" s="38">
        <v>4.0</v>
      </c>
      <c r="F374" s="39" t="s">
        <v>1109</v>
      </c>
      <c r="G374" s="31" t="s">
        <v>1165</v>
      </c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7.25" customHeight="1">
      <c r="A375" s="7">
        <f t="shared" si="1"/>
        <v>374</v>
      </c>
      <c r="B375" s="36">
        <v>45723.0</v>
      </c>
      <c r="C375" s="7">
        <v>1410.0</v>
      </c>
      <c r="D375" s="37" t="str">
        <f>VLOOKUP(C375,MASTER!$B$2:$C$1190,2,)</f>
        <v>RING SS M5</v>
      </c>
      <c r="E375" s="38">
        <v>16.0</v>
      </c>
      <c r="F375" s="39" t="s">
        <v>1109</v>
      </c>
      <c r="G375" s="31" t="s">
        <v>1165</v>
      </c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7.25" customHeight="1">
      <c r="A376" s="7">
        <f t="shared" si="1"/>
        <v>375</v>
      </c>
      <c r="B376" s="36">
        <v>45723.0</v>
      </c>
      <c r="C376" s="7">
        <v>1363.0</v>
      </c>
      <c r="D376" s="37" t="str">
        <f>VLOOKUP(C376,MASTER!$B$2:$C$1190,2,)</f>
        <v>MUR SS M5</v>
      </c>
      <c r="E376" s="38">
        <v>16.0</v>
      </c>
      <c r="F376" s="39" t="s">
        <v>1109</v>
      </c>
      <c r="G376" s="31" t="s">
        <v>1165</v>
      </c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7.25" customHeight="1">
      <c r="A377" s="7">
        <f t="shared" si="1"/>
        <v>376</v>
      </c>
      <c r="B377" s="36">
        <v>45723.0</v>
      </c>
      <c r="C377" s="7">
        <v>1570.0</v>
      </c>
      <c r="D377" s="37" t="str">
        <f>VLOOKUP(C377,MASTER!$B$2:$C$1190,2,)</f>
        <v>MUR SS M8</v>
      </c>
      <c r="E377" s="38">
        <v>16.0</v>
      </c>
      <c r="F377" s="39" t="s">
        <v>1109</v>
      </c>
      <c r="G377" s="31" t="s">
        <v>1165</v>
      </c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7.25" customHeight="1">
      <c r="A378" s="7">
        <f t="shared" si="1"/>
        <v>377</v>
      </c>
      <c r="B378" s="36">
        <v>45723.0</v>
      </c>
      <c r="C378" s="7">
        <v>1412.0</v>
      </c>
      <c r="D378" s="37" t="str">
        <f>VLOOKUP(C378,MASTER!$B$2:$C$1190,2,)</f>
        <v>RING SS M8</v>
      </c>
      <c r="E378" s="38">
        <v>16.0</v>
      </c>
      <c r="F378" s="39" t="s">
        <v>1109</v>
      </c>
      <c r="G378" s="31" t="s">
        <v>1165</v>
      </c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7.25" customHeight="1">
      <c r="A379" s="7">
        <f t="shared" si="1"/>
        <v>378</v>
      </c>
      <c r="B379" s="36">
        <v>45723.0</v>
      </c>
      <c r="C379" s="7">
        <v>1496.0</v>
      </c>
      <c r="D379" s="37" t="str">
        <f>VLOOKUP(C379,MASTER!$B$2:$C$1190,2,)</f>
        <v>MUR SS M6</v>
      </c>
      <c r="E379" s="38">
        <v>8.0</v>
      </c>
      <c r="F379" s="39" t="s">
        <v>1109</v>
      </c>
      <c r="G379" s="31" t="s">
        <v>1165</v>
      </c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7.25" customHeight="1">
      <c r="A380" s="7">
        <f t="shared" si="1"/>
        <v>379</v>
      </c>
      <c r="B380" s="36">
        <v>45723.0</v>
      </c>
      <c r="C380" s="7">
        <v>1411.0</v>
      </c>
      <c r="D380" s="37" t="str">
        <f>VLOOKUP(C380,MASTER!$B$2:$C$1190,2,)</f>
        <v>RING SS M6</v>
      </c>
      <c r="E380" s="38">
        <v>8.0</v>
      </c>
      <c r="F380" s="39" t="s">
        <v>1109</v>
      </c>
      <c r="G380" s="31" t="s">
        <v>1165</v>
      </c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7.25" customHeight="1">
      <c r="A381" s="7">
        <f t="shared" si="1"/>
        <v>380</v>
      </c>
      <c r="B381" s="36">
        <v>45723.0</v>
      </c>
      <c r="C381" s="7">
        <v>1936.0</v>
      </c>
      <c r="D381" s="37" t="str">
        <f>VLOOKUP(C381,MASTER!$B$2:$C$1190,2,)</f>
        <v>Karet List D Uk. 20x7mm</v>
      </c>
      <c r="E381" s="38">
        <v>7.2</v>
      </c>
      <c r="F381" s="39" t="s">
        <v>1109</v>
      </c>
      <c r="G381" s="31" t="s">
        <v>1165</v>
      </c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7.25" customHeight="1">
      <c r="A382" s="7">
        <f t="shared" si="1"/>
        <v>381</v>
      </c>
      <c r="B382" s="36">
        <v>45723.0</v>
      </c>
      <c r="C382" s="15">
        <v>2364.0</v>
      </c>
      <c r="D382" s="37" t="str">
        <f>VLOOKUP(C382,MASTER!$B$2:$C$1190,2,)</f>
        <v>Engsel Box Panel 60mm</v>
      </c>
      <c r="E382" s="38">
        <v>8.0</v>
      </c>
      <c r="F382" s="39" t="s">
        <v>1109</v>
      </c>
      <c r="G382" s="31" t="s">
        <v>1165</v>
      </c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7.25" customHeight="1">
      <c r="A383" s="7">
        <f t="shared" si="1"/>
        <v>382</v>
      </c>
      <c r="B383" s="36">
        <v>45723.0</v>
      </c>
      <c r="C383" s="7">
        <v>1541.0</v>
      </c>
      <c r="D383" s="37" t="str">
        <f>VLOOKUP(C383,MASTER!$B$2:$C$1190,2,)</f>
        <v>Sealant Sika Clear</v>
      </c>
      <c r="E383" s="38">
        <v>1.0</v>
      </c>
      <c r="F383" s="39" t="s">
        <v>1109</v>
      </c>
      <c r="G383" s="31" t="s">
        <v>1165</v>
      </c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7.25" customHeight="1">
      <c r="A384" s="7">
        <f t="shared" si="1"/>
        <v>383</v>
      </c>
      <c r="B384" s="36">
        <v>45723.0</v>
      </c>
      <c r="C384" s="7">
        <v>1292.0</v>
      </c>
      <c r="D384" s="37" t="str">
        <f>VLOOKUP(C384,MASTER!$B$2:$C$1190,2,)</f>
        <v>Lem Epotec</v>
      </c>
      <c r="E384" s="38">
        <v>1.0</v>
      </c>
      <c r="F384" s="39" t="s">
        <v>1109</v>
      </c>
      <c r="G384" s="31" t="s">
        <v>1165</v>
      </c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7.25" customHeight="1">
      <c r="A385" s="7">
        <f t="shared" si="1"/>
        <v>384</v>
      </c>
      <c r="B385" s="36">
        <v>45723.0</v>
      </c>
      <c r="C385" s="10">
        <v>1909.0</v>
      </c>
      <c r="D385" s="37" t="str">
        <f>VLOOKUP(C385,MASTER!$B$2:$C$1190,2,)</f>
        <v>Baut JF SS M5x10</v>
      </c>
      <c r="E385" s="38">
        <v>8.0</v>
      </c>
      <c r="F385" s="39" t="s">
        <v>1109</v>
      </c>
      <c r="G385" s="31" t="s">
        <v>1166</v>
      </c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7.25" customHeight="1">
      <c r="A386" s="7">
        <f t="shared" si="1"/>
        <v>385</v>
      </c>
      <c r="B386" s="36">
        <v>45723.0</v>
      </c>
      <c r="C386" s="7">
        <v>1912.0</v>
      </c>
      <c r="D386" s="37" t="str">
        <f>VLOOKUP(C386,MASTER!$B$2:$C$1190,2,)</f>
        <v>Kunci Panel Quarter Turn MS705-1-2</v>
      </c>
      <c r="E386" s="38">
        <v>2.0</v>
      </c>
      <c r="F386" s="39" t="s">
        <v>1109</v>
      </c>
      <c r="G386" s="31" t="s">
        <v>1166</v>
      </c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7.25" customHeight="1">
      <c r="A387" s="7">
        <f t="shared" si="1"/>
        <v>386</v>
      </c>
      <c r="B387" s="36">
        <v>45723.0</v>
      </c>
      <c r="C387" s="7">
        <v>1410.0</v>
      </c>
      <c r="D387" s="37" t="str">
        <f>VLOOKUP(C387,MASTER!$B$2:$C$1190,2,)</f>
        <v>RING SS M5</v>
      </c>
      <c r="E387" s="38">
        <v>8.0</v>
      </c>
      <c r="F387" s="39" t="s">
        <v>1109</v>
      </c>
      <c r="G387" s="31" t="s">
        <v>1166</v>
      </c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7.25" customHeight="1">
      <c r="A388" s="7">
        <f t="shared" si="1"/>
        <v>387</v>
      </c>
      <c r="B388" s="36">
        <v>45723.0</v>
      </c>
      <c r="C388" s="7">
        <v>1363.0</v>
      </c>
      <c r="D388" s="37" t="str">
        <f>VLOOKUP(C388,MASTER!$B$2:$C$1190,2,)</f>
        <v>MUR SS M5</v>
      </c>
      <c r="E388" s="38">
        <v>8.0</v>
      </c>
      <c r="F388" s="39" t="s">
        <v>1109</v>
      </c>
      <c r="G388" s="31" t="s">
        <v>1166</v>
      </c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7.25" customHeight="1">
      <c r="A389" s="7">
        <f t="shared" si="1"/>
        <v>388</v>
      </c>
      <c r="B389" s="36">
        <v>45723.0</v>
      </c>
      <c r="C389" s="7">
        <v>1570.0</v>
      </c>
      <c r="D389" s="37" t="str">
        <f>VLOOKUP(C389,MASTER!$B$2:$C$1190,2,)</f>
        <v>MUR SS M8</v>
      </c>
      <c r="E389" s="38">
        <v>8.0</v>
      </c>
      <c r="F389" s="39" t="s">
        <v>1109</v>
      </c>
      <c r="G389" s="31" t="s">
        <v>1166</v>
      </c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7.25" customHeight="1">
      <c r="A390" s="7">
        <f t="shared" si="1"/>
        <v>389</v>
      </c>
      <c r="B390" s="36">
        <v>45723.0</v>
      </c>
      <c r="C390" s="7">
        <v>1412.0</v>
      </c>
      <c r="D390" s="37" t="str">
        <f>VLOOKUP(C390,MASTER!$B$2:$C$1190,2,)</f>
        <v>RING SS M8</v>
      </c>
      <c r="E390" s="38">
        <v>8.0</v>
      </c>
      <c r="F390" s="39" t="s">
        <v>1109</v>
      </c>
      <c r="G390" s="31" t="s">
        <v>1166</v>
      </c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7.25" customHeight="1">
      <c r="A391" s="7">
        <f t="shared" si="1"/>
        <v>390</v>
      </c>
      <c r="B391" s="36">
        <v>45723.0</v>
      </c>
      <c r="C391" s="7">
        <v>1496.0</v>
      </c>
      <c r="D391" s="37" t="str">
        <f>VLOOKUP(C391,MASTER!$B$2:$C$1190,2,)</f>
        <v>MUR SS M6</v>
      </c>
      <c r="E391" s="38">
        <v>4.0</v>
      </c>
      <c r="F391" s="39" t="s">
        <v>1109</v>
      </c>
      <c r="G391" s="31" t="s">
        <v>1166</v>
      </c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7.25" customHeight="1">
      <c r="A392" s="7">
        <f t="shared" si="1"/>
        <v>391</v>
      </c>
      <c r="B392" s="36">
        <v>45723.0</v>
      </c>
      <c r="C392" s="7">
        <v>1411.0</v>
      </c>
      <c r="D392" s="37" t="str">
        <f>VLOOKUP(C392,MASTER!$B$2:$C$1190,2,)</f>
        <v>RING SS M6</v>
      </c>
      <c r="E392" s="38">
        <v>4.0</v>
      </c>
      <c r="F392" s="39" t="s">
        <v>1109</v>
      </c>
      <c r="G392" s="31" t="s">
        <v>1166</v>
      </c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7.25" customHeight="1">
      <c r="A393" s="7">
        <f t="shared" si="1"/>
        <v>392</v>
      </c>
      <c r="B393" s="36">
        <v>45723.0</v>
      </c>
      <c r="C393" s="7">
        <v>1936.0</v>
      </c>
      <c r="D393" s="37" t="str">
        <f>VLOOKUP(C393,MASTER!$B$2:$C$1190,2,)</f>
        <v>Karet List D Uk. 20x7mm</v>
      </c>
      <c r="E393" s="38">
        <v>4.0</v>
      </c>
      <c r="F393" s="39" t="s">
        <v>1109</v>
      </c>
      <c r="G393" s="31" t="s">
        <v>1166</v>
      </c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7.25" customHeight="1">
      <c r="A394" s="7">
        <f t="shared" si="1"/>
        <v>393</v>
      </c>
      <c r="B394" s="36">
        <v>45723.0</v>
      </c>
      <c r="C394" s="15">
        <v>2364.0</v>
      </c>
      <c r="D394" s="37" t="str">
        <f>VLOOKUP(C394,MASTER!$B$2:$C$1190,2,)</f>
        <v>Engsel Box Panel 60mm</v>
      </c>
      <c r="E394" s="38">
        <v>4.0</v>
      </c>
      <c r="F394" s="39" t="s">
        <v>1109</v>
      </c>
      <c r="G394" s="31" t="s">
        <v>1166</v>
      </c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7.25" customHeight="1">
      <c r="A395" s="7">
        <f t="shared" si="1"/>
        <v>394</v>
      </c>
      <c r="B395" s="36">
        <v>45723.0</v>
      </c>
      <c r="C395" s="7">
        <v>1541.0</v>
      </c>
      <c r="D395" s="37" t="str">
        <f>VLOOKUP(C395,MASTER!$B$2:$C$1190,2,)</f>
        <v>Sealant Sika Clear</v>
      </c>
      <c r="E395" s="38">
        <v>1.0</v>
      </c>
      <c r="F395" s="39" t="s">
        <v>1109</v>
      </c>
      <c r="G395" s="31" t="s">
        <v>1166</v>
      </c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7.25" customHeight="1">
      <c r="A396" s="7">
        <f t="shared" si="1"/>
        <v>395</v>
      </c>
      <c r="B396" s="36">
        <v>45723.0</v>
      </c>
      <c r="C396" s="7">
        <v>1292.0</v>
      </c>
      <c r="D396" s="37" t="str">
        <f>VLOOKUP(C396,MASTER!$B$2:$C$1190,2,)</f>
        <v>Lem Epotec</v>
      </c>
      <c r="E396" s="38">
        <v>1.0</v>
      </c>
      <c r="F396" s="39" t="s">
        <v>1109</v>
      </c>
      <c r="G396" s="31" t="s">
        <v>1166</v>
      </c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7.25" customHeight="1">
      <c r="A397" s="7">
        <f t="shared" si="1"/>
        <v>396</v>
      </c>
      <c r="B397" s="36">
        <v>45723.0</v>
      </c>
      <c r="C397" s="10">
        <v>2297.0</v>
      </c>
      <c r="D397" s="37" t="str">
        <f>VLOOKUP(C397,MASTER!$B$2:$C$1190,2,)</f>
        <v>Mata Router CNC 1F Dia. 2mm</v>
      </c>
      <c r="E397" s="38">
        <v>1.0</v>
      </c>
      <c r="F397" s="39" t="s">
        <v>1167</v>
      </c>
      <c r="G397" s="31" t="s">
        <v>1168</v>
      </c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7.25" customHeight="1">
      <c r="A398" s="7">
        <f t="shared" si="1"/>
        <v>397</v>
      </c>
      <c r="B398" s="36">
        <v>45723.0</v>
      </c>
      <c r="C398" s="7">
        <v>1615.0</v>
      </c>
      <c r="D398" s="37" t="str">
        <f>VLOOKUP(C398,MASTER!$B$2:$C$1190,2,)</f>
        <v>Paku Tembak F20 TCH</v>
      </c>
      <c r="E398" s="38">
        <v>5000.0</v>
      </c>
      <c r="F398" s="39" t="s">
        <v>1163</v>
      </c>
      <c r="G398" s="31" t="s">
        <v>1164</v>
      </c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7.25" customHeight="1">
      <c r="A399" s="7">
        <f t="shared" si="1"/>
        <v>398</v>
      </c>
      <c r="B399" s="36">
        <v>45723.0</v>
      </c>
      <c r="C399" s="15">
        <v>2100.0</v>
      </c>
      <c r="D399" s="37" t="str">
        <f>VLOOKUP(C399,MASTER!$B$2:$C$1190,2,)</f>
        <v>Acrylic Milky 10mm MC 432 uk. 122x244cm</v>
      </c>
      <c r="E399" s="38">
        <v>1.0</v>
      </c>
      <c r="F399" s="39" t="s">
        <v>1137</v>
      </c>
      <c r="G399" s="31" t="s">
        <v>1169</v>
      </c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7.25" customHeight="1">
      <c r="A400" s="7">
        <f t="shared" si="1"/>
        <v>399</v>
      </c>
      <c r="B400" s="36">
        <v>45723.0</v>
      </c>
      <c r="C400" s="7">
        <v>1613.0</v>
      </c>
      <c r="D400" s="37" t="str">
        <f>VLOOKUP(C400,MASTER!$B$2:$C$1190,2,)</f>
        <v>HMR 9mm X 1220 X 2440</v>
      </c>
      <c r="E400" s="38">
        <v>1.0</v>
      </c>
      <c r="F400" s="39" t="s">
        <v>1163</v>
      </c>
      <c r="G400" s="31" t="s">
        <v>1164</v>
      </c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7.25" customHeight="1">
      <c r="A401" s="7">
        <f t="shared" si="1"/>
        <v>400</v>
      </c>
      <c r="B401" s="36">
        <v>45723.0</v>
      </c>
      <c r="C401" s="7">
        <v>1203.0</v>
      </c>
      <c r="D401" s="37" t="str">
        <f>VLOOKUP(C401,MASTER!$B$2:$C$1190,2,)</f>
        <v>Double Tape Putih 2" Daimaru 48x12Y</v>
      </c>
      <c r="E401" s="38">
        <v>4.0</v>
      </c>
      <c r="F401" s="39" t="s">
        <v>1127</v>
      </c>
      <c r="G401" s="31" t="s">
        <v>1154</v>
      </c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7.25" customHeight="1">
      <c r="A402" s="7">
        <f t="shared" si="1"/>
        <v>401</v>
      </c>
      <c r="B402" s="36">
        <v>45723.0</v>
      </c>
      <c r="C402" s="10">
        <v>1298.0</v>
      </c>
      <c r="D402" s="37" t="str">
        <f>VLOOKUP(C402,MASTER!$B$2:$C$1190,2,)</f>
        <v>LENSA D37T7</v>
      </c>
      <c r="E402" s="38">
        <v>1.0</v>
      </c>
      <c r="F402" s="39" t="s">
        <v>1125</v>
      </c>
      <c r="G402" s="31" t="s">
        <v>1126</v>
      </c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7.25" customHeight="1">
      <c r="A403" s="7">
        <f t="shared" si="1"/>
        <v>402</v>
      </c>
      <c r="B403" s="36">
        <v>45724.0</v>
      </c>
      <c r="C403" s="31">
        <v>1834.0</v>
      </c>
      <c r="D403" s="37" t="str">
        <f>VLOOKUP(C403,MASTER!$B$2:$C$1190,2,)</f>
        <v>IG N2 Pallet 16 cyl 200bar 152m3</v>
      </c>
      <c r="E403" s="38">
        <v>1.0</v>
      </c>
      <c r="F403" s="39" t="s">
        <v>1121</v>
      </c>
      <c r="G403" s="31" t="s">
        <v>1122</v>
      </c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7.25" customHeight="1">
      <c r="A404" s="7">
        <f t="shared" si="1"/>
        <v>403</v>
      </c>
      <c r="B404" s="36">
        <v>45724.0</v>
      </c>
      <c r="C404" s="10">
        <v>1421.0</v>
      </c>
      <c r="D404" s="37" t="str">
        <f>VLOOKUP(C404,MASTER!$B$2:$C$1190,2,)</f>
        <v>SARUNG TANGAN KAIN</v>
      </c>
      <c r="E404" s="38">
        <v>24.0</v>
      </c>
      <c r="F404" s="39" t="s">
        <v>1125</v>
      </c>
      <c r="G404" s="31" t="s">
        <v>1126</v>
      </c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7.25" customHeight="1">
      <c r="A405" s="7">
        <f t="shared" si="1"/>
        <v>404</v>
      </c>
      <c r="B405" s="36">
        <v>45724.0</v>
      </c>
      <c r="C405" s="10">
        <v>1421.0</v>
      </c>
      <c r="D405" s="37" t="str">
        <f>VLOOKUP(C405,MASTER!$B$2:$C$1190,2,)</f>
        <v>SARUNG TANGAN KAIN</v>
      </c>
      <c r="E405" s="38">
        <v>48.0</v>
      </c>
      <c r="F405" s="39" t="s">
        <v>1091</v>
      </c>
      <c r="G405" s="31" t="s">
        <v>1092</v>
      </c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7.25" customHeight="1">
      <c r="A406" s="7">
        <f t="shared" si="1"/>
        <v>405</v>
      </c>
      <c r="B406" s="36">
        <v>45724.0</v>
      </c>
      <c r="C406" s="10">
        <v>1420.0</v>
      </c>
      <c r="D406" s="37" t="str">
        <f>VLOOKUP(C406,MASTER!$B$2:$C$1190,2,)</f>
        <v>MASKER 3PLY @50PCS</v>
      </c>
      <c r="E406" s="38">
        <v>1.0</v>
      </c>
      <c r="F406" s="39" t="s">
        <v>1091</v>
      </c>
      <c r="G406" s="31" t="s">
        <v>1092</v>
      </c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7.25" customHeight="1">
      <c r="A407" s="7">
        <f t="shared" si="1"/>
        <v>406</v>
      </c>
      <c r="B407" s="36">
        <v>45724.0</v>
      </c>
      <c r="C407" s="31">
        <v>1580.0</v>
      </c>
      <c r="D407" s="37" t="str">
        <f>VLOOKUP(C407,MASTER!$B$2:$C$1190,2,)</f>
        <v>BATU GERINDA ULTRA FLEX 4"</v>
      </c>
      <c r="E407" s="38">
        <v>10.0</v>
      </c>
      <c r="F407" s="39" t="s">
        <v>1091</v>
      </c>
      <c r="G407" s="31" t="s">
        <v>1092</v>
      </c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7.25" customHeight="1">
      <c r="A408" s="7">
        <f t="shared" si="1"/>
        <v>407</v>
      </c>
      <c r="B408" s="36">
        <v>45724.0</v>
      </c>
      <c r="C408" s="7">
        <v>1588.0</v>
      </c>
      <c r="D408" s="37" t="str">
        <f>VLOOKUP(C408,MASTER!$B$2:$C$1190,2,)</f>
        <v>Scotch Brite Grit 400 6"x9"</v>
      </c>
      <c r="E408" s="38">
        <v>10.0</v>
      </c>
      <c r="F408" s="39" t="s">
        <v>1091</v>
      </c>
      <c r="G408" s="31" t="s">
        <v>1092</v>
      </c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7.25" customHeight="1">
      <c r="A409" s="7">
        <f t="shared" si="1"/>
        <v>408</v>
      </c>
      <c r="B409" s="36">
        <v>45724.0</v>
      </c>
      <c r="C409" s="10">
        <v>1071.0</v>
      </c>
      <c r="D409" s="37" t="str">
        <f>VLOOKUP(C409,MASTER!$B$2:$C$1190,2,)</f>
        <v>Amplas Ekamant Susun 80 / Taiyo 4"</v>
      </c>
      <c r="E409" s="38">
        <v>10.0</v>
      </c>
      <c r="F409" s="39" t="s">
        <v>1091</v>
      </c>
      <c r="G409" s="31" t="s">
        <v>1092</v>
      </c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7.25" customHeight="1">
      <c r="A410" s="7">
        <f t="shared" si="1"/>
        <v>409</v>
      </c>
      <c r="B410" s="36">
        <v>45724.0</v>
      </c>
      <c r="C410" s="7">
        <v>1073.0</v>
      </c>
      <c r="D410" s="37" t="str">
        <f>VLOOKUP(C410,MASTER!$B$2:$C$1190,2,)</f>
        <v>Amplas Merah 150</v>
      </c>
      <c r="E410" s="38">
        <v>5.0</v>
      </c>
      <c r="F410" s="39" t="s">
        <v>1091</v>
      </c>
      <c r="G410" s="31" t="s">
        <v>1092</v>
      </c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7.25" customHeight="1">
      <c r="A411" s="7">
        <f t="shared" si="1"/>
        <v>410</v>
      </c>
      <c r="B411" s="36">
        <v>45724.0</v>
      </c>
      <c r="C411" s="10">
        <v>1085.0</v>
      </c>
      <c r="D411" s="37" t="str">
        <f>VLOOKUP(C411,MASTER!$B$2:$C$1190,2,)</f>
        <v>Batu Poles 4x17P (Woven abu-abu)</v>
      </c>
      <c r="E411" s="38">
        <v>1.0</v>
      </c>
      <c r="F411" s="39" t="s">
        <v>1091</v>
      </c>
      <c r="G411" s="31" t="s">
        <v>1092</v>
      </c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7.25" customHeight="1">
      <c r="A412" s="7">
        <f t="shared" si="1"/>
        <v>411</v>
      </c>
      <c r="B412" s="36">
        <v>45724.0</v>
      </c>
      <c r="C412" s="10">
        <v>1081.0</v>
      </c>
      <c r="D412" s="37" t="str">
        <f>VLOOKUP(C412,MASTER!$B$2:$C$1190,2,)</f>
        <v>BATU GERINDA CUTTING WHEEL (WD) 14"</v>
      </c>
      <c r="E412" s="38">
        <v>4.0</v>
      </c>
      <c r="F412" s="39" t="s">
        <v>1091</v>
      </c>
      <c r="G412" s="31" t="s">
        <v>1092</v>
      </c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7.25" customHeight="1">
      <c r="A413" s="7">
        <f t="shared" si="1"/>
        <v>412</v>
      </c>
      <c r="B413" s="36">
        <v>45724.0</v>
      </c>
      <c r="C413" s="7">
        <v>1321.0</v>
      </c>
      <c r="D413" s="37" t="str">
        <f>VLOOKUP(C413,MASTER!$B$2:$C$1190,2,)</f>
        <v>Sanpolac  @ 4Kg</v>
      </c>
      <c r="E413" s="38">
        <v>1.0</v>
      </c>
      <c r="F413" s="39" t="s">
        <v>1163</v>
      </c>
      <c r="G413" s="31" t="s">
        <v>1170</v>
      </c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7.25" customHeight="1">
      <c r="A414" s="7">
        <f t="shared" si="1"/>
        <v>413</v>
      </c>
      <c r="B414" s="36">
        <v>45724.0</v>
      </c>
      <c r="C414" s="10">
        <v>1077.0</v>
      </c>
      <c r="D414" s="37" t="str">
        <f>VLOOKUP(C414,MASTER!$B$2:$C$1190,2,)</f>
        <v>AMPLAS NIKEN 1000</v>
      </c>
      <c r="E414" s="38">
        <v>6.0</v>
      </c>
      <c r="F414" s="39" t="s">
        <v>1163</v>
      </c>
      <c r="G414" s="31" t="s">
        <v>1170</v>
      </c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7.25" customHeight="1">
      <c r="A415" s="7">
        <f t="shared" si="1"/>
        <v>414</v>
      </c>
      <c r="B415" s="36">
        <v>45724.0</v>
      </c>
      <c r="C415" s="10">
        <v>1078.0</v>
      </c>
      <c r="D415" s="37" t="str">
        <f>VLOOKUP(C415,MASTER!$B$2:$C$1190,2,)</f>
        <v>AMPLAS NIKEN 400</v>
      </c>
      <c r="E415" s="38">
        <v>6.0</v>
      </c>
      <c r="F415" s="39" t="s">
        <v>1163</v>
      </c>
      <c r="G415" s="31" t="s">
        <v>1170</v>
      </c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7.25" customHeight="1">
      <c r="A416" s="7">
        <f t="shared" si="1"/>
        <v>415</v>
      </c>
      <c r="B416" s="36">
        <v>45724.0</v>
      </c>
      <c r="C416" s="7">
        <v>1447.0</v>
      </c>
      <c r="D416" s="37" t="str">
        <f>VLOOKUP(C416,MASTER!$B$2:$C$1190,2,)</f>
        <v>Thinner Polyurethane Propan 5 Liter</v>
      </c>
      <c r="E416" s="38">
        <v>5.0</v>
      </c>
      <c r="F416" s="39" t="s">
        <v>1163</v>
      </c>
      <c r="G416" s="31" t="s">
        <v>1170</v>
      </c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7.25" customHeight="1">
      <c r="A417" s="7">
        <f t="shared" si="1"/>
        <v>416</v>
      </c>
      <c r="B417" s="36">
        <v>45724.0</v>
      </c>
      <c r="C417" s="7">
        <v>1185.0</v>
      </c>
      <c r="D417" s="37" t="str">
        <f>VLOOKUP(C417,MASTER!$B$2:$C$1190,2,)</f>
        <v>Propan PUC 786 Black Doff @1 Liter</v>
      </c>
      <c r="E417" s="38">
        <v>2.0</v>
      </c>
      <c r="F417" s="39" t="s">
        <v>1163</v>
      </c>
      <c r="G417" s="31" t="s">
        <v>1170</v>
      </c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7.25" customHeight="1">
      <c r="A418" s="7">
        <f t="shared" si="1"/>
        <v>417</v>
      </c>
      <c r="B418" s="36">
        <v>45724.0</v>
      </c>
      <c r="C418" s="10">
        <v>1074.0</v>
      </c>
      <c r="D418" s="37" t="str">
        <f>VLOOKUP(C418,MASTER!$B$2:$C$1190,2,)</f>
        <v>Amplas Merah No. 180</v>
      </c>
      <c r="E418" s="38">
        <v>3.0</v>
      </c>
      <c r="F418" s="39" t="s">
        <v>1163</v>
      </c>
      <c r="G418" s="31" t="s">
        <v>1170</v>
      </c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7.25" customHeight="1">
      <c r="A419" s="7">
        <f t="shared" si="1"/>
        <v>418</v>
      </c>
      <c r="B419" s="36">
        <v>45724.0</v>
      </c>
      <c r="C419" s="7">
        <v>1907.0</v>
      </c>
      <c r="D419" s="37" t="str">
        <f>VLOOKUP(C419,MASTER!$B$2:$C$1190,2,)</f>
        <v>Cat Nippe Black Doff 480 Super Black</v>
      </c>
      <c r="E419" s="38">
        <v>3.0</v>
      </c>
      <c r="F419" s="39" t="s">
        <v>1163</v>
      </c>
      <c r="G419" s="31" t="s">
        <v>1170</v>
      </c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7.25" customHeight="1">
      <c r="A420" s="7">
        <f t="shared" si="1"/>
        <v>419</v>
      </c>
      <c r="B420" s="36">
        <v>45724.0</v>
      </c>
      <c r="C420" s="10">
        <v>1420.0</v>
      </c>
      <c r="D420" s="37" t="str">
        <f>VLOOKUP(C420,MASTER!$B$2:$C$1190,2,)</f>
        <v>MASKER 3PLY @50PCS</v>
      </c>
      <c r="E420" s="38">
        <v>1.0</v>
      </c>
      <c r="F420" s="39" t="s">
        <v>1091</v>
      </c>
      <c r="G420" s="31" t="s">
        <v>1092</v>
      </c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7.25" customHeight="1">
      <c r="A421" s="7">
        <f t="shared" si="1"/>
        <v>420</v>
      </c>
      <c r="B421" s="36">
        <v>45724.0</v>
      </c>
      <c r="C421" s="10">
        <v>1462.0</v>
      </c>
      <c r="D421" s="37" t="str">
        <f>VLOOKUP(C421,MASTER!$B$2:$C$1190,2,)</f>
        <v>Kontak Tip Co2 M6x25x0,8mm</v>
      </c>
      <c r="E421" s="38">
        <v>3.0</v>
      </c>
      <c r="F421" s="39" t="s">
        <v>1091</v>
      </c>
      <c r="G421" s="31" t="s">
        <v>1092</v>
      </c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7.25" customHeight="1">
      <c r="A422" s="7">
        <f t="shared" si="1"/>
        <v>421</v>
      </c>
      <c r="B422" s="36">
        <v>45724.0</v>
      </c>
      <c r="C422" s="10">
        <v>1579.0</v>
      </c>
      <c r="D422" s="37" t="str">
        <f>VLOOKUP(C422,MASTER!$B$2:$C$1190,2,)</f>
        <v>Gas Nozzle type 14AK/15AK Standard</v>
      </c>
      <c r="E422" s="38">
        <v>3.0</v>
      </c>
      <c r="F422" s="39" t="s">
        <v>1091</v>
      </c>
      <c r="G422" s="31" t="s">
        <v>1092</v>
      </c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7.25" customHeight="1">
      <c r="A423" s="7">
        <f t="shared" si="1"/>
        <v>422</v>
      </c>
      <c r="B423" s="36">
        <v>45724.0</v>
      </c>
      <c r="C423" s="10">
        <v>1419.0</v>
      </c>
      <c r="D423" s="37" t="str">
        <f>VLOOKUP(C423,MASTER!$B$2:$C$1190,2,)</f>
        <v>KACAMATA LAS BENING</v>
      </c>
      <c r="E423" s="38">
        <v>2.0</v>
      </c>
      <c r="F423" s="39" t="s">
        <v>1091</v>
      </c>
      <c r="G423" s="31" t="s">
        <v>1092</v>
      </c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7.25" customHeight="1">
      <c r="A424" s="7">
        <f t="shared" si="1"/>
        <v>423</v>
      </c>
      <c r="B424" s="36">
        <v>45724.0</v>
      </c>
      <c r="C424" s="10">
        <v>1263.0</v>
      </c>
      <c r="D424" s="37" t="str">
        <f>VLOOKUP(C424,MASTER!$B$2:$C$1190,2,)</f>
        <v>Lakban Kertas 1"</v>
      </c>
      <c r="E424" s="38">
        <v>2.0</v>
      </c>
      <c r="F424" s="39" t="s">
        <v>1091</v>
      </c>
      <c r="G424" s="31" t="s">
        <v>1092</v>
      </c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7.25" customHeight="1">
      <c r="A425" s="7">
        <f t="shared" si="1"/>
        <v>424</v>
      </c>
      <c r="B425" s="36">
        <v>45724.0</v>
      </c>
      <c r="C425" s="10">
        <v>1071.0</v>
      </c>
      <c r="D425" s="37" t="str">
        <f>VLOOKUP(C425,MASTER!$B$2:$C$1190,2,)</f>
        <v>Amplas Ekamant Susun 80 / Taiyo 4"</v>
      </c>
      <c r="E425" s="38">
        <v>4.0</v>
      </c>
      <c r="F425" s="39" t="s">
        <v>1091</v>
      </c>
      <c r="G425" s="31" t="s">
        <v>1092</v>
      </c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7.25" customHeight="1">
      <c r="A426" s="7">
        <f t="shared" si="1"/>
        <v>425</v>
      </c>
      <c r="B426" s="36">
        <v>45724.0</v>
      </c>
      <c r="C426" s="10">
        <v>1580.0</v>
      </c>
      <c r="D426" s="37" t="str">
        <f>VLOOKUP(C426,MASTER!$B$2:$C$1190,2,)</f>
        <v>BATU GERINDA ULTRA FLEX 4"</v>
      </c>
      <c r="E426" s="38">
        <v>6.0</v>
      </c>
      <c r="F426" s="39" t="s">
        <v>1091</v>
      </c>
      <c r="G426" s="31" t="s">
        <v>1092</v>
      </c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7.25" customHeight="1">
      <c r="A427" s="7">
        <f t="shared" si="1"/>
        <v>426</v>
      </c>
      <c r="B427" s="36">
        <v>45724.0</v>
      </c>
      <c r="C427" s="10">
        <v>1082.0</v>
      </c>
      <c r="D427" s="37" t="str">
        <f>VLOOKUP(C427,MASTER!$B$2:$C$1190,2,)</f>
        <v>BATU GERINDA CUTTING WHEEL (WD) 4"</v>
      </c>
      <c r="E427" s="38">
        <v>12.0</v>
      </c>
      <c r="F427" s="39" t="s">
        <v>1091</v>
      </c>
      <c r="G427" s="31" t="s">
        <v>1092</v>
      </c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7.25" customHeight="1">
      <c r="A428" s="7">
        <f t="shared" si="1"/>
        <v>427</v>
      </c>
      <c r="B428" s="36">
        <v>45724.0</v>
      </c>
      <c r="C428" s="7">
        <v>1453.0</v>
      </c>
      <c r="D428" s="37" t="str">
        <f>VLOOKUP(C428,MASTER!$B$2:$C$1190,2,)</f>
        <v>Plastic Wrapping</v>
      </c>
      <c r="E428" s="38">
        <v>1.0</v>
      </c>
      <c r="F428" s="39" t="s">
        <v>1109</v>
      </c>
      <c r="G428" s="31" t="s">
        <v>1148</v>
      </c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7.25" customHeight="1">
      <c r="A429" s="7">
        <f t="shared" si="1"/>
        <v>428</v>
      </c>
      <c r="B429" s="36">
        <v>45724.0</v>
      </c>
      <c r="C429" s="15">
        <v>1255.0</v>
      </c>
      <c r="D429" s="37" t="str">
        <f>VLOOKUP(C429,MASTER!$B$2:$C$1190,2,)</f>
        <v>CLING</v>
      </c>
      <c r="E429" s="38">
        <v>1.0</v>
      </c>
      <c r="F429" s="39" t="s">
        <v>1109</v>
      </c>
      <c r="G429" s="31" t="s">
        <v>1148</v>
      </c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7.25" customHeight="1">
      <c r="A430" s="7">
        <f t="shared" si="1"/>
        <v>429</v>
      </c>
      <c r="B430" s="36">
        <v>45724.0</v>
      </c>
      <c r="C430" s="7">
        <v>1246.0</v>
      </c>
      <c r="D430" s="37" t="str">
        <f>VLOOKUP(C430,MASTER!$B$2:$C$1190,2,)</f>
        <v>KAIN LAP MICROFIBER</v>
      </c>
      <c r="E430" s="38">
        <v>1.0</v>
      </c>
      <c r="F430" s="39" t="s">
        <v>1109</v>
      </c>
      <c r="G430" s="31" t="s">
        <v>1148</v>
      </c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7.25" customHeight="1">
      <c r="A431" s="7">
        <f t="shared" si="1"/>
        <v>430</v>
      </c>
      <c r="B431" s="36">
        <v>45724.0</v>
      </c>
      <c r="C431" s="7">
        <v>1200.0</v>
      </c>
      <c r="D431" s="37" t="str">
        <f>VLOOKUP(C431,MASTER!$B$2:$C$1190,2,)</f>
        <v>Double Tape 3M VHB 24mmx4,5mm</v>
      </c>
      <c r="E431" s="38">
        <v>1.0</v>
      </c>
      <c r="F431" s="39" t="s">
        <v>1171</v>
      </c>
      <c r="G431" s="31" t="s">
        <v>1148</v>
      </c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7.25" customHeight="1">
      <c r="A432" s="7">
        <f t="shared" si="1"/>
        <v>431</v>
      </c>
      <c r="B432" s="36">
        <v>45724.0</v>
      </c>
      <c r="C432" s="15">
        <v>2121.0</v>
      </c>
      <c r="D432" s="37" t="str">
        <f>VLOOKUP(C432,MASTER!$B$2:$C$1190,2,)</f>
        <v>Adaptor BRILUX Indoor 15A</v>
      </c>
      <c r="E432" s="38">
        <v>1.0</v>
      </c>
      <c r="F432" s="39" t="s">
        <v>1172</v>
      </c>
      <c r="G432" s="31" t="s">
        <v>1173</v>
      </c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7.25" customHeight="1">
      <c r="A433" s="7">
        <f t="shared" si="1"/>
        <v>432</v>
      </c>
      <c r="B433" s="36">
        <v>45724.0</v>
      </c>
      <c r="C433" s="10">
        <v>1419.0</v>
      </c>
      <c r="D433" s="37" t="str">
        <f>VLOOKUP(C433,MASTER!$B$2:$C$1190,2,)</f>
        <v>KACAMATA LAS BENING</v>
      </c>
      <c r="E433" s="38">
        <v>2.0</v>
      </c>
      <c r="F433" s="39" t="s">
        <v>1091</v>
      </c>
      <c r="G433" s="31" t="s">
        <v>1092</v>
      </c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7.25" customHeight="1">
      <c r="A434" s="7">
        <f t="shared" si="1"/>
        <v>433</v>
      </c>
      <c r="B434" s="36">
        <v>45724.0</v>
      </c>
      <c r="C434" s="7">
        <v>1365.0</v>
      </c>
      <c r="D434" s="37" t="str">
        <f>VLOOKUP(C434,MASTER!$B$2:$C$1190,2,)</f>
        <v>Nutsert Bibir Tipis M5</v>
      </c>
      <c r="E434" s="38">
        <v>45.0</v>
      </c>
      <c r="F434" s="39" t="s">
        <v>1174</v>
      </c>
      <c r="G434" s="31" t="s">
        <v>1175</v>
      </c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7.25" customHeight="1">
      <c r="A435" s="7">
        <f t="shared" si="1"/>
        <v>434</v>
      </c>
      <c r="B435" s="36">
        <v>45724.0</v>
      </c>
      <c r="C435" s="10">
        <v>1071.0</v>
      </c>
      <c r="D435" s="37" t="str">
        <f>VLOOKUP(C435,MASTER!$B$2:$C$1190,2,)</f>
        <v>Amplas Ekamant Susun 80 / Taiyo 4"</v>
      </c>
      <c r="E435" s="38">
        <v>2.0</v>
      </c>
      <c r="F435" s="39" t="s">
        <v>1091</v>
      </c>
      <c r="G435" s="31" t="s">
        <v>1092</v>
      </c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7.25" customHeight="1">
      <c r="A436" s="7">
        <f t="shared" si="1"/>
        <v>435</v>
      </c>
      <c r="B436" s="36">
        <v>45724.0</v>
      </c>
      <c r="C436" s="15">
        <v>1255.0</v>
      </c>
      <c r="D436" s="37" t="str">
        <f>VLOOKUP(C436,MASTER!$B$2:$C$1190,2,)</f>
        <v>CLING</v>
      </c>
      <c r="E436" s="38">
        <v>1.0</v>
      </c>
      <c r="F436" s="39" t="s">
        <v>1143</v>
      </c>
      <c r="G436" s="31" t="s">
        <v>1176</v>
      </c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7.25" customHeight="1">
      <c r="A437" s="7">
        <f t="shared" si="1"/>
        <v>436</v>
      </c>
      <c r="B437" s="36">
        <v>45724.0</v>
      </c>
      <c r="C437" s="7">
        <v>1292.0</v>
      </c>
      <c r="D437" s="37" t="str">
        <f>VLOOKUP(C437,MASTER!$B$2:$C$1190,2,)</f>
        <v>Lem Epotec</v>
      </c>
      <c r="E437" s="38">
        <v>2.0</v>
      </c>
      <c r="F437" s="39" t="s">
        <v>1143</v>
      </c>
      <c r="G437" s="31" t="s">
        <v>1176</v>
      </c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7.25" customHeight="1">
      <c r="A438" s="7">
        <f t="shared" si="1"/>
        <v>437</v>
      </c>
      <c r="B438" s="36">
        <v>45724.0</v>
      </c>
      <c r="C438" s="10">
        <v>1082.0</v>
      </c>
      <c r="D438" s="37" t="str">
        <f>VLOOKUP(C438,MASTER!$B$2:$C$1190,2,)</f>
        <v>BATU GERINDA CUTTING WHEEL (WD) 4"</v>
      </c>
      <c r="E438" s="38">
        <v>1.0</v>
      </c>
      <c r="F438" s="39" t="s">
        <v>1143</v>
      </c>
      <c r="G438" s="31" t="s">
        <v>1176</v>
      </c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7.25" customHeight="1">
      <c r="A439" s="7">
        <f t="shared" si="1"/>
        <v>438</v>
      </c>
      <c r="B439" s="36">
        <v>45724.0</v>
      </c>
      <c r="C439" s="7">
        <v>1259.0</v>
      </c>
      <c r="D439" s="37" t="str">
        <f>VLOOKUP(C439,MASTER!$B$2:$C$1190,2,)</f>
        <v>Isolasi Hitam Nitto</v>
      </c>
      <c r="E439" s="38">
        <v>1.0</v>
      </c>
      <c r="F439" s="39" t="s">
        <v>1143</v>
      </c>
      <c r="G439" s="31" t="s">
        <v>1176</v>
      </c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7.25" customHeight="1">
      <c r="A440" s="7">
        <f t="shared" si="1"/>
        <v>439</v>
      </c>
      <c r="B440" s="36">
        <v>45724.0</v>
      </c>
      <c r="C440" s="31">
        <v>1263.0</v>
      </c>
      <c r="D440" s="37" t="str">
        <f>VLOOKUP(C440,MASTER!$B$2:$C$1190,2,)</f>
        <v>Lakban Kertas 1"</v>
      </c>
      <c r="E440" s="38">
        <v>2.0</v>
      </c>
      <c r="F440" s="39" t="s">
        <v>1143</v>
      </c>
      <c r="G440" s="31" t="s">
        <v>1176</v>
      </c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7.25" customHeight="1">
      <c r="A441" s="7">
        <f t="shared" si="1"/>
        <v>440</v>
      </c>
      <c r="B441" s="36">
        <v>45724.0</v>
      </c>
      <c r="C441" s="7">
        <v>1048.0</v>
      </c>
      <c r="D441" s="37" t="str">
        <f>VLOOKUP(C441,MASTER!$B$2:$C$1190,2,)</f>
        <v>Kertas Minyak</v>
      </c>
      <c r="E441" s="38">
        <v>1.0</v>
      </c>
      <c r="F441" s="39" t="s">
        <v>1143</v>
      </c>
      <c r="G441" s="31" t="s">
        <v>1176</v>
      </c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7.25" customHeight="1">
      <c r="A442" s="7">
        <f t="shared" si="1"/>
        <v>441</v>
      </c>
      <c r="B442" s="36">
        <v>45724.0</v>
      </c>
      <c r="C442" s="7">
        <v>1262.0</v>
      </c>
      <c r="D442" s="37" t="str">
        <f>VLOOKUP(C442,MASTER!$B$2:$C$1190,2,)</f>
        <v>Lakban Full Blok Putih Susu 48mmx54m</v>
      </c>
      <c r="E442" s="38">
        <v>1.0</v>
      </c>
      <c r="F442" s="39" t="s">
        <v>1143</v>
      </c>
      <c r="G442" s="31" t="s">
        <v>1176</v>
      </c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7.25" customHeight="1">
      <c r="A443" s="7">
        <f t="shared" si="1"/>
        <v>442</v>
      </c>
      <c r="B443" s="36">
        <v>45724.0</v>
      </c>
      <c r="C443" s="7">
        <v>1119.0</v>
      </c>
      <c r="D443" s="37" t="str">
        <f>VLOOKUP(C443,MASTER!$B$2:$C$1190,2,)</f>
        <v>Baut Hexa SS M6x20</v>
      </c>
      <c r="E443" s="38">
        <v>2.0</v>
      </c>
      <c r="F443" s="39" t="s">
        <v>1171</v>
      </c>
      <c r="G443" s="31" t="s">
        <v>1177</v>
      </c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7.25" customHeight="1">
      <c r="A444" s="7">
        <f t="shared" si="1"/>
        <v>443</v>
      </c>
      <c r="B444" s="36">
        <v>45724.0</v>
      </c>
      <c r="C444" s="15">
        <v>2482.0</v>
      </c>
      <c r="D444" s="37" t="str">
        <f>VLOOKUP(C444,MASTER!$B$2:$C$1190,2,)</f>
        <v>BAUT HEXA SS M8x15</v>
      </c>
      <c r="E444" s="38">
        <v>4.0</v>
      </c>
      <c r="F444" s="39" t="s">
        <v>1171</v>
      </c>
      <c r="G444" s="31" t="s">
        <v>1177</v>
      </c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7.25" customHeight="1">
      <c r="A445" s="7">
        <f t="shared" si="1"/>
        <v>444</v>
      </c>
      <c r="B445" s="36">
        <v>45724.0</v>
      </c>
      <c r="C445" s="7">
        <v>1588.0</v>
      </c>
      <c r="D445" s="37" t="str">
        <f>VLOOKUP(C445,MASTER!$B$2:$C$1190,2,)</f>
        <v>Scotch Brite Grit 400 6"x9"</v>
      </c>
      <c r="E445" s="38">
        <v>3.0</v>
      </c>
      <c r="F445" s="39" t="s">
        <v>1161</v>
      </c>
      <c r="G445" s="31" t="s">
        <v>1178</v>
      </c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7.25" customHeight="1">
      <c r="A446" s="7">
        <f t="shared" si="1"/>
        <v>445</v>
      </c>
      <c r="B446" s="36">
        <v>45724.0</v>
      </c>
      <c r="C446" s="7">
        <v>1453.0</v>
      </c>
      <c r="D446" s="37" t="str">
        <f>VLOOKUP(C446,MASTER!$B$2:$C$1190,2,)</f>
        <v>Plastic Wrapping</v>
      </c>
      <c r="E446" s="38">
        <v>2.0</v>
      </c>
      <c r="F446" s="39" t="s">
        <v>1161</v>
      </c>
      <c r="G446" s="31" t="s">
        <v>1178</v>
      </c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7.25" customHeight="1">
      <c r="A447" s="7">
        <f t="shared" si="1"/>
        <v>446</v>
      </c>
      <c r="B447" s="36">
        <v>45724.0</v>
      </c>
      <c r="C447" s="10">
        <v>1421.0</v>
      </c>
      <c r="D447" s="37" t="str">
        <f>VLOOKUP(C447,MASTER!$B$2:$C$1190,2,)</f>
        <v>SARUNG TANGAN KAIN</v>
      </c>
      <c r="E447" s="38">
        <v>6.0</v>
      </c>
      <c r="F447" s="39" t="s">
        <v>1091</v>
      </c>
      <c r="G447" s="31" t="s">
        <v>1092</v>
      </c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7.25" customHeight="1">
      <c r="A448" s="7">
        <f t="shared" si="1"/>
        <v>447</v>
      </c>
      <c r="B448" s="36">
        <v>45724.0</v>
      </c>
      <c r="C448" s="31">
        <v>1579.0</v>
      </c>
      <c r="D448" s="37" t="str">
        <f>VLOOKUP(C448,MASTER!$B$2:$C$1190,2,)</f>
        <v>Gas Nozzle type 14AK/15AK Standard</v>
      </c>
      <c r="E448" s="38">
        <v>2.0</v>
      </c>
      <c r="F448" s="39" t="s">
        <v>1091</v>
      </c>
      <c r="G448" s="31" t="s">
        <v>1092</v>
      </c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7.25" customHeight="1">
      <c r="A449" s="7">
        <f t="shared" si="1"/>
        <v>448</v>
      </c>
      <c r="B449" s="36">
        <v>45724.0</v>
      </c>
      <c r="C449" s="10">
        <v>1462.0</v>
      </c>
      <c r="D449" s="37" t="str">
        <f>VLOOKUP(C449,MASTER!$B$2:$C$1190,2,)</f>
        <v>Kontak Tip Co2 M6x25x0,8mm</v>
      </c>
      <c r="E449" s="38">
        <v>1.0</v>
      </c>
      <c r="F449" s="39" t="s">
        <v>1091</v>
      </c>
      <c r="G449" s="31" t="s">
        <v>1092</v>
      </c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7.25" customHeight="1">
      <c r="A450" s="7">
        <f t="shared" si="1"/>
        <v>449</v>
      </c>
      <c r="B450" s="36">
        <v>45724.0</v>
      </c>
      <c r="C450" s="7">
        <v>1089.0</v>
      </c>
      <c r="D450" s="37" t="str">
        <f>VLOOKUP(C450,MASTER!$B$2:$C$1190,2,)</f>
        <v>Baut Hexa M4x30</v>
      </c>
      <c r="E450" s="38">
        <v>14.0</v>
      </c>
      <c r="F450" s="39" t="s">
        <v>1172</v>
      </c>
      <c r="G450" s="31" t="s">
        <v>1140</v>
      </c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7.25" customHeight="1">
      <c r="A451" s="7">
        <f t="shared" si="1"/>
        <v>450</v>
      </c>
      <c r="B451" s="36">
        <v>45724.0</v>
      </c>
      <c r="C451" s="10">
        <v>1580.0</v>
      </c>
      <c r="D451" s="37" t="str">
        <f>VLOOKUP(C451,MASTER!$B$2:$C$1190,2,)</f>
        <v>BATU GERINDA ULTRA FLEX 4"</v>
      </c>
      <c r="E451" s="38">
        <v>1.0</v>
      </c>
      <c r="F451" s="39" t="s">
        <v>1172</v>
      </c>
      <c r="G451" s="31" t="s">
        <v>1140</v>
      </c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7.25" customHeight="1">
      <c r="A452" s="7">
        <f t="shared" si="1"/>
        <v>451</v>
      </c>
      <c r="B452" s="36">
        <v>45724.0</v>
      </c>
      <c r="C452" s="10">
        <v>1082.0</v>
      </c>
      <c r="D452" s="37" t="str">
        <f>VLOOKUP(C452,MASTER!$B$2:$C$1190,2,)</f>
        <v>BATU GERINDA CUTTING WHEEL (WD) 4"</v>
      </c>
      <c r="E452" s="38">
        <v>1.0</v>
      </c>
      <c r="F452" s="39" t="s">
        <v>1172</v>
      </c>
      <c r="G452" s="31" t="s">
        <v>1140</v>
      </c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7.25" customHeight="1">
      <c r="A453" s="7">
        <f t="shared" si="1"/>
        <v>452</v>
      </c>
      <c r="B453" s="36">
        <v>45724.0</v>
      </c>
      <c r="C453" s="31">
        <v>1110.0</v>
      </c>
      <c r="D453" s="37" t="str">
        <f>VLOOKUP(C453,MASTER!$B$2:$C$1190,2,)</f>
        <v>Baut Hexa SS M4x30</v>
      </c>
      <c r="E453" s="38">
        <v>4.0</v>
      </c>
      <c r="F453" s="39" t="s">
        <v>1179</v>
      </c>
      <c r="G453" s="31" t="s">
        <v>1180</v>
      </c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7.25" customHeight="1">
      <c r="A454" s="7">
        <f t="shared" si="1"/>
        <v>453</v>
      </c>
      <c r="B454" s="36">
        <v>45724.0</v>
      </c>
      <c r="C454" s="10">
        <v>1110.0</v>
      </c>
      <c r="D454" s="37" t="str">
        <f>VLOOKUP(C454,MASTER!$B$2:$C$1190,2,)</f>
        <v>Baut Hexa SS M4x30</v>
      </c>
      <c r="E454" s="38">
        <v>87.0</v>
      </c>
      <c r="F454" s="39" t="s">
        <v>1167</v>
      </c>
      <c r="G454" s="31" t="s">
        <v>1181</v>
      </c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7.25" customHeight="1">
      <c r="A455" s="7">
        <f t="shared" si="1"/>
        <v>454</v>
      </c>
      <c r="B455" s="36">
        <v>45724.0</v>
      </c>
      <c r="C455" s="10">
        <v>1082.0</v>
      </c>
      <c r="D455" s="37" t="str">
        <f>VLOOKUP(C455,MASTER!$B$2:$C$1190,2,)</f>
        <v>BATU GERINDA CUTTING WHEEL (WD) 4"</v>
      </c>
      <c r="E455" s="38">
        <v>2.0</v>
      </c>
      <c r="F455" s="39" t="s">
        <v>1091</v>
      </c>
      <c r="G455" s="31" t="s">
        <v>1092</v>
      </c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7.25" customHeight="1">
      <c r="A456" s="7">
        <f t="shared" si="1"/>
        <v>455</v>
      </c>
      <c r="B456" s="36">
        <v>45724.0</v>
      </c>
      <c r="C456" s="10">
        <v>1082.0</v>
      </c>
      <c r="D456" s="37" t="str">
        <f>VLOOKUP(C456,MASTER!$B$2:$C$1190,2,)</f>
        <v>BATU GERINDA CUTTING WHEEL (WD) 4"</v>
      </c>
      <c r="E456" s="38">
        <v>6.0</v>
      </c>
      <c r="F456" s="39" t="s">
        <v>1091</v>
      </c>
      <c r="G456" s="31" t="s">
        <v>1092</v>
      </c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7.25" customHeight="1">
      <c r="A457" s="7">
        <f t="shared" si="1"/>
        <v>456</v>
      </c>
      <c r="B457" s="36">
        <v>45724.0</v>
      </c>
      <c r="C457" s="10">
        <v>1580.0</v>
      </c>
      <c r="D457" s="37" t="str">
        <f>VLOOKUP(C457,MASTER!$B$2:$C$1190,2,)</f>
        <v>BATU GERINDA ULTRA FLEX 4"</v>
      </c>
      <c r="E457" s="38">
        <v>5.0</v>
      </c>
      <c r="F457" s="39" t="s">
        <v>1091</v>
      </c>
      <c r="G457" s="31" t="s">
        <v>1092</v>
      </c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7.25" customHeight="1">
      <c r="A458" s="7">
        <f t="shared" si="1"/>
        <v>457</v>
      </c>
      <c r="B458" s="36">
        <v>45724.0</v>
      </c>
      <c r="C458" s="10">
        <v>1071.0</v>
      </c>
      <c r="D458" s="37" t="str">
        <f>VLOOKUP(C458,MASTER!$B$2:$C$1190,2,)</f>
        <v>Amplas Ekamant Susun 80 / Taiyo 4"</v>
      </c>
      <c r="E458" s="38">
        <v>5.0</v>
      </c>
      <c r="F458" s="39" t="s">
        <v>1091</v>
      </c>
      <c r="G458" s="31" t="s">
        <v>1092</v>
      </c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7.25" customHeight="1">
      <c r="A459" s="7">
        <f t="shared" si="1"/>
        <v>458</v>
      </c>
      <c r="B459" s="36">
        <v>45724.0</v>
      </c>
      <c r="C459" s="15">
        <v>1392.0</v>
      </c>
      <c r="D459" s="37" t="str">
        <f>VLOOKUP(C459,MASTER!$B$2:$C$1190,2,)</f>
        <v>Plat SS 304 HL 0,8mmx4'x10'</v>
      </c>
      <c r="E459" s="38">
        <v>1.0</v>
      </c>
      <c r="F459" s="39" t="s">
        <v>1167</v>
      </c>
      <c r="G459" s="31" t="s">
        <v>1181</v>
      </c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7.25" customHeight="1">
      <c r="A460" s="7">
        <f t="shared" si="1"/>
        <v>459</v>
      </c>
      <c r="B460" s="36">
        <v>45725.0</v>
      </c>
      <c r="C460" s="10">
        <v>1421.0</v>
      </c>
      <c r="D460" s="37" t="str">
        <f>VLOOKUP(C460,MASTER!$B$2:$C$1190,2,)</f>
        <v>SARUNG TANGAN KAIN</v>
      </c>
      <c r="E460" s="38">
        <v>24.0</v>
      </c>
      <c r="F460" s="39" t="s">
        <v>1091</v>
      </c>
      <c r="G460" s="31" t="s">
        <v>1092</v>
      </c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7.25" customHeight="1">
      <c r="A461" s="7">
        <f t="shared" si="1"/>
        <v>460</v>
      </c>
      <c r="B461" s="36">
        <v>45725.0</v>
      </c>
      <c r="C461" s="7">
        <v>1529.0</v>
      </c>
      <c r="D461" s="37" t="str">
        <f>VLOOKUP(C461,MASTER!$B$2:$C$1190,2,)</f>
        <v>AMPLAS LEMBAR 150</v>
      </c>
      <c r="E461" s="38">
        <v>20.0</v>
      </c>
      <c r="F461" s="39" t="s">
        <v>1091</v>
      </c>
      <c r="G461" s="31" t="s">
        <v>1092</v>
      </c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7.25" customHeight="1">
      <c r="A462" s="7">
        <f t="shared" si="1"/>
        <v>461</v>
      </c>
      <c r="B462" s="36">
        <v>45725.0</v>
      </c>
      <c r="C462" s="10">
        <v>1085.0</v>
      </c>
      <c r="D462" s="37" t="str">
        <f>VLOOKUP(C462,MASTER!$B$2:$C$1190,2,)</f>
        <v>Batu Poles 4x17P (Woven abu-abu)</v>
      </c>
      <c r="E462" s="38">
        <v>6.0</v>
      </c>
      <c r="F462" s="39" t="s">
        <v>1091</v>
      </c>
      <c r="G462" s="31" t="s">
        <v>1092</v>
      </c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7.25" customHeight="1">
      <c r="A463" s="7">
        <f t="shared" si="1"/>
        <v>462</v>
      </c>
      <c r="B463" s="36">
        <v>45725.0</v>
      </c>
      <c r="C463" s="15">
        <v>2485.0</v>
      </c>
      <c r="D463" s="37" t="str">
        <f>VLOOKUP(C463,MASTER!$B$2:$C$1190,2,)</f>
        <v>Kain Poles Levis 4"</v>
      </c>
      <c r="E463" s="38">
        <v>2.0</v>
      </c>
      <c r="F463" s="39" t="s">
        <v>1091</v>
      </c>
      <c r="G463" s="31" t="s">
        <v>1092</v>
      </c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7.25" customHeight="1">
      <c r="A464" s="7">
        <f t="shared" si="1"/>
        <v>463</v>
      </c>
      <c r="B464" s="36">
        <v>45725.0</v>
      </c>
      <c r="C464" s="10">
        <v>1263.0</v>
      </c>
      <c r="D464" s="37" t="str">
        <f>VLOOKUP(C464,MASTER!$B$2:$C$1190,2,)</f>
        <v>Lakban Kertas 1"</v>
      </c>
      <c r="E464" s="38">
        <v>5.0</v>
      </c>
      <c r="F464" s="39" t="s">
        <v>1091</v>
      </c>
      <c r="G464" s="31" t="s">
        <v>1092</v>
      </c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7.25" customHeight="1">
      <c r="A465" s="7">
        <f t="shared" si="1"/>
        <v>464</v>
      </c>
      <c r="B465" s="36">
        <v>45725.0</v>
      </c>
      <c r="C465" s="7">
        <v>1163.0</v>
      </c>
      <c r="D465" s="37" t="str">
        <f>VLOOKUP(C465,MASTER!$B$2:$C$1190,2,)</f>
        <v>Carbon Brush Bosch C-21</v>
      </c>
      <c r="E465" s="38">
        <v>1.0</v>
      </c>
      <c r="F465" s="39" t="s">
        <v>1091</v>
      </c>
      <c r="G465" s="31" t="s">
        <v>1092</v>
      </c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7.25" customHeight="1">
      <c r="A466" s="7">
        <f t="shared" si="1"/>
        <v>465</v>
      </c>
      <c r="B466" s="36">
        <v>45725.0</v>
      </c>
      <c r="C466" s="7">
        <v>1073.0</v>
      </c>
      <c r="D466" s="37" t="str">
        <f>VLOOKUP(C466,MASTER!$B$2:$C$1190,2,)</f>
        <v>Amplas Merah 150</v>
      </c>
      <c r="E466" s="38">
        <v>7.0</v>
      </c>
      <c r="F466" s="39" t="s">
        <v>1091</v>
      </c>
      <c r="G466" s="31" t="s">
        <v>1092</v>
      </c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7.25" customHeight="1">
      <c r="A467" s="7">
        <f t="shared" si="1"/>
        <v>466</v>
      </c>
      <c r="B467" s="36">
        <v>45725.0</v>
      </c>
      <c r="C467" s="10">
        <v>1080.0</v>
      </c>
      <c r="D467" s="37" t="str">
        <f>VLOOKUP(C467,MASTER!$B$2:$C$1190,2,)</f>
        <v>Amplas Roller Merah Busa Non Woven Grit 60 4" 120 X 100 mm ROHA</v>
      </c>
      <c r="E467" s="38">
        <v>1.0</v>
      </c>
      <c r="F467" s="39" t="s">
        <v>1091</v>
      </c>
      <c r="G467" s="31" t="s">
        <v>1092</v>
      </c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7.25" customHeight="1">
      <c r="A468" s="7">
        <f t="shared" si="1"/>
        <v>467</v>
      </c>
      <c r="B468" s="36">
        <v>45725.0</v>
      </c>
      <c r="C468" s="10">
        <v>1580.0</v>
      </c>
      <c r="D468" s="37" t="str">
        <f>VLOOKUP(C468,MASTER!$B$2:$C$1190,2,)</f>
        <v>BATU GERINDA ULTRA FLEX 4"</v>
      </c>
      <c r="E468" s="38">
        <v>5.0</v>
      </c>
      <c r="F468" s="39" t="s">
        <v>1091</v>
      </c>
      <c r="G468" s="31" t="s">
        <v>1092</v>
      </c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7.25" customHeight="1">
      <c r="A469" s="7">
        <f t="shared" si="1"/>
        <v>468</v>
      </c>
      <c r="B469" s="36">
        <v>45725.0</v>
      </c>
      <c r="C469" s="7">
        <v>2064.0</v>
      </c>
      <c r="D469" s="37" t="str">
        <f>VLOOKUP(C469,MASTER!$B$2:$C$1190,2,)</f>
        <v>Kawat Las CO2 0,8mm SW-70</v>
      </c>
      <c r="E469" s="38">
        <v>30.0</v>
      </c>
      <c r="F469" s="39" t="s">
        <v>1091</v>
      </c>
      <c r="G469" s="31" t="s">
        <v>1092</v>
      </c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7.25" customHeight="1">
      <c r="A470" s="7">
        <f t="shared" si="1"/>
        <v>469</v>
      </c>
      <c r="B470" s="36">
        <v>45725.0</v>
      </c>
      <c r="C470" s="10">
        <v>1082.0</v>
      </c>
      <c r="D470" s="37" t="str">
        <f>VLOOKUP(C470,MASTER!$B$2:$C$1190,2,)</f>
        <v>BATU GERINDA CUTTING WHEEL (WD) 4"</v>
      </c>
      <c r="E470" s="38">
        <v>9.0</v>
      </c>
      <c r="F470" s="39" t="s">
        <v>1091</v>
      </c>
      <c r="G470" s="31" t="s">
        <v>1092</v>
      </c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7.25" customHeight="1">
      <c r="A471" s="7">
        <f t="shared" si="1"/>
        <v>470</v>
      </c>
      <c r="B471" s="36">
        <v>45725.0</v>
      </c>
      <c r="C471" s="10">
        <v>1071.0</v>
      </c>
      <c r="D471" s="37" t="str">
        <f>VLOOKUP(C471,MASTER!$B$2:$C$1190,2,)</f>
        <v>Amplas Ekamant Susun 80 / Taiyo 4"</v>
      </c>
      <c r="E471" s="38">
        <v>6.0</v>
      </c>
      <c r="F471" s="39" t="s">
        <v>1091</v>
      </c>
      <c r="G471" s="31" t="s">
        <v>1092</v>
      </c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7.25" customHeight="1">
      <c r="A472" s="7">
        <f t="shared" si="1"/>
        <v>471</v>
      </c>
      <c r="B472" s="36">
        <v>45725.0</v>
      </c>
      <c r="C472" s="10">
        <v>1580.0</v>
      </c>
      <c r="D472" s="37" t="str">
        <f>VLOOKUP(C472,MASTER!$B$2:$C$1190,2,)</f>
        <v>BATU GERINDA ULTRA FLEX 4"</v>
      </c>
      <c r="E472" s="38">
        <v>6.0</v>
      </c>
      <c r="F472" s="39" t="s">
        <v>1091</v>
      </c>
      <c r="G472" s="31" t="s">
        <v>1092</v>
      </c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7.25" customHeight="1">
      <c r="A473" s="7">
        <f t="shared" si="1"/>
        <v>472</v>
      </c>
      <c r="B473" s="36">
        <v>45725.0</v>
      </c>
      <c r="C473" s="10">
        <v>1421.0</v>
      </c>
      <c r="D473" s="37" t="str">
        <f>VLOOKUP(C473,MASTER!$B$2:$C$1190,2,)</f>
        <v>SARUNG TANGAN KAIN</v>
      </c>
      <c r="E473" s="38">
        <v>48.0</v>
      </c>
      <c r="F473" s="39" t="s">
        <v>1091</v>
      </c>
      <c r="G473" s="31" t="s">
        <v>1092</v>
      </c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7.25" customHeight="1">
      <c r="A474" s="7">
        <f t="shared" si="1"/>
        <v>473</v>
      </c>
      <c r="B474" s="36">
        <v>45725.0</v>
      </c>
      <c r="C474" s="10">
        <v>1462.0</v>
      </c>
      <c r="D474" s="37" t="str">
        <f>VLOOKUP(C474,MASTER!$B$2:$C$1190,2,)</f>
        <v>Kontak Tip Co2 M6x25x0,8mm</v>
      </c>
      <c r="E474" s="38">
        <v>2.0</v>
      </c>
      <c r="F474" s="39" t="s">
        <v>1091</v>
      </c>
      <c r="G474" s="31" t="s">
        <v>1092</v>
      </c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7.25" customHeight="1">
      <c r="A475" s="7">
        <f t="shared" si="1"/>
        <v>474</v>
      </c>
      <c r="B475" s="36">
        <v>45725.0</v>
      </c>
      <c r="C475" s="10">
        <v>1579.0</v>
      </c>
      <c r="D475" s="37" t="str">
        <f>VLOOKUP(C475,MASTER!$B$2:$C$1190,2,)</f>
        <v>Gas Nozzle type 14AK/15AK Standard</v>
      </c>
      <c r="E475" s="38">
        <v>2.0</v>
      </c>
      <c r="F475" s="39" t="s">
        <v>1091</v>
      </c>
      <c r="G475" s="31" t="s">
        <v>1092</v>
      </c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7.25" customHeight="1">
      <c r="A476" s="7">
        <f t="shared" si="1"/>
        <v>475</v>
      </c>
      <c r="B476" s="36">
        <v>45726.0</v>
      </c>
      <c r="C476" s="10">
        <v>1421.0</v>
      </c>
      <c r="D476" s="37" t="str">
        <f>VLOOKUP(C476,MASTER!$B$2:$C$1190,2,)</f>
        <v>SARUNG TANGAN KAIN</v>
      </c>
      <c r="E476" s="38">
        <v>24.0</v>
      </c>
      <c r="F476" s="39" t="s">
        <v>1091</v>
      </c>
      <c r="G476" s="31" t="s">
        <v>1092</v>
      </c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7.25" customHeight="1">
      <c r="A477" s="7">
        <f t="shared" si="1"/>
        <v>476</v>
      </c>
      <c r="B477" s="36">
        <v>45726.0</v>
      </c>
      <c r="C477" s="10">
        <v>1421.0</v>
      </c>
      <c r="D477" s="37" t="str">
        <f>VLOOKUP(C477,MASTER!$B$2:$C$1190,2,)</f>
        <v>SARUNG TANGAN KAIN</v>
      </c>
      <c r="E477" s="38">
        <v>24.0</v>
      </c>
      <c r="F477" s="39" t="s">
        <v>1091</v>
      </c>
      <c r="G477" s="31" t="s">
        <v>1092</v>
      </c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7.25" customHeight="1">
      <c r="A478" s="7">
        <f t="shared" si="1"/>
        <v>477</v>
      </c>
      <c r="B478" s="36">
        <v>45726.0</v>
      </c>
      <c r="C478" s="7">
        <v>1588.0</v>
      </c>
      <c r="D478" s="37" t="str">
        <f>VLOOKUP(C478,MASTER!$B$2:$C$1190,2,)</f>
        <v>Scotch Brite Grit 400 6"x9"</v>
      </c>
      <c r="E478" s="38">
        <v>3.0</v>
      </c>
      <c r="F478" s="39" t="s">
        <v>1161</v>
      </c>
      <c r="G478" s="31" t="s">
        <v>1162</v>
      </c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7.25" customHeight="1">
      <c r="A479" s="7">
        <f t="shared" si="1"/>
        <v>478</v>
      </c>
      <c r="B479" s="36">
        <v>45726.0</v>
      </c>
      <c r="C479" s="7">
        <v>1453.0</v>
      </c>
      <c r="D479" s="37" t="str">
        <f>VLOOKUP(C479,MASTER!$B$2:$C$1190,2,)</f>
        <v>Plastic Wrapping</v>
      </c>
      <c r="E479" s="38">
        <v>1.0</v>
      </c>
      <c r="F479" s="39" t="s">
        <v>1172</v>
      </c>
      <c r="G479" s="31" t="s">
        <v>1164</v>
      </c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7.25" customHeight="1">
      <c r="A480" s="7">
        <f t="shared" si="1"/>
        <v>479</v>
      </c>
      <c r="B480" s="36">
        <v>45726.0</v>
      </c>
      <c r="C480" s="10">
        <v>1204.0</v>
      </c>
      <c r="D480" s="37" t="str">
        <f>VLOOKUP(C480,MASTER!$B$2:$C$1190,2,)</f>
        <v>Kain Ball / Kain Majun Putih</v>
      </c>
      <c r="E480" s="38">
        <v>3.0</v>
      </c>
      <c r="F480" s="39" t="s">
        <v>1109</v>
      </c>
      <c r="G480" s="31" t="s">
        <v>1148</v>
      </c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7.25" customHeight="1">
      <c r="A481" s="7">
        <f t="shared" si="1"/>
        <v>480</v>
      </c>
      <c r="B481" s="36">
        <v>45726.0</v>
      </c>
      <c r="C481" s="10">
        <v>1462.0</v>
      </c>
      <c r="D481" s="37" t="str">
        <f>VLOOKUP(C481,MASTER!$B$2:$C$1190,2,)</f>
        <v>Kontak Tip Co2 M6x25x0,8mm</v>
      </c>
      <c r="E481" s="38">
        <v>1.0</v>
      </c>
      <c r="F481" s="39" t="s">
        <v>1091</v>
      </c>
      <c r="G481" s="31" t="s">
        <v>1092</v>
      </c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7.25" customHeight="1">
      <c r="A482" s="7">
        <f t="shared" si="1"/>
        <v>481</v>
      </c>
      <c r="B482" s="36">
        <v>45726.0</v>
      </c>
      <c r="C482" s="10">
        <v>1579.0</v>
      </c>
      <c r="D482" s="37" t="str">
        <f>VLOOKUP(C482,MASTER!$B$2:$C$1190,2,)</f>
        <v>Gas Nozzle type 14AK/15AK Standard</v>
      </c>
      <c r="E482" s="38">
        <v>1.0</v>
      </c>
      <c r="F482" s="39" t="s">
        <v>1091</v>
      </c>
      <c r="G482" s="31" t="s">
        <v>1092</v>
      </c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7.25" customHeight="1">
      <c r="A483" s="7">
        <f t="shared" si="1"/>
        <v>482</v>
      </c>
      <c r="B483" s="36">
        <v>45726.0</v>
      </c>
      <c r="C483" s="7">
        <v>2064.0</v>
      </c>
      <c r="D483" s="37" t="str">
        <f>VLOOKUP(C483,MASTER!$B$2:$C$1190,2,)</f>
        <v>Kawat Las CO2 0,8mm SW-70</v>
      </c>
      <c r="E483" s="38">
        <v>45.0</v>
      </c>
      <c r="F483" s="39" t="s">
        <v>1091</v>
      </c>
      <c r="G483" s="31" t="s">
        <v>1092</v>
      </c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7.25" customHeight="1">
      <c r="A484" s="7">
        <f t="shared" si="1"/>
        <v>483</v>
      </c>
      <c r="B484" s="36">
        <v>45726.0</v>
      </c>
      <c r="C484" s="7">
        <v>1216.0</v>
      </c>
      <c r="D484" s="37" t="str">
        <f>VLOOKUP(C484,MASTER!$B$2:$C$1190,2,)</f>
        <v>Hand Taps M3x0,5</v>
      </c>
      <c r="E484" s="38">
        <v>4.0</v>
      </c>
      <c r="F484" s="39" t="s">
        <v>1182</v>
      </c>
      <c r="G484" s="31" t="s">
        <v>1183</v>
      </c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7.25" customHeight="1">
      <c r="A485" s="7">
        <f t="shared" si="1"/>
        <v>484</v>
      </c>
      <c r="B485" s="36">
        <v>45726.0</v>
      </c>
      <c r="C485" s="10">
        <v>2430.0</v>
      </c>
      <c r="D485" s="37" t="str">
        <f>VLOOKUP(C485,MASTER!$B$2:$C$1190,2,)</f>
        <v>BOSCH METAL DRILL BITS 6X57/93mm 2608585855 PCS</v>
      </c>
      <c r="E485" s="38">
        <v>1.0</v>
      </c>
      <c r="F485" s="39" t="s">
        <v>1182</v>
      </c>
      <c r="G485" s="31" t="s">
        <v>1183</v>
      </c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7.25" customHeight="1">
      <c r="A486" s="7">
        <f t="shared" si="1"/>
        <v>485</v>
      </c>
      <c r="B486" s="36">
        <v>45726.0</v>
      </c>
      <c r="C486" s="7">
        <v>1086.0</v>
      </c>
      <c r="D486" s="37" t="str">
        <f>VLOOKUP(C486,MASTER!$B$2:$C$1190,2,)</f>
        <v>LANGSOL</v>
      </c>
      <c r="E486" s="38">
        <v>1.0</v>
      </c>
      <c r="F486" s="39" t="s">
        <v>1184</v>
      </c>
      <c r="G486" s="31" t="s">
        <v>1185</v>
      </c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7.25" customHeight="1">
      <c r="A487" s="7">
        <f t="shared" si="1"/>
        <v>486</v>
      </c>
      <c r="B487" s="36">
        <v>45726.0</v>
      </c>
      <c r="C487" s="10">
        <v>1579.0</v>
      </c>
      <c r="D487" s="37" t="str">
        <f>VLOOKUP(C487,MASTER!$B$2:$C$1190,2,)</f>
        <v>Gas Nozzle type 14AK/15AK Standard</v>
      </c>
      <c r="E487" s="38">
        <v>1.0</v>
      </c>
      <c r="F487" s="39" t="s">
        <v>1091</v>
      </c>
      <c r="G487" s="31" t="s">
        <v>1092</v>
      </c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7.25" customHeight="1">
      <c r="A488" s="7">
        <f t="shared" si="1"/>
        <v>487</v>
      </c>
      <c r="B488" s="36">
        <v>45726.0</v>
      </c>
      <c r="C488" s="10">
        <v>1462.0</v>
      </c>
      <c r="D488" s="37" t="str">
        <f>VLOOKUP(C488,MASTER!$B$2:$C$1190,2,)</f>
        <v>Kontak Tip Co2 M6x25x0,8mm</v>
      </c>
      <c r="E488" s="38">
        <v>1.0</v>
      </c>
      <c r="F488" s="39" t="s">
        <v>1091</v>
      </c>
      <c r="G488" s="31" t="s">
        <v>1092</v>
      </c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7.25" customHeight="1">
      <c r="A489" s="7">
        <f t="shared" si="1"/>
        <v>488</v>
      </c>
      <c r="B489" s="36">
        <v>45726.0</v>
      </c>
      <c r="C489" s="10">
        <v>1082.0</v>
      </c>
      <c r="D489" s="37" t="str">
        <f>VLOOKUP(C489,MASTER!$B$2:$C$1190,2,)</f>
        <v>BATU GERINDA CUTTING WHEEL (WD) 4"</v>
      </c>
      <c r="E489" s="38">
        <v>8.0</v>
      </c>
      <c r="F489" s="39" t="s">
        <v>1091</v>
      </c>
      <c r="G489" s="31" t="s">
        <v>1092</v>
      </c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7.25" customHeight="1">
      <c r="A490" s="7">
        <f t="shared" si="1"/>
        <v>489</v>
      </c>
      <c r="B490" s="36">
        <v>45726.0</v>
      </c>
      <c r="C490" s="10">
        <v>1580.0</v>
      </c>
      <c r="D490" s="37" t="str">
        <f>VLOOKUP(C490,MASTER!$B$2:$C$1190,2,)</f>
        <v>BATU GERINDA ULTRA FLEX 4"</v>
      </c>
      <c r="E490" s="38">
        <v>6.0</v>
      </c>
      <c r="F490" s="39" t="s">
        <v>1091</v>
      </c>
      <c r="G490" s="31" t="s">
        <v>1092</v>
      </c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7.25" customHeight="1">
      <c r="A491" s="7">
        <f t="shared" si="1"/>
        <v>490</v>
      </c>
      <c r="B491" s="36">
        <v>45726.0</v>
      </c>
      <c r="C491" s="10">
        <v>1071.0</v>
      </c>
      <c r="D491" s="37" t="str">
        <f>VLOOKUP(C491,MASTER!$B$2:$C$1190,2,)</f>
        <v>Amplas Ekamant Susun 80 / Taiyo 4"</v>
      </c>
      <c r="E491" s="38">
        <v>6.0</v>
      </c>
      <c r="F491" s="39" t="s">
        <v>1091</v>
      </c>
      <c r="G491" s="31" t="s">
        <v>1092</v>
      </c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7.25" customHeight="1">
      <c r="A492" s="7">
        <f t="shared" si="1"/>
        <v>491</v>
      </c>
      <c r="B492" s="36">
        <v>45726.0</v>
      </c>
      <c r="C492" s="10">
        <v>1421.0</v>
      </c>
      <c r="D492" s="37" t="str">
        <f>VLOOKUP(C492,MASTER!$B$2:$C$1190,2,)</f>
        <v>SARUNG TANGAN KAIN</v>
      </c>
      <c r="E492" s="38">
        <v>48.0</v>
      </c>
      <c r="F492" s="39" t="s">
        <v>1091</v>
      </c>
      <c r="G492" s="31" t="s">
        <v>1092</v>
      </c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7.25" customHeight="1">
      <c r="A493" s="7">
        <f t="shared" si="1"/>
        <v>492</v>
      </c>
      <c r="B493" s="36">
        <v>45726.0</v>
      </c>
      <c r="C493" s="10">
        <v>1462.0</v>
      </c>
      <c r="D493" s="37" t="str">
        <f>VLOOKUP(C493,MASTER!$B$2:$C$1190,2,)</f>
        <v>Kontak Tip Co2 M6x25x0,8mm</v>
      </c>
      <c r="E493" s="38">
        <v>1.0</v>
      </c>
      <c r="F493" s="39" t="s">
        <v>1091</v>
      </c>
      <c r="G493" s="31" t="s">
        <v>1092</v>
      </c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7.25" customHeight="1">
      <c r="A494" s="7">
        <f t="shared" si="1"/>
        <v>493</v>
      </c>
      <c r="B494" s="36">
        <v>45726.0</v>
      </c>
      <c r="C494" s="10">
        <v>1579.0</v>
      </c>
      <c r="D494" s="37" t="str">
        <f>VLOOKUP(C494,MASTER!$B$2:$C$1190,2,)</f>
        <v>Gas Nozzle type 14AK/15AK Standard</v>
      </c>
      <c r="E494" s="38">
        <v>1.0</v>
      </c>
      <c r="F494" s="39" t="s">
        <v>1091</v>
      </c>
      <c r="G494" s="31" t="s">
        <v>1092</v>
      </c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7.25" customHeight="1">
      <c r="A495" s="7">
        <f t="shared" si="1"/>
        <v>494</v>
      </c>
      <c r="B495" s="36">
        <v>45726.0</v>
      </c>
      <c r="C495" s="31">
        <v>1580.0</v>
      </c>
      <c r="D495" s="37" t="str">
        <f>VLOOKUP(C495,MASTER!$B$2:$C$1190,2,)</f>
        <v>BATU GERINDA ULTRA FLEX 4"</v>
      </c>
      <c r="E495" s="38">
        <v>1.0</v>
      </c>
      <c r="F495" s="39" t="s">
        <v>1091</v>
      </c>
      <c r="G495" s="31" t="s">
        <v>1092</v>
      </c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7.25" customHeight="1">
      <c r="A496" s="7">
        <f t="shared" si="1"/>
        <v>495</v>
      </c>
      <c r="B496" s="36">
        <v>45726.0</v>
      </c>
      <c r="C496" s="7">
        <v>1117.0</v>
      </c>
      <c r="D496" s="37" t="str">
        <f>VLOOKUP(C496,MASTER!$B$2:$C$1190,2,)</f>
        <v>Baut Hexa SS M6x10</v>
      </c>
      <c r="E496" s="38">
        <v>30.0</v>
      </c>
      <c r="F496" s="39" t="s">
        <v>1182</v>
      </c>
      <c r="G496" s="31" t="s">
        <v>1186</v>
      </c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7.25" customHeight="1">
      <c r="A497" s="7">
        <f t="shared" si="1"/>
        <v>496</v>
      </c>
      <c r="B497" s="36">
        <v>45726.0</v>
      </c>
      <c r="C497" s="7">
        <v>1360.0</v>
      </c>
      <c r="D497" s="37" t="str">
        <f>VLOOKUP(C497,MASTER!$B$2:$C$1190,2,)</f>
        <v>Mur M6</v>
      </c>
      <c r="E497" s="38">
        <v>30.0</v>
      </c>
      <c r="F497" s="39" t="s">
        <v>1182</v>
      </c>
      <c r="G497" s="31" t="s">
        <v>1186</v>
      </c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7.25" customHeight="1">
      <c r="A498" s="7">
        <f t="shared" si="1"/>
        <v>497</v>
      </c>
      <c r="B498" s="36">
        <v>45726.0</v>
      </c>
      <c r="C498" s="7">
        <v>1361.0</v>
      </c>
      <c r="D498" s="37" t="str">
        <f>VLOOKUP(C498,MASTER!$B$2:$C$1190,2,)</f>
        <v>Mur M8</v>
      </c>
      <c r="E498" s="38">
        <v>100.0</v>
      </c>
      <c r="F498" s="39" t="s">
        <v>1187</v>
      </c>
      <c r="G498" s="31" t="s">
        <v>1188</v>
      </c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7.25" customHeight="1">
      <c r="A499" s="7">
        <f t="shared" si="1"/>
        <v>498</v>
      </c>
      <c r="B499" s="36">
        <v>45726.0</v>
      </c>
      <c r="C499" s="7">
        <v>1437.0</v>
      </c>
      <c r="D499" s="37" t="str">
        <f>VLOOKUP(C499,MASTER!$B$2:$C$1190,2,)</f>
        <v>Skrup FH 6x3/8</v>
      </c>
      <c r="E499" s="38">
        <v>100.0</v>
      </c>
      <c r="F499" s="39" t="s">
        <v>1187</v>
      </c>
      <c r="G499" s="31" t="s">
        <v>1188</v>
      </c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7.25" customHeight="1">
      <c r="A500" s="7">
        <f t="shared" si="1"/>
        <v>499</v>
      </c>
      <c r="B500" s="36">
        <v>45726.0</v>
      </c>
      <c r="C500" s="15">
        <v>2201.0</v>
      </c>
      <c r="D500" s="37" t="str">
        <f>VLOOKUP(C500,MASTER!$B$2:$C$1190,2,)</f>
        <v>Long Nut M8X50</v>
      </c>
      <c r="E500" s="38">
        <v>7.0</v>
      </c>
      <c r="F500" s="39" t="s">
        <v>1187</v>
      </c>
      <c r="G500" s="31" t="s">
        <v>1188</v>
      </c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7.25" customHeight="1">
      <c r="A501" s="7">
        <f t="shared" si="1"/>
        <v>500</v>
      </c>
      <c r="B501" s="36">
        <v>45726.0</v>
      </c>
      <c r="C501" s="15">
        <v>2361.0</v>
      </c>
      <c r="D501" s="37" t="str">
        <f>VLOOKUP(C501,MASTER!$B$2:$C$1190,2,)</f>
        <v>AS Drat 8mm Galvanis</v>
      </c>
      <c r="E501" s="38">
        <v>3.0</v>
      </c>
      <c r="F501" s="39" t="s">
        <v>1187</v>
      </c>
      <c r="G501" s="31" t="s">
        <v>1188</v>
      </c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7.25" customHeight="1">
      <c r="A502" s="7">
        <f t="shared" si="1"/>
        <v>501</v>
      </c>
      <c r="B502" s="36">
        <v>45726.0</v>
      </c>
      <c r="C502" s="10">
        <v>1588.0</v>
      </c>
      <c r="D502" s="37" t="str">
        <f>VLOOKUP(C502,MASTER!$B$2:$C$1190,2,)</f>
        <v>Scotch Brite Grit 400 6"x9"</v>
      </c>
      <c r="E502" s="38">
        <v>3.0</v>
      </c>
      <c r="F502" s="39" t="s">
        <v>1161</v>
      </c>
      <c r="G502" s="31" t="s">
        <v>1162</v>
      </c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7.25" customHeight="1">
      <c r="A503" s="7">
        <f t="shared" si="1"/>
        <v>502</v>
      </c>
      <c r="B503" s="36">
        <v>45726.0</v>
      </c>
      <c r="C503" s="7">
        <v>1163.0</v>
      </c>
      <c r="D503" s="37" t="str">
        <f>VLOOKUP(C503,MASTER!$B$2:$C$1190,2,)</f>
        <v>Carbon Brush Bosch C-21</v>
      </c>
      <c r="E503" s="38">
        <v>1.0</v>
      </c>
      <c r="F503" s="39" t="s">
        <v>1161</v>
      </c>
      <c r="G503" s="31" t="s">
        <v>1162</v>
      </c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7.25" customHeight="1">
      <c r="A504" s="7">
        <f t="shared" si="1"/>
        <v>503</v>
      </c>
      <c r="B504" s="36">
        <v>45726.0</v>
      </c>
      <c r="C504" s="10">
        <v>1085.0</v>
      </c>
      <c r="D504" s="37" t="str">
        <f>VLOOKUP(C504,MASTER!$B$2:$C$1190,2,)</f>
        <v>Batu Poles 4x17P (Woven abu-abu)</v>
      </c>
      <c r="E504" s="38">
        <v>6.0</v>
      </c>
      <c r="F504" s="39" t="s">
        <v>1161</v>
      </c>
      <c r="G504" s="31" t="s">
        <v>1162</v>
      </c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7.25" customHeight="1">
      <c r="A505" s="7">
        <f t="shared" si="1"/>
        <v>504</v>
      </c>
      <c r="B505" s="36">
        <v>45726.0</v>
      </c>
      <c r="C505" s="7">
        <v>1529.0</v>
      </c>
      <c r="D505" s="37" t="str">
        <f>VLOOKUP(C505,MASTER!$B$2:$C$1190,2,)</f>
        <v>AMPLAS LEMBAR 150</v>
      </c>
      <c r="E505" s="38">
        <v>20.0</v>
      </c>
      <c r="F505" s="39" t="s">
        <v>1161</v>
      </c>
      <c r="G505" s="31" t="s">
        <v>1162</v>
      </c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7.25" customHeight="1">
      <c r="A506" s="7">
        <f t="shared" si="1"/>
        <v>505</v>
      </c>
      <c r="B506" s="36">
        <v>45726.0</v>
      </c>
      <c r="C506" s="31">
        <v>1204.0</v>
      </c>
      <c r="D506" s="37" t="str">
        <f>VLOOKUP(C506,MASTER!$B$2:$C$1190,2,)</f>
        <v>Kain Ball / Kain Majun Putih</v>
      </c>
      <c r="E506" s="38">
        <v>1.0</v>
      </c>
      <c r="F506" s="39" t="s">
        <v>1091</v>
      </c>
      <c r="G506" s="31" t="s">
        <v>1092</v>
      </c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7.25" customHeight="1">
      <c r="A507" s="7">
        <f t="shared" si="1"/>
        <v>506</v>
      </c>
      <c r="B507" s="36">
        <v>45726.0</v>
      </c>
      <c r="C507" s="10">
        <v>1058.0</v>
      </c>
      <c r="D507" s="37" t="str">
        <f>VLOOKUP(C507,MASTER!$B$2:$C$1190,2,)</f>
        <v>Isi Cutter Kenko Besar</v>
      </c>
      <c r="E507" s="38">
        <v>3.0</v>
      </c>
      <c r="F507" s="39" t="s">
        <v>1091</v>
      </c>
      <c r="G507" s="31" t="s">
        <v>1092</v>
      </c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7.25" customHeight="1">
      <c r="A508" s="7">
        <f t="shared" si="1"/>
        <v>507</v>
      </c>
      <c r="B508" s="36">
        <v>45726.0</v>
      </c>
      <c r="C508" s="10">
        <v>1588.0</v>
      </c>
      <c r="D508" s="37" t="str">
        <f>VLOOKUP(C508,MASTER!$B$2:$C$1190,2,)</f>
        <v>Scotch Brite Grit 400 6"x9"</v>
      </c>
      <c r="E508" s="38">
        <v>4.0</v>
      </c>
      <c r="F508" s="39" t="s">
        <v>1161</v>
      </c>
      <c r="G508" s="31" t="s">
        <v>1162</v>
      </c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7.25" customHeight="1">
      <c r="A509" s="7">
        <f t="shared" si="1"/>
        <v>508</v>
      </c>
      <c r="B509" s="36">
        <v>45726.0</v>
      </c>
      <c r="C509" s="10">
        <v>1444.0</v>
      </c>
      <c r="D509" s="37" t="str">
        <f>VLOOKUP(C509,MASTER!$B$2:$C$1190,2,)</f>
        <v>Spuit(Suntikan) 3cc/ml</v>
      </c>
      <c r="E509" s="38">
        <v>2.0</v>
      </c>
      <c r="F509" s="39" t="s">
        <v>1174</v>
      </c>
      <c r="G509" s="31" t="s">
        <v>1189</v>
      </c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7.25" customHeight="1">
      <c r="A510" s="7">
        <f t="shared" si="1"/>
        <v>509</v>
      </c>
      <c r="B510" s="36">
        <v>45726.0</v>
      </c>
      <c r="C510" s="7">
        <v>1291.0</v>
      </c>
      <c r="D510" s="37" t="str">
        <f>VLOOKUP(C510,MASTER!$B$2:$C$1190,2,)</f>
        <v>Lem Acrylic</v>
      </c>
      <c r="E510" s="38">
        <v>1.0</v>
      </c>
      <c r="F510" s="39" t="s">
        <v>1174</v>
      </c>
      <c r="G510" s="31" t="s">
        <v>1189</v>
      </c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7.25" customHeight="1">
      <c r="A511" s="7">
        <f t="shared" si="1"/>
        <v>510</v>
      </c>
      <c r="B511" s="36">
        <v>45726.0</v>
      </c>
      <c r="C511" s="10">
        <v>1579.0</v>
      </c>
      <c r="D511" s="37" t="str">
        <f>VLOOKUP(C511,MASTER!$B$2:$C$1190,2,)</f>
        <v>Gas Nozzle type 14AK/15AK Standard</v>
      </c>
      <c r="E511" s="38">
        <v>3.0</v>
      </c>
      <c r="F511" s="39" t="s">
        <v>1091</v>
      </c>
      <c r="G511" s="31" t="s">
        <v>1092</v>
      </c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7.25" customHeight="1">
      <c r="A512" s="7">
        <f t="shared" si="1"/>
        <v>511</v>
      </c>
      <c r="B512" s="36">
        <v>45726.0</v>
      </c>
      <c r="C512" s="10">
        <v>1462.0</v>
      </c>
      <c r="D512" s="37" t="str">
        <f>VLOOKUP(C512,MASTER!$B$2:$C$1190,2,)</f>
        <v>Kontak Tip Co2 M6x25x0,8mm</v>
      </c>
      <c r="E512" s="38">
        <v>2.0</v>
      </c>
      <c r="F512" s="39" t="s">
        <v>1091</v>
      </c>
      <c r="G512" s="31" t="s">
        <v>1092</v>
      </c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7.25" customHeight="1">
      <c r="A513" s="7">
        <f t="shared" si="1"/>
        <v>512</v>
      </c>
      <c r="B513" s="36">
        <v>45726.0</v>
      </c>
      <c r="C513" s="7">
        <v>1265.0</v>
      </c>
      <c r="D513" s="37" t="str">
        <f>VLOOKUP(C513,MASTER!$B$2:$C$1190,2,)</f>
        <v>Seal Tape Onda</v>
      </c>
      <c r="E513" s="38">
        <v>1.0</v>
      </c>
      <c r="F513" s="39" t="s">
        <v>1091</v>
      </c>
      <c r="G513" s="31" t="s">
        <v>1092</v>
      </c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7.25" customHeight="1">
      <c r="A514" s="7">
        <f t="shared" si="1"/>
        <v>513</v>
      </c>
      <c r="B514" s="36">
        <v>45726.0</v>
      </c>
      <c r="C514" s="10">
        <v>1263.0</v>
      </c>
      <c r="D514" s="37" t="str">
        <f>VLOOKUP(C514,MASTER!$B$2:$C$1190,2,)</f>
        <v>Lakban Kertas 1"</v>
      </c>
      <c r="E514" s="38">
        <v>1.0</v>
      </c>
      <c r="F514" s="39" t="s">
        <v>1091</v>
      </c>
      <c r="G514" s="31" t="s">
        <v>1092</v>
      </c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7.25" customHeight="1">
      <c r="A515" s="7">
        <f t="shared" si="1"/>
        <v>514</v>
      </c>
      <c r="B515" s="36">
        <v>45726.0</v>
      </c>
      <c r="C515" s="10">
        <v>1260.0</v>
      </c>
      <c r="D515" s="37" t="str">
        <f>VLOOKUP(C515,MASTER!$B$2:$C$1190,2,)</f>
        <v>Lakban Bening 2"</v>
      </c>
      <c r="E515" s="38">
        <v>1.0</v>
      </c>
      <c r="F515" s="39" t="s">
        <v>1190</v>
      </c>
      <c r="G515" s="31" t="s">
        <v>1191</v>
      </c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7.25" customHeight="1">
      <c r="A516" s="7">
        <f t="shared" si="1"/>
        <v>515</v>
      </c>
      <c r="B516" s="36">
        <v>45726.0</v>
      </c>
      <c r="C516" s="10">
        <v>1081.0</v>
      </c>
      <c r="D516" s="37" t="str">
        <f>VLOOKUP(C516,MASTER!$B$2:$C$1190,2,)</f>
        <v>BATU GERINDA CUTTING WHEEL (WD) 14"</v>
      </c>
      <c r="E516" s="38">
        <v>2.0</v>
      </c>
      <c r="F516" s="39" t="s">
        <v>1091</v>
      </c>
      <c r="G516" s="31" t="s">
        <v>1092</v>
      </c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7.25" customHeight="1">
      <c r="A517" s="7">
        <f t="shared" si="1"/>
        <v>516</v>
      </c>
      <c r="B517" s="36">
        <v>45726.0</v>
      </c>
      <c r="C517" s="10">
        <v>1082.0</v>
      </c>
      <c r="D517" s="37" t="str">
        <f>VLOOKUP(C517,MASTER!$B$2:$C$1190,2,)</f>
        <v>BATU GERINDA CUTTING WHEEL (WD) 4"</v>
      </c>
      <c r="E517" s="38">
        <v>10.0</v>
      </c>
      <c r="F517" s="39" t="s">
        <v>1091</v>
      </c>
      <c r="G517" s="31" t="s">
        <v>1092</v>
      </c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7.25" customHeight="1">
      <c r="A518" s="7">
        <f t="shared" si="1"/>
        <v>517</v>
      </c>
      <c r="B518" s="36">
        <v>45726.0</v>
      </c>
      <c r="C518" s="10">
        <v>1580.0</v>
      </c>
      <c r="D518" s="37" t="str">
        <f>VLOOKUP(C518,MASTER!$B$2:$C$1190,2,)</f>
        <v>BATU GERINDA ULTRA FLEX 4"</v>
      </c>
      <c r="E518" s="38">
        <v>10.0</v>
      </c>
      <c r="F518" s="39" t="s">
        <v>1091</v>
      </c>
      <c r="G518" s="31" t="s">
        <v>1092</v>
      </c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7.25" customHeight="1">
      <c r="A519" s="7">
        <f t="shared" si="1"/>
        <v>518</v>
      </c>
      <c r="B519" s="36">
        <v>45726.0</v>
      </c>
      <c r="C519" s="10">
        <v>1071.0</v>
      </c>
      <c r="D519" s="37" t="str">
        <f>VLOOKUP(C519,MASTER!$B$2:$C$1190,2,)</f>
        <v>Amplas Ekamant Susun 80 / Taiyo 4"</v>
      </c>
      <c r="E519" s="38">
        <v>10.0</v>
      </c>
      <c r="F519" s="39" t="s">
        <v>1091</v>
      </c>
      <c r="G519" s="31" t="s">
        <v>1092</v>
      </c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7.25" customHeight="1">
      <c r="A520" s="7">
        <f t="shared" si="1"/>
        <v>519</v>
      </c>
      <c r="B520" s="36">
        <v>45727.0</v>
      </c>
      <c r="C520" s="7">
        <v>1835.0</v>
      </c>
      <c r="D520" s="37" t="str">
        <f>VLOOKUP(C520,MASTER!$B$2:$C$1190,2,)</f>
        <v>IG O2 Pallet, Pressure 150 Bar, Vol. 118 m3, Cylinder 50L</v>
      </c>
      <c r="E520" s="38">
        <v>1.0</v>
      </c>
      <c r="F520" s="39" t="s">
        <v>1121</v>
      </c>
      <c r="G520" s="44" t="s">
        <v>1122</v>
      </c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7.25" customHeight="1">
      <c r="A521" s="7">
        <f t="shared" si="1"/>
        <v>520</v>
      </c>
      <c r="B521" s="36">
        <v>45727.0</v>
      </c>
      <c r="C521" s="10">
        <v>1421.0</v>
      </c>
      <c r="D521" s="37" t="str">
        <f>VLOOKUP(C521,MASTER!$B$2:$C$1190,2,)</f>
        <v>SARUNG TANGAN KAIN</v>
      </c>
      <c r="E521" s="38">
        <v>48.0</v>
      </c>
      <c r="F521" s="39" t="s">
        <v>1091</v>
      </c>
      <c r="G521" s="44" t="s">
        <v>1092</v>
      </c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7.25" customHeight="1">
      <c r="A522" s="7">
        <f t="shared" si="1"/>
        <v>521</v>
      </c>
      <c r="B522" s="36">
        <v>45727.0</v>
      </c>
      <c r="C522" s="10">
        <v>1420.0</v>
      </c>
      <c r="D522" s="37" t="str">
        <f>VLOOKUP(C522,MASTER!$B$2:$C$1190,2,)</f>
        <v>MASKER 3PLY @50PCS</v>
      </c>
      <c r="E522" s="38">
        <v>1.0</v>
      </c>
      <c r="F522" s="39" t="s">
        <v>1091</v>
      </c>
      <c r="G522" s="44" t="s">
        <v>1092</v>
      </c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7.25" customHeight="1">
      <c r="A523" s="7">
        <f t="shared" si="1"/>
        <v>522</v>
      </c>
      <c r="B523" s="36">
        <v>45727.0</v>
      </c>
      <c r="C523" s="10">
        <v>1419.0</v>
      </c>
      <c r="D523" s="37" t="str">
        <f>VLOOKUP(C523,MASTER!$B$2:$C$1190,2,)</f>
        <v>KACAMATA LAS BENING</v>
      </c>
      <c r="E523" s="38">
        <v>1.0</v>
      </c>
      <c r="F523" s="39" t="s">
        <v>1091</v>
      </c>
      <c r="G523" s="44" t="s">
        <v>1092</v>
      </c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7.25" customHeight="1">
      <c r="A524" s="7">
        <f t="shared" si="1"/>
        <v>523</v>
      </c>
      <c r="B524" s="36">
        <v>45727.0</v>
      </c>
      <c r="C524" s="31">
        <v>1071.0</v>
      </c>
      <c r="D524" s="37" t="str">
        <f>VLOOKUP(C524,MASTER!$B$2:$C$1190,2,)</f>
        <v>Amplas Ekamant Susun 80 / Taiyo 4"</v>
      </c>
      <c r="E524" s="38">
        <v>10.0</v>
      </c>
      <c r="F524" s="39" t="s">
        <v>1091</v>
      </c>
      <c r="G524" s="44" t="s">
        <v>1092</v>
      </c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7.25" customHeight="1">
      <c r="A525" s="7">
        <f t="shared" si="1"/>
        <v>524</v>
      </c>
      <c r="B525" s="36">
        <v>45727.0</v>
      </c>
      <c r="C525" s="10">
        <v>1263.0</v>
      </c>
      <c r="D525" s="37" t="str">
        <f>VLOOKUP(C525,MASTER!$B$2:$C$1190,2,)</f>
        <v>Lakban Kertas 1"</v>
      </c>
      <c r="E525" s="38">
        <v>15.0</v>
      </c>
      <c r="F525" s="39" t="s">
        <v>1091</v>
      </c>
      <c r="G525" s="44" t="s">
        <v>1092</v>
      </c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7.25" customHeight="1">
      <c r="A526" s="7">
        <f t="shared" si="1"/>
        <v>525</v>
      </c>
      <c r="B526" s="36">
        <v>45727.0</v>
      </c>
      <c r="C526" s="10">
        <v>1085.0</v>
      </c>
      <c r="D526" s="37" t="str">
        <f>VLOOKUP(C526,MASTER!$B$2:$C$1190,2,)</f>
        <v>Batu Poles 4x17P (Woven abu-abu)</v>
      </c>
      <c r="E526" s="38">
        <v>4.0</v>
      </c>
      <c r="F526" s="39" t="s">
        <v>1091</v>
      </c>
      <c r="G526" s="44" t="s">
        <v>1092</v>
      </c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7.25" customHeight="1">
      <c r="A527" s="7">
        <f t="shared" si="1"/>
        <v>526</v>
      </c>
      <c r="B527" s="36">
        <v>45727.0</v>
      </c>
      <c r="C527" s="7">
        <v>2012.0</v>
      </c>
      <c r="D527" s="37" t="str">
        <f>VLOOKUP(C527,MASTER!$B$2:$C$1190,2,)</f>
        <v>Hole Saw HSS 20mm</v>
      </c>
      <c r="E527" s="38">
        <v>1.0</v>
      </c>
      <c r="F527" s="39" t="s">
        <v>1091</v>
      </c>
      <c r="G527" s="44" t="s">
        <v>1092</v>
      </c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7.25" customHeight="1">
      <c r="A528" s="7">
        <f t="shared" si="1"/>
        <v>527</v>
      </c>
      <c r="B528" s="36">
        <v>45727.0</v>
      </c>
      <c r="C528" s="7">
        <v>1312.0</v>
      </c>
      <c r="D528" s="37" t="str">
        <f>VLOOKUP(C528,MASTER!$B$2:$C$1190,2,)</f>
        <v>RYU (AC) HSS PRO Drill Bits 2.0x24x49mm AC-DB052</v>
      </c>
      <c r="E528" s="38">
        <v>1.0</v>
      </c>
      <c r="F528" s="39" t="s">
        <v>1091</v>
      </c>
      <c r="G528" s="44" t="s">
        <v>1092</v>
      </c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7.25" customHeight="1">
      <c r="A529" s="7">
        <f t="shared" si="1"/>
        <v>528</v>
      </c>
      <c r="B529" s="36">
        <v>45727.0</v>
      </c>
      <c r="C529" s="7">
        <v>1588.0</v>
      </c>
      <c r="D529" s="37" t="str">
        <f>VLOOKUP(C529,MASTER!$B$2:$C$1190,2,)</f>
        <v>Scotch Brite Grit 400 6"x9"</v>
      </c>
      <c r="E529" s="38">
        <v>4.0</v>
      </c>
      <c r="F529" s="39" t="s">
        <v>1091</v>
      </c>
      <c r="G529" s="44" t="s">
        <v>1092</v>
      </c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7.25" customHeight="1">
      <c r="A530" s="7">
        <f t="shared" si="1"/>
        <v>529</v>
      </c>
      <c r="B530" s="36">
        <v>45727.0</v>
      </c>
      <c r="C530" s="15">
        <v>2261.0</v>
      </c>
      <c r="D530" s="37" t="str">
        <f>VLOOKUP(C530,MASTER!$B$2:$C$1190,2,)</f>
        <v>Kabel Supreme NYMHY 2x1,5mm</v>
      </c>
      <c r="E530" s="38">
        <v>1.0</v>
      </c>
      <c r="F530" s="39" t="s">
        <v>1091</v>
      </c>
      <c r="G530" s="44" t="s">
        <v>1092</v>
      </c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7.25" customHeight="1">
      <c r="A531" s="7">
        <f t="shared" si="1"/>
        <v>530</v>
      </c>
      <c r="B531" s="36">
        <v>45727.0</v>
      </c>
      <c r="C531" s="7">
        <v>1442.0</v>
      </c>
      <c r="D531" s="37" t="str">
        <f>VLOOKUP(C531,MASTER!$B$2:$C$1190,2,)</f>
        <v>100100004010 Uticon S-28R (B) Steker Arde Bulat (@2PC)</v>
      </c>
      <c r="E531" s="38">
        <v>1.0</v>
      </c>
      <c r="F531" s="39" t="s">
        <v>1091</v>
      </c>
      <c r="G531" s="44" t="s">
        <v>1092</v>
      </c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7.25" customHeight="1">
      <c r="A532" s="7">
        <f t="shared" si="1"/>
        <v>531</v>
      </c>
      <c r="B532" s="36">
        <v>45727.0</v>
      </c>
      <c r="C532" s="7">
        <v>1259.0</v>
      </c>
      <c r="D532" s="37" t="str">
        <f>VLOOKUP(C532,MASTER!$B$2:$C$1190,2,)</f>
        <v>Isolasi Hitam Nitto</v>
      </c>
      <c r="E532" s="38">
        <v>1.0</v>
      </c>
      <c r="F532" s="39" t="s">
        <v>1091</v>
      </c>
      <c r="G532" s="44" t="s">
        <v>1092</v>
      </c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7.25" customHeight="1">
      <c r="A533" s="7">
        <f t="shared" si="1"/>
        <v>532</v>
      </c>
      <c r="B533" s="36">
        <v>45727.0</v>
      </c>
      <c r="C533" s="7">
        <v>1379.0</v>
      </c>
      <c r="D533" s="37" t="str">
        <f>VLOOKUP(C533,MASTER!$B$2:$C$1190,2,)</f>
        <v>Plat SPCC 0,8mm (1220x2440mm)</v>
      </c>
      <c r="E533" s="38">
        <v>1.0</v>
      </c>
      <c r="F533" s="39" t="s">
        <v>1192</v>
      </c>
      <c r="G533" s="31" t="s">
        <v>1193</v>
      </c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7.25" customHeight="1">
      <c r="A534" s="7">
        <f t="shared" si="1"/>
        <v>533</v>
      </c>
      <c r="B534" s="36">
        <v>45727.0</v>
      </c>
      <c r="C534" s="7">
        <v>1379.0</v>
      </c>
      <c r="D534" s="37" t="str">
        <f>VLOOKUP(C534,MASTER!$B$2:$C$1190,2,)</f>
        <v>Plat SPCC 0,8mm (1220x2440mm)</v>
      </c>
      <c r="E534" s="38">
        <v>5.0</v>
      </c>
      <c r="F534" s="39" t="s">
        <v>1194</v>
      </c>
      <c r="G534" s="31" t="s">
        <v>1195</v>
      </c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7.25" customHeight="1">
      <c r="A535" s="7">
        <f t="shared" si="1"/>
        <v>534</v>
      </c>
      <c r="B535" s="36">
        <v>45727.0</v>
      </c>
      <c r="C535" s="10">
        <v>1085.0</v>
      </c>
      <c r="D535" s="37" t="str">
        <f>VLOOKUP(C535,MASTER!$B$2:$C$1190,2,)</f>
        <v>Batu Poles 4x17P (Woven abu-abu)</v>
      </c>
      <c r="E535" s="38">
        <v>4.0</v>
      </c>
      <c r="F535" s="39" t="s">
        <v>1119</v>
      </c>
      <c r="G535" s="31" t="s">
        <v>1120</v>
      </c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7.25" customHeight="1">
      <c r="A536" s="7">
        <f t="shared" si="1"/>
        <v>535</v>
      </c>
      <c r="B536" s="36">
        <v>45727.0</v>
      </c>
      <c r="C536" s="7">
        <v>1074.0</v>
      </c>
      <c r="D536" s="37" t="str">
        <f>VLOOKUP(C536,MASTER!$B$2:$C$1190,2,)</f>
        <v>Amplas Merah No. 180</v>
      </c>
      <c r="E536" s="38">
        <v>5.0</v>
      </c>
      <c r="F536" s="39" t="s">
        <v>1119</v>
      </c>
      <c r="G536" s="31" t="s">
        <v>1120</v>
      </c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7.25" customHeight="1">
      <c r="A537" s="7">
        <f t="shared" si="1"/>
        <v>536</v>
      </c>
      <c r="B537" s="36">
        <v>45727.0</v>
      </c>
      <c r="C537" s="10">
        <v>1204.0</v>
      </c>
      <c r="D537" s="37" t="str">
        <f>VLOOKUP(C537,MASTER!$B$2:$C$1190,2,)</f>
        <v>Kain Ball / Kain Majun Putih</v>
      </c>
      <c r="E537" s="38">
        <v>3.0</v>
      </c>
      <c r="F537" s="39" t="s">
        <v>1119</v>
      </c>
      <c r="G537" s="31" t="s">
        <v>1120</v>
      </c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7.25" customHeight="1">
      <c r="A538" s="7">
        <f t="shared" si="1"/>
        <v>537</v>
      </c>
      <c r="B538" s="36">
        <v>45727.0</v>
      </c>
      <c r="C538" s="7">
        <v>1588.0</v>
      </c>
      <c r="D538" s="37" t="str">
        <f>VLOOKUP(C538,MASTER!$B$2:$C$1190,2,)</f>
        <v>Scotch Brite Grit 400 6"x9"</v>
      </c>
      <c r="E538" s="38">
        <v>3.0</v>
      </c>
      <c r="F538" s="39" t="s">
        <v>1119</v>
      </c>
      <c r="G538" s="31" t="s">
        <v>1120</v>
      </c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7.25" customHeight="1">
      <c r="A539" s="7">
        <f t="shared" si="1"/>
        <v>538</v>
      </c>
      <c r="B539" s="36">
        <v>45727.0</v>
      </c>
      <c r="C539" s="10">
        <v>1058.0</v>
      </c>
      <c r="D539" s="37" t="str">
        <f>VLOOKUP(C539,MASTER!$B$2:$C$1190,2,)</f>
        <v>Isi Cutter Kenko Besar</v>
      </c>
      <c r="E539" s="38">
        <v>5.0</v>
      </c>
      <c r="F539" s="39" t="s">
        <v>1119</v>
      </c>
      <c r="G539" s="31" t="s">
        <v>1120</v>
      </c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7.25" customHeight="1">
      <c r="A540" s="7">
        <f t="shared" si="1"/>
        <v>539</v>
      </c>
      <c r="B540" s="36">
        <v>45727.0</v>
      </c>
      <c r="C540" s="7">
        <v>1610.0</v>
      </c>
      <c r="D540" s="37" t="str">
        <f>VLOOKUP(C540,MASTER!$B$2:$C$1190,2,)</f>
        <v>Melaminto MDF 3mm Gloss</v>
      </c>
      <c r="E540" s="38">
        <v>3.0</v>
      </c>
      <c r="F540" s="39" t="s">
        <v>1167</v>
      </c>
      <c r="G540" s="31" t="s">
        <v>1168</v>
      </c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7.25" customHeight="1">
      <c r="A541" s="7">
        <f t="shared" si="1"/>
        <v>540</v>
      </c>
      <c r="B541" s="36">
        <v>45727.0</v>
      </c>
      <c r="C541" s="7">
        <v>1362.0</v>
      </c>
      <c r="D541" s="37" t="str">
        <f>VLOOKUP(C541,MASTER!$B$2:$C$1190,2,)</f>
        <v>MUR SS M4</v>
      </c>
      <c r="E541" s="38">
        <v>87.0</v>
      </c>
      <c r="F541" s="39" t="s">
        <v>1167</v>
      </c>
      <c r="G541" s="31" t="s">
        <v>1196</v>
      </c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7.25" customHeight="1">
      <c r="A542" s="7">
        <f t="shared" si="1"/>
        <v>541</v>
      </c>
      <c r="B542" s="36">
        <v>45727.0</v>
      </c>
      <c r="C542" s="7">
        <v>1409.0</v>
      </c>
      <c r="D542" s="37" t="str">
        <f>VLOOKUP(C542,MASTER!$B$2:$C$1190,2,)</f>
        <v>RING SS M4</v>
      </c>
      <c r="E542" s="38">
        <v>87.0</v>
      </c>
      <c r="F542" s="39" t="s">
        <v>1167</v>
      </c>
      <c r="G542" s="31" t="s">
        <v>1196</v>
      </c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7.25" customHeight="1">
      <c r="A543" s="7">
        <f t="shared" si="1"/>
        <v>542</v>
      </c>
      <c r="B543" s="36">
        <v>45727.0</v>
      </c>
      <c r="C543" s="10">
        <v>1024.0</v>
      </c>
      <c r="D543" s="37" t="str">
        <f>VLOOKUP(C543,MASTER!$B$2:$C$1190,2,)</f>
        <v>Adaptor Talled 20A 12V Slim</v>
      </c>
      <c r="E543" s="38">
        <v>3.0</v>
      </c>
      <c r="F543" s="39" t="s">
        <v>1167</v>
      </c>
      <c r="G543" s="31" t="s">
        <v>1196</v>
      </c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7.25" customHeight="1">
      <c r="A544" s="7">
        <f t="shared" si="1"/>
        <v>543</v>
      </c>
      <c r="B544" s="36">
        <v>45727.0</v>
      </c>
      <c r="C544" s="7">
        <v>1241.0</v>
      </c>
      <c r="D544" s="37" t="str">
        <f>VLOOKUP(C544,MASTER!$B$2:$C$1190,2,)</f>
        <v>Kabel Supreme NYMHY 2x0,75mm @50 mtr Hitam</v>
      </c>
      <c r="E544" s="38">
        <v>31.5</v>
      </c>
      <c r="F544" s="39" t="s">
        <v>1167</v>
      </c>
      <c r="G544" s="31" t="s">
        <v>1196</v>
      </c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7.25" customHeight="1">
      <c r="A545" s="7">
        <f t="shared" si="1"/>
        <v>544</v>
      </c>
      <c r="B545" s="36">
        <v>45727.0</v>
      </c>
      <c r="C545" s="7">
        <v>1244.0</v>
      </c>
      <c r="D545" s="37" t="str">
        <f>VLOOKUP(C545,MASTER!$B$2:$C$1190,2,)</f>
        <v>Kabel Tis 15cm / @ 50pcs</v>
      </c>
      <c r="E545" s="38">
        <v>30.0</v>
      </c>
      <c r="F545" s="39" t="s">
        <v>1167</v>
      </c>
      <c r="G545" s="31" t="s">
        <v>1196</v>
      </c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7.25" customHeight="1">
      <c r="A546" s="7">
        <f t="shared" si="1"/>
        <v>545</v>
      </c>
      <c r="B546" s="36">
        <v>45727.0</v>
      </c>
      <c r="C546" s="7">
        <v>1292.0</v>
      </c>
      <c r="D546" s="37" t="str">
        <f>VLOOKUP(C546,MASTER!$B$2:$C$1190,2,)</f>
        <v>Lem Epotec</v>
      </c>
      <c r="E546" s="38">
        <v>6.0</v>
      </c>
      <c r="F546" s="39" t="s">
        <v>1167</v>
      </c>
      <c r="G546" s="31" t="s">
        <v>1196</v>
      </c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7.25" customHeight="1">
      <c r="A547" s="7">
        <f t="shared" si="1"/>
        <v>546</v>
      </c>
      <c r="B547" s="36">
        <v>45727.0</v>
      </c>
      <c r="C547" s="7">
        <v>1425.0</v>
      </c>
      <c r="D547" s="37" t="str">
        <f>VLOOKUP(C547,MASTER!$B$2:$C$1190,2,)</f>
        <v>SEALANT NEUTRAL CLEAR</v>
      </c>
      <c r="E547" s="38">
        <v>2.0</v>
      </c>
      <c r="F547" s="39" t="s">
        <v>1167</v>
      </c>
      <c r="G547" s="31" t="s">
        <v>1196</v>
      </c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7.25" customHeight="1">
      <c r="A548" s="7">
        <f t="shared" si="1"/>
        <v>547</v>
      </c>
      <c r="B548" s="36">
        <v>45727.0</v>
      </c>
      <c r="C548" s="7">
        <v>1426.0</v>
      </c>
      <c r="D548" s="37" t="str">
        <f>VLOOKUP(C548,MASTER!$B$2:$C$1190,2,)</f>
        <v>SEALANT NEUTRAL WHITE</v>
      </c>
      <c r="E548" s="38">
        <v>2.0</v>
      </c>
      <c r="F548" s="39" t="s">
        <v>1167</v>
      </c>
      <c r="G548" s="31" t="s">
        <v>1196</v>
      </c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7.25" customHeight="1">
      <c r="A549" s="7">
        <f t="shared" si="1"/>
        <v>548</v>
      </c>
      <c r="B549" s="36">
        <v>45727.0</v>
      </c>
      <c r="C549" s="10">
        <v>1263.0</v>
      </c>
      <c r="D549" s="37" t="str">
        <f>VLOOKUP(C549,MASTER!$B$2:$C$1190,2,)</f>
        <v>Lakban Kertas 1"</v>
      </c>
      <c r="E549" s="38">
        <v>12.0</v>
      </c>
      <c r="F549" s="39" t="s">
        <v>1167</v>
      </c>
      <c r="G549" s="31" t="s">
        <v>1196</v>
      </c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7.25" customHeight="1">
      <c r="A550" s="7">
        <f t="shared" si="1"/>
        <v>549</v>
      </c>
      <c r="B550" s="36">
        <v>45727.0</v>
      </c>
      <c r="C550" s="7">
        <v>1250.0</v>
      </c>
      <c r="D550" s="37" t="str">
        <f>VLOOKUP(C550,MASTER!$B$2:$C$1190,2,)</f>
        <v>Karet Bakar 3mm</v>
      </c>
      <c r="E550" s="38">
        <v>1.5</v>
      </c>
      <c r="F550" s="39" t="s">
        <v>1167</v>
      </c>
      <c r="G550" s="31" t="s">
        <v>1196</v>
      </c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7.25" customHeight="1">
      <c r="A551" s="7">
        <f t="shared" si="1"/>
        <v>550</v>
      </c>
      <c r="B551" s="36">
        <v>45727.0</v>
      </c>
      <c r="C551" s="7">
        <v>1274.0</v>
      </c>
      <c r="D551" s="37" t="str">
        <f>VLOOKUP(C551,MASTER!$B$2:$C$1190,2,)</f>
        <v>LED Module MK DL 6500K</v>
      </c>
      <c r="E551" s="38">
        <v>780.0</v>
      </c>
      <c r="F551" s="39" t="s">
        <v>1167</v>
      </c>
      <c r="G551" s="31" t="s">
        <v>1196</v>
      </c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7.25" customHeight="1">
      <c r="A552" s="7">
        <f t="shared" si="1"/>
        <v>551</v>
      </c>
      <c r="B552" s="36">
        <v>45727.0</v>
      </c>
      <c r="C552" s="7">
        <v>1075.0</v>
      </c>
      <c r="D552" s="37" t="str">
        <f>VLOOKUP(C552,MASTER!$B$2:$C$1190,2,)</f>
        <v>Amplas Merah No. 400</v>
      </c>
      <c r="E552" s="38">
        <v>3.0</v>
      </c>
      <c r="F552" s="39" t="s">
        <v>1167</v>
      </c>
      <c r="G552" s="31" t="s">
        <v>1196</v>
      </c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7.25" customHeight="1">
      <c r="A553" s="7">
        <f t="shared" si="1"/>
        <v>552</v>
      </c>
      <c r="B553" s="36">
        <v>45727.0</v>
      </c>
      <c r="C553" s="10">
        <v>1078.0</v>
      </c>
      <c r="D553" s="37" t="str">
        <f>VLOOKUP(C553,MASTER!$B$2:$C$1190,2,)</f>
        <v>AMPLAS NIKEN 400</v>
      </c>
      <c r="E553" s="38">
        <v>6.0</v>
      </c>
      <c r="F553" s="39" t="s">
        <v>1167</v>
      </c>
      <c r="G553" s="31" t="s">
        <v>1196</v>
      </c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7.25" customHeight="1">
      <c r="A554" s="7">
        <f t="shared" si="1"/>
        <v>553</v>
      </c>
      <c r="B554" s="36">
        <v>45727.0</v>
      </c>
      <c r="C554" s="10">
        <v>1077.0</v>
      </c>
      <c r="D554" s="37" t="str">
        <f>VLOOKUP(C554,MASTER!$B$2:$C$1190,2,)</f>
        <v>AMPLAS NIKEN 1000</v>
      </c>
      <c r="E554" s="38">
        <v>6.0</v>
      </c>
      <c r="F554" s="39" t="s">
        <v>1167</v>
      </c>
      <c r="G554" s="31" t="s">
        <v>1196</v>
      </c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7.25" customHeight="1">
      <c r="A555" s="7">
        <f t="shared" si="1"/>
        <v>554</v>
      </c>
      <c r="B555" s="36">
        <v>45727.0</v>
      </c>
      <c r="C555" s="7">
        <v>1262.0</v>
      </c>
      <c r="D555" s="37" t="str">
        <f>VLOOKUP(C555,MASTER!$B$2:$C$1190,2,)</f>
        <v>Lakban Full Blok Putih Susu 48mmx54m</v>
      </c>
      <c r="E555" s="38">
        <v>2.0</v>
      </c>
      <c r="F555" s="39" t="s">
        <v>1167</v>
      </c>
      <c r="G555" s="31" t="s">
        <v>1196</v>
      </c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7.25" customHeight="1">
      <c r="A556" s="7">
        <f t="shared" si="1"/>
        <v>555</v>
      </c>
      <c r="B556" s="36">
        <v>45727.0</v>
      </c>
      <c r="C556" s="7">
        <v>1249.0</v>
      </c>
      <c r="D556" s="37" t="str">
        <f>VLOOKUP(C556,MASTER!$B$2:$C$1190,2,)</f>
        <v>Double Wall 66x66x13 (Kardus)</v>
      </c>
      <c r="E556" s="38">
        <v>6.0</v>
      </c>
      <c r="F556" s="39" t="s">
        <v>1167</v>
      </c>
      <c r="G556" s="31" t="s">
        <v>1196</v>
      </c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7.25" customHeight="1">
      <c r="A557" s="7">
        <f t="shared" si="1"/>
        <v>556</v>
      </c>
      <c r="B557" s="36">
        <v>45727.0</v>
      </c>
      <c r="C557" s="7">
        <v>1260.0</v>
      </c>
      <c r="D557" s="37" t="str">
        <f>VLOOKUP(C557,MASTER!$B$2:$C$1190,2,)</f>
        <v>Lakban Bening 2"</v>
      </c>
      <c r="E557" s="38">
        <v>2.0</v>
      </c>
      <c r="F557" s="39" t="s">
        <v>1167</v>
      </c>
      <c r="G557" s="31" t="s">
        <v>1196</v>
      </c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7.25" customHeight="1">
      <c r="A558" s="7">
        <f t="shared" si="1"/>
        <v>557</v>
      </c>
      <c r="B558" s="36">
        <v>45727.0</v>
      </c>
      <c r="C558" s="7">
        <v>1909.0</v>
      </c>
      <c r="D558" s="37" t="str">
        <f>VLOOKUP(C558,MASTER!$B$2:$C$1190,2,)</f>
        <v>Baut JF SS M5x10</v>
      </c>
      <c r="E558" s="38">
        <v>4.0</v>
      </c>
      <c r="F558" s="39" t="s">
        <v>1171</v>
      </c>
      <c r="G558" s="31" t="s">
        <v>1177</v>
      </c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7.25" customHeight="1">
      <c r="A559" s="7">
        <f t="shared" si="1"/>
        <v>558</v>
      </c>
      <c r="B559" s="36">
        <v>45727.0</v>
      </c>
      <c r="C559" s="7">
        <v>1912.0</v>
      </c>
      <c r="D559" s="37" t="str">
        <f>VLOOKUP(C559,MASTER!$B$2:$C$1190,2,)</f>
        <v>Kunci Panel Quarter Turn MS705-1-2</v>
      </c>
      <c r="E559" s="38">
        <v>1.0</v>
      </c>
      <c r="F559" s="39" t="s">
        <v>1171</v>
      </c>
      <c r="G559" s="31" t="s">
        <v>1177</v>
      </c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7.25" customHeight="1">
      <c r="A560" s="7">
        <f t="shared" si="1"/>
        <v>559</v>
      </c>
      <c r="B560" s="36">
        <v>45727.0</v>
      </c>
      <c r="C560" s="7">
        <v>1410.0</v>
      </c>
      <c r="D560" s="37" t="str">
        <f>VLOOKUP(C560,MASTER!$B$2:$C$1190,2,)</f>
        <v>RING SS M5</v>
      </c>
      <c r="E560" s="38">
        <v>4.0</v>
      </c>
      <c r="F560" s="39" t="s">
        <v>1171</v>
      </c>
      <c r="G560" s="31" t="s">
        <v>1177</v>
      </c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7.25" customHeight="1">
      <c r="A561" s="7">
        <f t="shared" si="1"/>
        <v>560</v>
      </c>
      <c r="B561" s="36">
        <v>45727.0</v>
      </c>
      <c r="C561" s="10">
        <v>1359.0</v>
      </c>
      <c r="D561" s="37" t="str">
        <f>VLOOKUP(C561,MASTER!$B$2:$C$1190,2,)</f>
        <v>Mur M5</v>
      </c>
      <c r="E561" s="38">
        <v>4.0</v>
      </c>
      <c r="F561" s="39" t="s">
        <v>1171</v>
      </c>
      <c r="G561" s="31" t="s">
        <v>1177</v>
      </c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7.25" customHeight="1">
      <c r="A562" s="7">
        <f t="shared" si="1"/>
        <v>561</v>
      </c>
      <c r="B562" s="36">
        <v>45727.0</v>
      </c>
      <c r="C562" s="7">
        <v>1412.0</v>
      </c>
      <c r="D562" s="37" t="str">
        <f>VLOOKUP(C562,MASTER!$B$2:$C$1190,2,)</f>
        <v>RING SS M8</v>
      </c>
      <c r="E562" s="38">
        <v>4.0</v>
      </c>
      <c r="F562" s="39" t="s">
        <v>1171</v>
      </c>
      <c r="G562" s="31" t="s">
        <v>1177</v>
      </c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7.25" customHeight="1">
      <c r="A563" s="7">
        <f t="shared" si="1"/>
        <v>562</v>
      </c>
      <c r="B563" s="36">
        <v>45727.0</v>
      </c>
      <c r="C563" s="7">
        <v>1496.0</v>
      </c>
      <c r="D563" s="37" t="str">
        <f>VLOOKUP(C563,MASTER!$B$2:$C$1190,2,)</f>
        <v>MUR SS M6</v>
      </c>
      <c r="E563" s="38">
        <v>2.0</v>
      </c>
      <c r="F563" s="39" t="s">
        <v>1171</v>
      </c>
      <c r="G563" s="31" t="s">
        <v>1177</v>
      </c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7.25" customHeight="1">
      <c r="A564" s="7">
        <f t="shared" si="1"/>
        <v>563</v>
      </c>
      <c r="B564" s="36">
        <v>45727.0</v>
      </c>
      <c r="C564" s="7">
        <v>1404.0</v>
      </c>
      <c r="D564" s="37" t="str">
        <f>VLOOKUP(C564,MASTER!$B$2:$C$1190,2,)</f>
        <v>RING M6</v>
      </c>
      <c r="E564" s="38">
        <v>2.0</v>
      </c>
      <c r="F564" s="39" t="s">
        <v>1171</v>
      </c>
      <c r="G564" s="31" t="s">
        <v>1177</v>
      </c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7.25" customHeight="1">
      <c r="A565" s="7">
        <f t="shared" si="1"/>
        <v>564</v>
      </c>
      <c r="B565" s="36">
        <v>45727.0</v>
      </c>
      <c r="C565" s="7">
        <v>1936.0</v>
      </c>
      <c r="D565" s="37" t="str">
        <f>VLOOKUP(C565,MASTER!$B$2:$C$1190,2,)</f>
        <v>Karet List D Uk. 20x7mm</v>
      </c>
      <c r="E565" s="38">
        <v>1.2</v>
      </c>
      <c r="F565" s="39" t="s">
        <v>1171</v>
      </c>
      <c r="G565" s="31" t="s">
        <v>1177</v>
      </c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7.25" customHeight="1">
      <c r="A566" s="7">
        <f t="shared" si="1"/>
        <v>565</v>
      </c>
      <c r="B566" s="36">
        <v>45727.0</v>
      </c>
      <c r="C566" s="7">
        <v>1361.0</v>
      </c>
      <c r="D566" s="37" t="str">
        <f>VLOOKUP(C566,MASTER!$B$2:$C$1190,2,)</f>
        <v>Mur M8</v>
      </c>
      <c r="E566" s="38">
        <v>4.0</v>
      </c>
      <c r="F566" s="39" t="s">
        <v>1171</v>
      </c>
      <c r="G566" s="31" t="s">
        <v>1177</v>
      </c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7.25" customHeight="1">
      <c r="A567" s="7">
        <f t="shared" si="1"/>
        <v>566</v>
      </c>
      <c r="B567" s="36">
        <v>45727.0</v>
      </c>
      <c r="C567" s="15">
        <v>2364.0</v>
      </c>
      <c r="D567" s="37" t="str">
        <f>VLOOKUP(C567,MASTER!$B$2:$C$1190,2,)</f>
        <v>Engsel Box Panel 60mm</v>
      </c>
      <c r="E567" s="38">
        <v>2.0</v>
      </c>
      <c r="F567" s="39" t="s">
        <v>1171</v>
      </c>
      <c r="G567" s="31" t="s">
        <v>1177</v>
      </c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7.25" customHeight="1">
      <c r="A568" s="7">
        <f t="shared" si="1"/>
        <v>567</v>
      </c>
      <c r="B568" s="36">
        <v>45727.0</v>
      </c>
      <c r="C568" s="15">
        <v>1393.0</v>
      </c>
      <c r="D568" s="37" t="str">
        <f>VLOOKUP(C568,MASTER!$B$2:$C$1190,2,)</f>
        <v>Plat SS 304 HL 1,2mm 4'x10'</v>
      </c>
      <c r="E568" s="38">
        <v>1.0</v>
      </c>
      <c r="F568" s="39" t="s">
        <v>1197</v>
      </c>
      <c r="G568" s="31" t="s">
        <v>1198</v>
      </c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7.25" customHeight="1">
      <c r="A569" s="7">
        <f t="shared" si="1"/>
        <v>568</v>
      </c>
      <c r="B569" s="36">
        <v>45727.0</v>
      </c>
      <c r="C569" s="31">
        <v>1924.0</v>
      </c>
      <c r="D569" s="37" t="str">
        <f>VLOOKUP(C569,MASTER!$B$2:$C$1190,2,)</f>
        <v>HMR 6mm x 4' x 8'</v>
      </c>
      <c r="E569" s="38">
        <v>1.0</v>
      </c>
      <c r="F569" s="39" t="s">
        <v>1121</v>
      </c>
      <c r="G569" s="31" t="s">
        <v>1199</v>
      </c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7.25" customHeight="1">
      <c r="A570" s="7">
        <f t="shared" si="1"/>
        <v>569</v>
      </c>
      <c r="B570" s="36">
        <v>45727.0</v>
      </c>
      <c r="C570" s="7">
        <v>1613.0</v>
      </c>
      <c r="D570" s="37" t="str">
        <f>VLOOKUP(C570,MASTER!$B$2:$C$1190,2,)</f>
        <v>HMR 9mm X 1220 X 2440</v>
      </c>
      <c r="E570" s="38">
        <v>1.0</v>
      </c>
      <c r="F570" s="39" t="s">
        <v>1121</v>
      </c>
      <c r="G570" s="31" t="s">
        <v>1199</v>
      </c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7.25" customHeight="1">
      <c r="A571" s="7">
        <f t="shared" si="1"/>
        <v>570</v>
      </c>
      <c r="B571" s="36">
        <v>45727.0</v>
      </c>
      <c r="C571" s="15">
        <v>2321.0</v>
      </c>
      <c r="D571" s="37" t="str">
        <f>VLOOKUP(C571,MASTER!$B$2:$C$1190,2,)</f>
        <v>PVC Foam Board 5mm (4'x8')</v>
      </c>
      <c r="E571" s="38">
        <v>4.0</v>
      </c>
      <c r="F571" s="39" t="s">
        <v>1200</v>
      </c>
      <c r="G571" s="31" t="s">
        <v>1151</v>
      </c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7.25" customHeight="1">
      <c r="A572" s="7">
        <f t="shared" si="1"/>
        <v>571</v>
      </c>
      <c r="B572" s="36">
        <v>45727.0</v>
      </c>
      <c r="C572" s="7">
        <v>2044.0</v>
      </c>
      <c r="D572" s="37" t="str">
        <f>VLOOKUP(C572,MASTER!$B$2:$C$1190,2,)</f>
        <v>Acrylic yellow MC 236 3mm 1220x2440</v>
      </c>
      <c r="E572" s="38">
        <v>1.0</v>
      </c>
      <c r="F572" s="39" t="s">
        <v>1127</v>
      </c>
      <c r="G572" s="31" t="s">
        <v>1154</v>
      </c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7.25" customHeight="1">
      <c r="A573" s="7">
        <f t="shared" si="1"/>
        <v>572</v>
      </c>
      <c r="B573" s="36">
        <v>45727.0</v>
      </c>
      <c r="C573" s="7">
        <v>1656.0</v>
      </c>
      <c r="D573" s="37" t="str">
        <f>VLOOKUP(C573,MASTER!$B$2:$C$1190,2,)</f>
        <v>Baut Hexa M5x15</v>
      </c>
      <c r="E573" s="38">
        <v>4.0</v>
      </c>
      <c r="F573" s="39" t="s">
        <v>1201</v>
      </c>
      <c r="G573" s="31" t="s">
        <v>1202</v>
      </c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7.25" customHeight="1">
      <c r="A574" s="7">
        <f t="shared" si="1"/>
        <v>573</v>
      </c>
      <c r="B574" s="36">
        <v>45727.0</v>
      </c>
      <c r="C574" s="15">
        <v>1255.0</v>
      </c>
      <c r="D574" s="37" t="str">
        <f>VLOOKUP(C574,MASTER!$B$2:$C$1190,2,)</f>
        <v>CLING</v>
      </c>
      <c r="E574" s="38">
        <v>1.0</v>
      </c>
      <c r="F574" s="39" t="s">
        <v>1161</v>
      </c>
      <c r="G574" s="31" t="s">
        <v>1178</v>
      </c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7.25" customHeight="1">
      <c r="A575" s="7">
        <f t="shared" si="1"/>
        <v>574</v>
      </c>
      <c r="B575" s="36">
        <v>45727.0</v>
      </c>
      <c r="C575" s="10">
        <v>1421.0</v>
      </c>
      <c r="D575" s="37" t="str">
        <f>VLOOKUP(C575,MASTER!$B$2:$C$1190,2,)</f>
        <v>SARUNG TANGAN KAIN</v>
      </c>
      <c r="E575" s="38">
        <v>48.0</v>
      </c>
      <c r="F575" s="39" t="s">
        <v>1125</v>
      </c>
      <c r="G575" s="31" t="s">
        <v>1126</v>
      </c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7.25" customHeight="1">
      <c r="A576" s="7">
        <f t="shared" si="1"/>
        <v>575</v>
      </c>
      <c r="B576" s="36">
        <v>45727.0</v>
      </c>
      <c r="C576" s="10">
        <v>1204.0</v>
      </c>
      <c r="D576" s="37" t="str">
        <f>VLOOKUP(C576,MASTER!$B$2:$C$1190,2,)</f>
        <v>Kain Ball / Kain Majun Putih</v>
      </c>
      <c r="E576" s="38">
        <v>1.0</v>
      </c>
      <c r="F576" s="39" t="s">
        <v>1125</v>
      </c>
      <c r="G576" s="31" t="s">
        <v>1126</v>
      </c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7.25" customHeight="1">
      <c r="A577" s="7">
        <f t="shared" si="1"/>
        <v>576</v>
      </c>
      <c r="B577" s="36">
        <v>45727.0</v>
      </c>
      <c r="C577" s="7">
        <v>2006.0</v>
      </c>
      <c r="D577" s="37" t="str">
        <f>VLOOKUP(C577,MASTER!$B$2:$C$1190,2,)</f>
        <v>Baut Hexa M5x30</v>
      </c>
      <c r="E577" s="38">
        <v>8.0</v>
      </c>
      <c r="F577" s="39" t="s">
        <v>1201</v>
      </c>
      <c r="G577" s="31" t="s">
        <v>1202</v>
      </c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7.25" customHeight="1">
      <c r="A578" s="7">
        <f t="shared" si="1"/>
        <v>577</v>
      </c>
      <c r="B578" s="36">
        <v>45727.0</v>
      </c>
      <c r="C578" s="7">
        <v>1360.0</v>
      </c>
      <c r="D578" s="37" t="str">
        <f>VLOOKUP(C578,MASTER!$B$2:$C$1190,2,)</f>
        <v>Mur M6</v>
      </c>
      <c r="E578" s="38">
        <v>5.0</v>
      </c>
      <c r="F578" s="39" t="s">
        <v>1201</v>
      </c>
      <c r="G578" s="31" t="s">
        <v>1202</v>
      </c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7.25" customHeight="1">
      <c r="A579" s="7">
        <f t="shared" si="1"/>
        <v>578</v>
      </c>
      <c r="B579" s="36">
        <v>45727.0</v>
      </c>
      <c r="C579" s="7">
        <v>1359.0</v>
      </c>
      <c r="D579" s="37" t="str">
        <f>VLOOKUP(C579,MASTER!$B$2:$C$1190,2,)</f>
        <v>Mur M5</v>
      </c>
      <c r="E579" s="38">
        <v>6.0</v>
      </c>
      <c r="F579" s="39" t="s">
        <v>1201</v>
      </c>
      <c r="G579" s="31" t="s">
        <v>1202</v>
      </c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7.25" customHeight="1">
      <c r="A580" s="7">
        <f t="shared" si="1"/>
        <v>579</v>
      </c>
      <c r="B580" s="36">
        <v>45727.0</v>
      </c>
      <c r="C580" s="15">
        <v>2485.0</v>
      </c>
      <c r="D580" s="37" t="str">
        <f>VLOOKUP(C580,MASTER!$B$2:$C$1190,2,)</f>
        <v>Kain Poles Levis 4"</v>
      </c>
      <c r="E580" s="38">
        <v>3.0</v>
      </c>
      <c r="F580" s="39" t="s">
        <v>1119</v>
      </c>
      <c r="G580" s="31" t="s">
        <v>1120</v>
      </c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7.25" customHeight="1">
      <c r="A581" s="7">
        <f t="shared" si="1"/>
        <v>580</v>
      </c>
      <c r="B581" s="36">
        <v>45727.0</v>
      </c>
      <c r="C581" s="7">
        <v>1086.0</v>
      </c>
      <c r="D581" s="37" t="str">
        <f>VLOOKUP(C581,MASTER!$B$2:$C$1190,2,)</f>
        <v>LANGSOL</v>
      </c>
      <c r="E581" s="38">
        <v>1.0</v>
      </c>
      <c r="F581" s="39" t="s">
        <v>1119</v>
      </c>
      <c r="G581" s="31" t="s">
        <v>1120</v>
      </c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7.25" customHeight="1">
      <c r="A582" s="7">
        <f t="shared" si="1"/>
        <v>581</v>
      </c>
      <c r="B582" s="36">
        <v>45727.0</v>
      </c>
      <c r="C582" s="7">
        <v>1610.0</v>
      </c>
      <c r="D582" s="37" t="str">
        <f>VLOOKUP(C582,MASTER!$B$2:$C$1190,2,)</f>
        <v>Melaminto MDF 3mm Gloss</v>
      </c>
      <c r="E582" s="38">
        <v>1.0</v>
      </c>
      <c r="F582" s="39" t="s">
        <v>1203</v>
      </c>
      <c r="G582" s="31" t="s">
        <v>1204</v>
      </c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7.25" customHeight="1">
      <c r="A583" s="7">
        <f t="shared" si="1"/>
        <v>582</v>
      </c>
      <c r="B583" s="36">
        <v>45727.0</v>
      </c>
      <c r="C583" s="10">
        <v>1110.0</v>
      </c>
      <c r="D583" s="37" t="str">
        <f>VLOOKUP(C583,MASTER!$B$2:$C$1190,2,)</f>
        <v>Baut Hexa SS M4x30</v>
      </c>
      <c r="E583" s="38">
        <v>41.0</v>
      </c>
      <c r="F583" s="39" t="s">
        <v>1197</v>
      </c>
      <c r="G583" s="31" t="s">
        <v>1198</v>
      </c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7.25" customHeight="1">
      <c r="A584" s="7">
        <f t="shared" si="1"/>
        <v>583</v>
      </c>
      <c r="B584" s="36">
        <v>45727.0</v>
      </c>
      <c r="C584" s="7">
        <v>1268.0</v>
      </c>
      <c r="D584" s="37" t="str">
        <f>VLOOKUP(C584,MASTER!$B$2:$C$1190,2,)</f>
        <v>LED BAR 120/0,9 (95cm)</v>
      </c>
      <c r="E584" s="38">
        <v>154.0</v>
      </c>
      <c r="F584" s="39" t="s">
        <v>1205</v>
      </c>
      <c r="G584" s="31" t="s">
        <v>1154</v>
      </c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7.25" customHeight="1">
      <c r="A585" s="7">
        <f t="shared" si="1"/>
        <v>584</v>
      </c>
      <c r="B585" s="36">
        <v>45727.0</v>
      </c>
      <c r="C585" s="7">
        <v>1250.0</v>
      </c>
      <c r="D585" s="37" t="str">
        <f>VLOOKUP(C585,MASTER!$B$2:$C$1190,2,)</f>
        <v>Karet Bakar 3mm</v>
      </c>
      <c r="E585" s="38">
        <v>7.0</v>
      </c>
      <c r="F585" s="39" t="s">
        <v>1205</v>
      </c>
      <c r="G585" s="31" t="s">
        <v>1154</v>
      </c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7.25" customHeight="1">
      <c r="A586" s="7">
        <f t="shared" si="1"/>
        <v>585</v>
      </c>
      <c r="B586" s="36">
        <v>45727.0</v>
      </c>
      <c r="C586" s="7">
        <v>1241.0</v>
      </c>
      <c r="D586" s="37" t="str">
        <f>VLOOKUP(C586,MASTER!$B$2:$C$1190,2,)</f>
        <v>Kabel Supreme NYMHY 2x0,75mm @50 mtr Hitam</v>
      </c>
      <c r="E586" s="38">
        <v>42.0</v>
      </c>
      <c r="F586" s="39" t="s">
        <v>1205</v>
      </c>
      <c r="G586" s="31" t="s">
        <v>1154</v>
      </c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7.25" customHeight="1">
      <c r="A587" s="7">
        <f t="shared" si="1"/>
        <v>586</v>
      </c>
      <c r="B587" s="36">
        <v>45727.0</v>
      </c>
      <c r="C587" s="7">
        <v>1442.0</v>
      </c>
      <c r="D587" s="37" t="str">
        <f>VLOOKUP(C587,MASTER!$B$2:$C$1190,2,)</f>
        <v>100100004010 Uticon S-28R (B) Steker Arde Bulat (@2PC)</v>
      </c>
      <c r="E587" s="38">
        <v>14.0</v>
      </c>
      <c r="F587" s="39" t="s">
        <v>1205</v>
      </c>
      <c r="G587" s="31" t="s">
        <v>1154</v>
      </c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7.25" customHeight="1">
      <c r="A588" s="7">
        <f t="shared" si="1"/>
        <v>587</v>
      </c>
      <c r="B588" s="36">
        <v>45727.0</v>
      </c>
      <c r="C588" s="7">
        <v>1437.0</v>
      </c>
      <c r="D588" s="37" t="str">
        <f>VLOOKUP(C588,MASTER!$B$2:$C$1190,2,)</f>
        <v>Skrup FH 6x3/8</v>
      </c>
      <c r="E588" s="38">
        <v>765.0</v>
      </c>
      <c r="F588" s="39" t="s">
        <v>1205</v>
      </c>
      <c r="G588" s="31" t="s">
        <v>1154</v>
      </c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7.25" customHeight="1">
      <c r="A589" s="7">
        <f t="shared" si="1"/>
        <v>588</v>
      </c>
      <c r="B589" s="36">
        <v>45727.0</v>
      </c>
      <c r="C589" s="15">
        <v>1202.0</v>
      </c>
      <c r="D589" s="37" t="str">
        <f>VLOOKUP(C589,MASTER!$B$2:$C$1190,2,)</f>
        <v>Double Tape Putih 1" Daimaru 24x12Y</v>
      </c>
      <c r="E589" s="38">
        <v>14.0</v>
      </c>
      <c r="F589" s="39" t="s">
        <v>1205</v>
      </c>
      <c r="G589" s="31" t="s">
        <v>1154</v>
      </c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7.25" customHeight="1">
      <c r="A590" s="7">
        <f t="shared" si="1"/>
        <v>589</v>
      </c>
      <c r="B590" s="36">
        <v>45727.0</v>
      </c>
      <c r="C590" s="7">
        <v>1292.0</v>
      </c>
      <c r="D590" s="37" t="str">
        <f>VLOOKUP(C590,MASTER!$B$2:$C$1190,2,)</f>
        <v>Lem Epotec</v>
      </c>
      <c r="E590" s="38">
        <v>7.0</v>
      </c>
      <c r="F590" s="39" t="s">
        <v>1205</v>
      </c>
      <c r="G590" s="31" t="s">
        <v>1154</v>
      </c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7.25" customHeight="1">
      <c r="A591" s="7">
        <f t="shared" si="1"/>
        <v>590</v>
      </c>
      <c r="B591" s="36">
        <v>45727.0</v>
      </c>
      <c r="C591" s="7">
        <v>1244.0</v>
      </c>
      <c r="D591" s="37" t="str">
        <f>VLOOKUP(C591,MASTER!$B$2:$C$1190,2,)</f>
        <v>Kabel Tis 15cm / @ 50pcs</v>
      </c>
      <c r="E591" s="38">
        <v>70.0</v>
      </c>
      <c r="F591" s="39" t="s">
        <v>1205</v>
      </c>
      <c r="G591" s="31" t="s">
        <v>1154</v>
      </c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7.25" customHeight="1">
      <c r="A592" s="7">
        <f t="shared" si="1"/>
        <v>591</v>
      </c>
      <c r="B592" s="36">
        <v>45727.0</v>
      </c>
      <c r="C592" s="15">
        <v>2121.0</v>
      </c>
      <c r="D592" s="37" t="str">
        <f>VLOOKUP(C592,MASTER!$B$2:$C$1190,2,)</f>
        <v>Adaptor BRILUX Indoor 15A</v>
      </c>
      <c r="E592" s="38">
        <v>14.0</v>
      </c>
      <c r="F592" s="39" t="s">
        <v>1205</v>
      </c>
      <c r="G592" s="31" t="s">
        <v>1154</v>
      </c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7.25" customHeight="1">
      <c r="A593" s="7">
        <f t="shared" si="1"/>
        <v>592</v>
      </c>
      <c r="B593" s="36">
        <v>45727.0</v>
      </c>
      <c r="C593" s="7">
        <v>1610.0</v>
      </c>
      <c r="D593" s="37" t="str">
        <f>VLOOKUP(C593,MASTER!$B$2:$C$1190,2,)</f>
        <v>Melaminto MDF 3mm Gloss</v>
      </c>
      <c r="E593" s="38">
        <v>6.0</v>
      </c>
      <c r="F593" s="39" t="s">
        <v>1205</v>
      </c>
      <c r="G593" s="31" t="s">
        <v>1154</v>
      </c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7.25" customHeight="1">
      <c r="A594" s="7">
        <f t="shared" si="1"/>
        <v>593</v>
      </c>
      <c r="B594" s="36">
        <v>45727.0</v>
      </c>
      <c r="C594" s="10">
        <v>1263.0</v>
      </c>
      <c r="D594" s="37" t="str">
        <f>VLOOKUP(C594,MASTER!$B$2:$C$1190,2,)</f>
        <v>Lakban Kertas 1"</v>
      </c>
      <c r="E594" s="38">
        <v>1.0</v>
      </c>
      <c r="F594" s="39" t="s">
        <v>1155</v>
      </c>
      <c r="G594" s="31" t="s">
        <v>1206</v>
      </c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7.25" customHeight="1">
      <c r="A595" s="7">
        <f t="shared" si="1"/>
        <v>594</v>
      </c>
      <c r="B595" s="36">
        <v>45727.0</v>
      </c>
      <c r="C595" s="10">
        <v>1263.0</v>
      </c>
      <c r="D595" s="37" t="str">
        <f>VLOOKUP(C595,MASTER!$B$2:$C$1190,2,)</f>
        <v>Lakban Kertas 1"</v>
      </c>
      <c r="E595" s="38">
        <v>5.0</v>
      </c>
      <c r="F595" s="39" t="s">
        <v>1207</v>
      </c>
      <c r="G595" s="31" t="s">
        <v>1208</v>
      </c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7.25" customHeight="1">
      <c r="A596" s="7">
        <f t="shared" si="1"/>
        <v>595</v>
      </c>
      <c r="B596" s="36">
        <v>45727.0</v>
      </c>
      <c r="C596" s="10">
        <v>1058.0</v>
      </c>
      <c r="D596" s="37" t="str">
        <f>VLOOKUP(C596,MASTER!$B$2:$C$1190,2,)</f>
        <v>Isi Cutter Kenko Besar</v>
      </c>
      <c r="E596" s="38">
        <v>5.0</v>
      </c>
      <c r="F596" s="39" t="s">
        <v>1207</v>
      </c>
      <c r="G596" s="31" t="s">
        <v>1208</v>
      </c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7.25" customHeight="1">
      <c r="A597" s="7">
        <f t="shared" si="1"/>
        <v>596</v>
      </c>
      <c r="B597" s="36">
        <v>45727.0</v>
      </c>
      <c r="C597" s="10">
        <v>1204.0</v>
      </c>
      <c r="D597" s="37" t="str">
        <f>VLOOKUP(C597,MASTER!$B$2:$C$1190,2,)</f>
        <v>Kain Ball / Kain Majun Putih</v>
      </c>
      <c r="E597" s="38">
        <v>2.0</v>
      </c>
      <c r="F597" s="39" t="s">
        <v>1207</v>
      </c>
      <c r="G597" s="31" t="s">
        <v>1208</v>
      </c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7.25" customHeight="1">
      <c r="A598" s="7">
        <f t="shared" si="1"/>
        <v>597</v>
      </c>
      <c r="B598" s="36">
        <v>45727.0</v>
      </c>
      <c r="C598" s="7">
        <v>1446.0</v>
      </c>
      <c r="D598" s="37" t="str">
        <f>VLOOKUP(C598,MASTER!$B$2:$C$1190,2,)</f>
        <v>Thinner HG IML 75</v>
      </c>
      <c r="E598" s="38">
        <v>5.0</v>
      </c>
      <c r="F598" s="39" t="s">
        <v>1207</v>
      </c>
      <c r="G598" s="31" t="s">
        <v>1208</v>
      </c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7.25" customHeight="1">
      <c r="A599" s="7">
        <f t="shared" si="1"/>
        <v>598</v>
      </c>
      <c r="B599" s="36">
        <v>45727.0</v>
      </c>
      <c r="C599" s="7">
        <v>1163.0</v>
      </c>
      <c r="D599" s="37" t="str">
        <f>VLOOKUP(C599,MASTER!$B$2:$C$1190,2,)</f>
        <v>Carbon Brush Bosch C-21</v>
      </c>
      <c r="E599" s="38">
        <v>2.0</v>
      </c>
      <c r="F599" s="39" t="s">
        <v>1091</v>
      </c>
      <c r="G599" s="31" t="s">
        <v>1092</v>
      </c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7.25" customHeight="1">
      <c r="A600" s="7">
        <f t="shared" si="1"/>
        <v>599</v>
      </c>
      <c r="B600" s="36">
        <v>45727.0</v>
      </c>
      <c r="C600" s="10">
        <v>1265.0</v>
      </c>
      <c r="D600" s="37" t="str">
        <f>VLOOKUP(C600,MASTER!$B$2:$C$1190,2,)</f>
        <v>Seal Tape Onda</v>
      </c>
      <c r="E600" s="38">
        <v>1.0</v>
      </c>
      <c r="F600" s="39" t="s">
        <v>1209</v>
      </c>
      <c r="G600" s="31" t="s">
        <v>1210</v>
      </c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7.25" customHeight="1">
      <c r="A601" s="7">
        <f t="shared" si="1"/>
        <v>600</v>
      </c>
      <c r="B601" s="36">
        <v>45727.0</v>
      </c>
      <c r="C601" s="10">
        <v>1198.0</v>
      </c>
      <c r="D601" s="37" t="str">
        <f>VLOOKUP(C601,MASTER!$B$2:$C$1190,2,)</f>
        <v>Dimmer DC 30A</v>
      </c>
      <c r="E601" s="38">
        <v>1.0</v>
      </c>
      <c r="F601" s="39" t="s">
        <v>1172</v>
      </c>
      <c r="G601" s="31" t="s">
        <v>1169</v>
      </c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7.25" customHeight="1">
      <c r="A602" s="7">
        <f t="shared" si="1"/>
        <v>601</v>
      </c>
      <c r="B602" s="36">
        <v>45727.0</v>
      </c>
      <c r="C602" s="7">
        <v>1041.0</v>
      </c>
      <c r="D602" s="37" t="str">
        <f>VLOOKUP(C602,MASTER!$B$2:$C$1190,2,)</f>
        <v>Skun Y</v>
      </c>
      <c r="E602" s="38">
        <v>4.0</v>
      </c>
      <c r="F602" s="39" t="s">
        <v>1172</v>
      </c>
      <c r="G602" s="31" t="s">
        <v>1169</v>
      </c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7.25" customHeight="1">
      <c r="A603" s="7">
        <f t="shared" si="1"/>
        <v>602</v>
      </c>
      <c r="B603" s="36">
        <v>45727.0</v>
      </c>
      <c r="C603" s="10">
        <v>2064.0</v>
      </c>
      <c r="D603" s="37" t="str">
        <f>VLOOKUP(C603,MASTER!$B$2:$C$1190,2,)</f>
        <v>Kawat Las CO2 0,8mm SW-70</v>
      </c>
      <c r="E603" s="38">
        <v>15.0</v>
      </c>
      <c r="F603" s="39" t="s">
        <v>1091</v>
      </c>
      <c r="G603" s="31" t="s">
        <v>1092</v>
      </c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7.25" customHeight="1">
      <c r="A604" s="7">
        <f t="shared" si="1"/>
        <v>603</v>
      </c>
      <c r="B604" s="36">
        <v>45727.0</v>
      </c>
      <c r="C604" s="10">
        <v>1421.0</v>
      </c>
      <c r="D604" s="37" t="str">
        <f>VLOOKUP(C604,MASTER!$B$2:$C$1190,2,)</f>
        <v>SARUNG TANGAN KAIN</v>
      </c>
      <c r="E604" s="38">
        <v>48.0</v>
      </c>
      <c r="F604" s="39" t="s">
        <v>1091</v>
      </c>
      <c r="G604" s="31" t="s">
        <v>1092</v>
      </c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7.25" customHeight="1">
      <c r="A605" s="7">
        <f t="shared" si="1"/>
        <v>604</v>
      </c>
      <c r="B605" s="36">
        <v>45727.0</v>
      </c>
      <c r="C605" s="10">
        <v>1419.0</v>
      </c>
      <c r="D605" s="37" t="str">
        <f>VLOOKUP(C605,MASTER!$B$2:$C$1190,2,)</f>
        <v>KACAMATA LAS BENING</v>
      </c>
      <c r="E605" s="38">
        <v>3.0</v>
      </c>
      <c r="F605" s="39" t="s">
        <v>1091</v>
      </c>
      <c r="G605" s="31" t="s">
        <v>1092</v>
      </c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7.25" customHeight="1">
      <c r="A606" s="7">
        <f t="shared" si="1"/>
        <v>605</v>
      </c>
      <c r="B606" s="36">
        <v>45727.0</v>
      </c>
      <c r="C606" s="10">
        <v>1071.0</v>
      </c>
      <c r="D606" s="37" t="str">
        <f>VLOOKUP(C606,MASTER!$B$2:$C$1190,2,)</f>
        <v>Amplas Ekamant Susun 80 / Taiyo 4"</v>
      </c>
      <c r="E606" s="38">
        <v>2.0</v>
      </c>
      <c r="F606" s="39" t="s">
        <v>1091</v>
      </c>
      <c r="G606" s="31" t="s">
        <v>1092</v>
      </c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7.25" customHeight="1">
      <c r="A607" s="7">
        <f t="shared" si="1"/>
        <v>606</v>
      </c>
      <c r="B607" s="36">
        <v>45727.0</v>
      </c>
      <c r="C607" s="10">
        <v>1420.0</v>
      </c>
      <c r="D607" s="37" t="str">
        <f>VLOOKUP(C607,MASTER!$B$2:$C$1190,2,)</f>
        <v>MASKER 3PLY @50PCS</v>
      </c>
      <c r="E607" s="38">
        <v>1.0</v>
      </c>
      <c r="F607" s="39" t="s">
        <v>1091</v>
      </c>
      <c r="G607" s="31" t="s">
        <v>1092</v>
      </c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7.25" customHeight="1">
      <c r="A608" s="7">
        <f t="shared" si="1"/>
        <v>607</v>
      </c>
      <c r="B608" s="36">
        <v>45727.0</v>
      </c>
      <c r="C608" s="10">
        <v>1263.0</v>
      </c>
      <c r="D608" s="37" t="str">
        <f>VLOOKUP(C608,MASTER!$B$2:$C$1190,2,)</f>
        <v>Lakban Kertas 1"</v>
      </c>
      <c r="E608" s="38">
        <v>2.0</v>
      </c>
      <c r="F608" s="39" t="s">
        <v>1091</v>
      </c>
      <c r="G608" s="31" t="s">
        <v>1092</v>
      </c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7.25" customHeight="1">
      <c r="A609" s="7">
        <f t="shared" si="1"/>
        <v>608</v>
      </c>
      <c r="B609" s="36">
        <v>45727.0</v>
      </c>
      <c r="C609" s="10">
        <v>1462.0</v>
      </c>
      <c r="D609" s="37" t="str">
        <f>VLOOKUP(C609,MASTER!$B$2:$C$1190,2,)</f>
        <v>Kontak Tip Co2 M6x25x0,8mm</v>
      </c>
      <c r="E609" s="38">
        <v>4.0</v>
      </c>
      <c r="F609" s="39" t="s">
        <v>1091</v>
      </c>
      <c r="G609" s="31" t="s">
        <v>1092</v>
      </c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7.25" customHeight="1">
      <c r="A610" s="7">
        <f t="shared" si="1"/>
        <v>609</v>
      </c>
      <c r="B610" s="36">
        <v>45727.0</v>
      </c>
      <c r="C610" s="10">
        <v>1579.0</v>
      </c>
      <c r="D610" s="37" t="str">
        <f>VLOOKUP(C610,MASTER!$B$2:$C$1190,2,)</f>
        <v>Gas Nozzle type 14AK/15AK Standard</v>
      </c>
      <c r="E610" s="38">
        <v>4.0</v>
      </c>
      <c r="F610" s="39" t="s">
        <v>1091</v>
      </c>
      <c r="G610" s="31" t="s">
        <v>1092</v>
      </c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7.25" customHeight="1">
      <c r="A611" s="7">
        <f t="shared" si="1"/>
        <v>610</v>
      </c>
      <c r="B611" s="36">
        <v>45727.0</v>
      </c>
      <c r="C611" s="7">
        <v>1163.0</v>
      </c>
      <c r="D611" s="37" t="str">
        <f>VLOOKUP(C611,MASTER!$B$2:$C$1190,2,)</f>
        <v>Carbon Brush Bosch C-21</v>
      </c>
      <c r="E611" s="38">
        <v>2.0</v>
      </c>
      <c r="F611" s="39" t="s">
        <v>1091</v>
      </c>
      <c r="G611" s="31" t="s">
        <v>1092</v>
      </c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7.25" customHeight="1">
      <c r="A612" s="7">
        <f t="shared" si="1"/>
        <v>611</v>
      </c>
      <c r="B612" s="36">
        <v>45727.0</v>
      </c>
      <c r="C612" s="10">
        <v>1421.0</v>
      </c>
      <c r="D612" s="37" t="str">
        <f>VLOOKUP(C612,MASTER!$B$2:$C$1190,2,)</f>
        <v>SARUNG TANGAN KAIN</v>
      </c>
      <c r="E612" s="38">
        <v>12.0</v>
      </c>
      <c r="F612" s="39" t="s">
        <v>1091</v>
      </c>
      <c r="G612" s="31" t="s">
        <v>1092</v>
      </c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7.25" customHeight="1">
      <c r="A613" s="7">
        <f t="shared" si="1"/>
        <v>612</v>
      </c>
      <c r="B613" s="36">
        <v>45727.0</v>
      </c>
      <c r="C613" s="10">
        <v>1263.0</v>
      </c>
      <c r="D613" s="37" t="str">
        <f>VLOOKUP(C613,MASTER!$B$2:$C$1190,2,)</f>
        <v>Lakban Kertas 1"</v>
      </c>
      <c r="E613" s="38">
        <v>1.0</v>
      </c>
      <c r="F613" s="39" t="s">
        <v>1091</v>
      </c>
      <c r="G613" s="31" t="s">
        <v>1092</v>
      </c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7.25" customHeight="1">
      <c r="A614" s="7">
        <f t="shared" si="1"/>
        <v>613</v>
      </c>
      <c r="B614" s="36">
        <v>45727.0</v>
      </c>
      <c r="C614" s="7">
        <v>1444.0</v>
      </c>
      <c r="D614" s="37" t="str">
        <f>VLOOKUP(C614,MASTER!$B$2:$C$1190,2,)</f>
        <v>Spuit(Suntikan) 3cc/ml</v>
      </c>
      <c r="E614" s="38">
        <v>2.0</v>
      </c>
      <c r="F614" s="39" t="s">
        <v>1174</v>
      </c>
      <c r="G614" s="31" t="s">
        <v>1175</v>
      </c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7.25" customHeight="1">
      <c r="A615" s="7">
        <f t="shared" si="1"/>
        <v>614</v>
      </c>
      <c r="B615" s="36">
        <v>45727.0</v>
      </c>
      <c r="C615" s="10">
        <v>1058.0</v>
      </c>
      <c r="D615" s="37" t="str">
        <f>VLOOKUP(C615,MASTER!$B$2:$C$1190,2,)</f>
        <v>Isi Cutter Kenko Besar</v>
      </c>
      <c r="E615" s="38">
        <v>1.0</v>
      </c>
      <c r="F615" s="39" t="s">
        <v>1174</v>
      </c>
      <c r="G615" s="31" t="s">
        <v>1175</v>
      </c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7.25" customHeight="1">
      <c r="A616" s="7">
        <f t="shared" si="1"/>
        <v>615</v>
      </c>
      <c r="B616" s="36">
        <v>45727.0</v>
      </c>
      <c r="C616" s="10">
        <v>1462.0</v>
      </c>
      <c r="D616" s="37" t="str">
        <f>VLOOKUP(C616,MASTER!$B$2:$C$1190,2,)</f>
        <v>Kontak Tip Co2 M6x25x0,8mm</v>
      </c>
      <c r="E616" s="38">
        <v>1.0</v>
      </c>
      <c r="F616" s="39" t="s">
        <v>1091</v>
      </c>
      <c r="G616" s="31" t="s">
        <v>1092</v>
      </c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7.25" customHeight="1">
      <c r="A617" s="7">
        <f t="shared" si="1"/>
        <v>616</v>
      </c>
      <c r="B617" s="36">
        <v>45727.0</v>
      </c>
      <c r="C617" s="10">
        <v>1579.0</v>
      </c>
      <c r="D617" s="37" t="str">
        <f>VLOOKUP(C617,MASTER!$B$2:$C$1190,2,)</f>
        <v>Gas Nozzle type 14AK/15AK Standard</v>
      </c>
      <c r="E617" s="38">
        <v>1.0</v>
      </c>
      <c r="F617" s="39" t="s">
        <v>1091</v>
      </c>
      <c r="G617" s="31" t="s">
        <v>1092</v>
      </c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7.25" customHeight="1">
      <c r="A618" s="7">
        <f t="shared" si="1"/>
        <v>617</v>
      </c>
      <c r="B618" s="36">
        <v>45727.0</v>
      </c>
      <c r="C618" s="10">
        <v>1420.0</v>
      </c>
      <c r="D618" s="37" t="str">
        <f>VLOOKUP(C618,MASTER!$B$2:$C$1190,2,)</f>
        <v>MASKER 3PLY @50PCS</v>
      </c>
      <c r="E618" s="38">
        <v>1.0</v>
      </c>
      <c r="F618" s="39" t="s">
        <v>1091</v>
      </c>
      <c r="G618" s="31" t="s">
        <v>1092</v>
      </c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7.25" customHeight="1">
      <c r="A619" s="7">
        <f t="shared" si="1"/>
        <v>618</v>
      </c>
      <c r="B619" s="36">
        <v>45727.0</v>
      </c>
      <c r="C619" s="7">
        <v>1217.0</v>
      </c>
      <c r="D619" s="37" t="str">
        <f>VLOOKUP(C619,MASTER!$B$2:$C$1190,2,)</f>
        <v>Hand Taps M5x08</v>
      </c>
      <c r="E619" s="38">
        <v>1.0</v>
      </c>
      <c r="F619" s="39" t="s">
        <v>1211</v>
      </c>
      <c r="G619" s="31" t="s">
        <v>1212</v>
      </c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7.25" customHeight="1">
      <c r="A620" s="7">
        <f t="shared" si="1"/>
        <v>619</v>
      </c>
      <c r="B620" s="36">
        <v>45727.0</v>
      </c>
      <c r="C620" s="10">
        <v>1780.0</v>
      </c>
      <c r="D620" s="37" t="str">
        <f>VLOOKUP(C620,MASTER!$B$2:$C$1190,2,)</f>
        <v>Baut L SS Thin Head M5x10mm</v>
      </c>
      <c r="E620" s="38">
        <v>8.0</v>
      </c>
      <c r="F620" s="39" t="s">
        <v>1211</v>
      </c>
      <c r="G620" s="31" t="s">
        <v>1212</v>
      </c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7.25" customHeight="1">
      <c r="A621" s="7">
        <f t="shared" si="1"/>
        <v>620</v>
      </c>
      <c r="B621" s="36">
        <v>45727.0</v>
      </c>
      <c r="C621" s="15">
        <v>1592.0</v>
      </c>
      <c r="D621" s="37" t="str">
        <f>VLOOKUP(C621,MASTER!$B$2:$C$1190,2,)</f>
        <v>Tali Rapia</v>
      </c>
      <c r="E621" s="38">
        <v>1.0</v>
      </c>
      <c r="F621" s="39" t="s">
        <v>1091</v>
      </c>
      <c r="G621" s="31" t="s">
        <v>1092</v>
      </c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7.25" customHeight="1">
      <c r="A622" s="7">
        <f t="shared" si="1"/>
        <v>621</v>
      </c>
      <c r="B622" s="36">
        <v>45727.0</v>
      </c>
      <c r="C622" s="10">
        <v>1110.0</v>
      </c>
      <c r="D622" s="37" t="str">
        <f>VLOOKUP(C622,MASTER!$B$2:$C$1190,2,)</f>
        <v>Baut Hexa SS M4x30</v>
      </c>
      <c r="E622" s="38">
        <v>31.0</v>
      </c>
      <c r="F622" s="39" t="s">
        <v>1213</v>
      </c>
      <c r="G622" s="31" t="s">
        <v>1214</v>
      </c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7.25" customHeight="1">
      <c r="A623" s="7">
        <f t="shared" si="1"/>
        <v>622</v>
      </c>
      <c r="B623" s="36">
        <v>45727.0</v>
      </c>
      <c r="C623" s="10">
        <v>1419.0</v>
      </c>
      <c r="D623" s="37" t="str">
        <f>VLOOKUP(C623,MASTER!$B$2:$C$1190,2,)</f>
        <v>KACAMATA LAS BENING</v>
      </c>
      <c r="E623" s="38">
        <v>1.0</v>
      </c>
      <c r="F623" s="39" t="s">
        <v>1213</v>
      </c>
      <c r="G623" s="31" t="s">
        <v>1214</v>
      </c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7.25" customHeight="1">
      <c r="A624" s="7">
        <f t="shared" si="1"/>
        <v>623</v>
      </c>
      <c r="B624" s="36">
        <v>45728.0</v>
      </c>
      <c r="C624" s="10">
        <v>1204.0</v>
      </c>
      <c r="D624" s="37" t="str">
        <f>VLOOKUP(C624,MASTER!$B$2:$C$1190,2,)</f>
        <v>Kain Ball / Kain Majun Putih</v>
      </c>
      <c r="E624" s="38">
        <v>2.0</v>
      </c>
      <c r="F624" s="39" t="s">
        <v>1161</v>
      </c>
      <c r="G624" s="31" t="s">
        <v>1178</v>
      </c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7.25" customHeight="1">
      <c r="A625" s="7">
        <f t="shared" si="1"/>
        <v>624</v>
      </c>
      <c r="B625" s="36">
        <v>45728.0</v>
      </c>
      <c r="C625" s="10">
        <v>1421.0</v>
      </c>
      <c r="D625" s="37" t="str">
        <f>VLOOKUP(C625,MASTER!$B$2:$C$1190,2,)</f>
        <v>SARUNG TANGAN KAIN</v>
      </c>
      <c r="E625" s="38">
        <v>48.0</v>
      </c>
      <c r="F625" s="39" t="s">
        <v>1215</v>
      </c>
      <c r="G625" s="31" t="s">
        <v>1216</v>
      </c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7.25" customHeight="1">
      <c r="A626" s="7">
        <f t="shared" si="1"/>
        <v>625</v>
      </c>
      <c r="B626" s="36">
        <v>45728.0</v>
      </c>
      <c r="C626" s="10">
        <v>1381.0</v>
      </c>
      <c r="D626" s="37" t="str">
        <f>VLOOKUP(C626,MASTER!$B$2:$C$1190,2,)</f>
        <v>Plat SPCC 1,2mm (1220x2440mm)</v>
      </c>
      <c r="E626" s="38">
        <v>1.0</v>
      </c>
      <c r="F626" s="39" t="s">
        <v>1217</v>
      </c>
      <c r="G626" s="31" t="s">
        <v>1218</v>
      </c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7.25" customHeight="1">
      <c r="A627" s="7">
        <f t="shared" si="1"/>
        <v>626</v>
      </c>
      <c r="B627" s="36">
        <v>45728.0</v>
      </c>
      <c r="C627" s="10">
        <v>1023.0</v>
      </c>
      <c r="D627" s="37" t="str">
        <f>VLOOKUP(C627,MASTER!$B$2:$C$1190,2,)</f>
        <v>Adaptor Talled 10A 12V Slim</v>
      </c>
      <c r="E627" s="38">
        <v>1.0</v>
      </c>
      <c r="F627" s="39" t="s">
        <v>1131</v>
      </c>
      <c r="G627" s="31" t="s">
        <v>1218</v>
      </c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7.25" customHeight="1">
      <c r="A628" s="7">
        <f t="shared" si="1"/>
        <v>627</v>
      </c>
      <c r="B628" s="36">
        <v>45728.0</v>
      </c>
      <c r="C628" s="10">
        <v>1276.0</v>
      </c>
      <c r="D628" s="37" t="str">
        <f>VLOOKUP(C628,MASTER!$B$2:$C$1190,2,)</f>
        <v>Led Rol Indoor Type S EPISTAR 2835 CW @5meter</v>
      </c>
      <c r="E628" s="38">
        <v>2.0</v>
      </c>
      <c r="F628" s="39" t="s">
        <v>1131</v>
      </c>
      <c r="G628" s="31" t="s">
        <v>1218</v>
      </c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7.25" customHeight="1">
      <c r="A629" s="7">
        <f t="shared" si="1"/>
        <v>628</v>
      </c>
      <c r="B629" s="36">
        <v>45728.0</v>
      </c>
      <c r="C629" s="10">
        <v>1239.0</v>
      </c>
      <c r="D629" s="37" t="str">
        <f>VLOOKUP(C629,MASTER!$B$2:$C$1190,2,)</f>
        <v>KABEL SERABUT HITAM-PUTIH AWG KECIL</v>
      </c>
      <c r="E629" s="38">
        <v>6.0</v>
      </c>
      <c r="F629" s="39" t="s">
        <v>1131</v>
      </c>
      <c r="G629" s="31" t="s">
        <v>1218</v>
      </c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7.25" customHeight="1">
      <c r="A630" s="7">
        <f t="shared" si="1"/>
        <v>629</v>
      </c>
      <c r="B630" s="36">
        <v>45728.0</v>
      </c>
      <c r="C630" s="10">
        <v>1292.0</v>
      </c>
      <c r="D630" s="37" t="str">
        <f>VLOOKUP(C630,MASTER!$B$2:$C$1190,2,)</f>
        <v>Lem Epotec</v>
      </c>
      <c r="E630" s="38">
        <v>1.0</v>
      </c>
      <c r="F630" s="39" t="s">
        <v>1131</v>
      </c>
      <c r="G630" s="31" t="s">
        <v>1218</v>
      </c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7.25" customHeight="1">
      <c r="A631" s="7">
        <f t="shared" si="1"/>
        <v>630</v>
      </c>
      <c r="B631" s="36">
        <v>45728.0</v>
      </c>
      <c r="C631" s="10">
        <v>1425.0</v>
      </c>
      <c r="D631" s="37" t="str">
        <f>VLOOKUP(C631,MASTER!$B$2:$C$1190,2,)</f>
        <v>SEALANT NEUTRAL CLEAR</v>
      </c>
      <c r="E631" s="38">
        <v>1.0</v>
      </c>
      <c r="F631" s="39" t="s">
        <v>1131</v>
      </c>
      <c r="G631" s="31" t="s">
        <v>1218</v>
      </c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7.25" customHeight="1">
      <c r="A632" s="7">
        <f t="shared" si="1"/>
        <v>631</v>
      </c>
      <c r="B632" s="36">
        <v>45728.0</v>
      </c>
      <c r="C632" s="10">
        <v>1426.0</v>
      </c>
      <c r="D632" s="37" t="str">
        <f>VLOOKUP(C632,MASTER!$B$2:$C$1190,2,)</f>
        <v>SEALANT NEUTRAL WHITE</v>
      </c>
      <c r="E632" s="38">
        <v>1.0</v>
      </c>
      <c r="F632" s="39" t="s">
        <v>1131</v>
      </c>
      <c r="G632" s="31" t="s">
        <v>1218</v>
      </c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7.25" customHeight="1">
      <c r="A633" s="7">
        <f t="shared" si="1"/>
        <v>632</v>
      </c>
      <c r="B633" s="36">
        <v>45728.0</v>
      </c>
      <c r="C633" s="10">
        <v>1263.0</v>
      </c>
      <c r="D633" s="37" t="str">
        <f>VLOOKUP(C633,MASTER!$B$2:$C$1190,2,)</f>
        <v>Lakban Kertas 1"</v>
      </c>
      <c r="E633" s="38">
        <v>2.0</v>
      </c>
      <c r="F633" s="39" t="s">
        <v>1131</v>
      </c>
      <c r="G633" s="31" t="s">
        <v>1218</v>
      </c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7.25" customHeight="1">
      <c r="A634" s="7">
        <f t="shared" si="1"/>
        <v>633</v>
      </c>
      <c r="B634" s="36">
        <v>45728.0</v>
      </c>
      <c r="C634" s="10">
        <v>1089.0</v>
      </c>
      <c r="D634" s="37" t="str">
        <f>VLOOKUP(C634,MASTER!$B$2:$C$1190,2,)</f>
        <v>Baut Hexa M4x30</v>
      </c>
      <c r="E634" s="38">
        <v>0.0</v>
      </c>
      <c r="F634" s="39" t="s">
        <v>1131</v>
      </c>
      <c r="G634" s="31" t="s">
        <v>1218</v>
      </c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7.25" customHeight="1">
      <c r="A635" s="7">
        <f t="shared" si="1"/>
        <v>634</v>
      </c>
      <c r="B635" s="36">
        <v>45728.0</v>
      </c>
      <c r="C635" s="10">
        <v>1358.0</v>
      </c>
      <c r="D635" s="37" t="str">
        <f>VLOOKUP(C635,MASTER!$B$2:$C$1190,2,)</f>
        <v>Mur M4</v>
      </c>
      <c r="E635" s="38">
        <v>7.0</v>
      </c>
      <c r="F635" s="39" t="s">
        <v>1131</v>
      </c>
      <c r="G635" s="31" t="s">
        <v>1218</v>
      </c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7.25" customHeight="1">
      <c r="A636" s="7">
        <f t="shared" si="1"/>
        <v>635</v>
      </c>
      <c r="B636" s="36">
        <v>45728.0</v>
      </c>
      <c r="C636" s="10">
        <v>1403.0</v>
      </c>
      <c r="D636" s="37" t="str">
        <f>VLOOKUP(C636,MASTER!$B$2:$C$1190,2,)</f>
        <v>RING M4</v>
      </c>
      <c r="E636" s="38">
        <v>7.0</v>
      </c>
      <c r="F636" s="39" t="s">
        <v>1131</v>
      </c>
      <c r="G636" s="31" t="s">
        <v>1218</v>
      </c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7.25" customHeight="1">
      <c r="A637" s="7">
        <f t="shared" si="1"/>
        <v>636</v>
      </c>
      <c r="B637" s="36">
        <v>45728.0</v>
      </c>
      <c r="C637" s="10">
        <v>1078.0</v>
      </c>
      <c r="D637" s="37" t="str">
        <f>VLOOKUP(C637,MASTER!$B$2:$C$1190,2,)</f>
        <v>AMPLAS NIKEN 400</v>
      </c>
      <c r="E637" s="38">
        <v>1.0</v>
      </c>
      <c r="F637" s="39" t="s">
        <v>1131</v>
      </c>
      <c r="G637" s="31" t="s">
        <v>1218</v>
      </c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7.25" customHeight="1">
      <c r="A638" s="7">
        <f t="shared" si="1"/>
        <v>637</v>
      </c>
      <c r="B638" s="36">
        <v>45728.0</v>
      </c>
      <c r="C638" s="10">
        <v>1073.0</v>
      </c>
      <c r="D638" s="37" t="str">
        <f>VLOOKUP(C638,MASTER!$B$2:$C$1190,2,)</f>
        <v>Amplas Merah 150</v>
      </c>
      <c r="E638" s="38">
        <v>1.0</v>
      </c>
      <c r="F638" s="39" t="s">
        <v>1131</v>
      </c>
      <c r="G638" s="31" t="s">
        <v>1218</v>
      </c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7.25" customHeight="1">
      <c r="A639" s="7">
        <f t="shared" si="1"/>
        <v>638</v>
      </c>
      <c r="B639" s="36">
        <v>45728.0</v>
      </c>
      <c r="C639" s="10">
        <v>1023.0</v>
      </c>
      <c r="D639" s="37" t="str">
        <f>VLOOKUP(C639,MASTER!$B$2:$C$1190,2,)</f>
        <v>Adaptor Talled 10A 12V Slim</v>
      </c>
      <c r="E639" s="38">
        <v>4.0</v>
      </c>
      <c r="F639" s="39" t="s">
        <v>1131</v>
      </c>
      <c r="G639" s="31" t="s">
        <v>1218</v>
      </c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7.25" customHeight="1">
      <c r="A640" s="7">
        <f t="shared" si="1"/>
        <v>639</v>
      </c>
      <c r="B640" s="36">
        <v>45728.0</v>
      </c>
      <c r="C640" s="45">
        <v>1276.0</v>
      </c>
      <c r="D640" s="37" t="str">
        <f>VLOOKUP(C640,MASTER!$B$2:$C$1190,2,)</f>
        <v>Led Rol Indoor Type S EPISTAR 2835 CW @5meter</v>
      </c>
      <c r="E640" s="38">
        <v>9.0</v>
      </c>
      <c r="F640" s="39" t="s">
        <v>1131</v>
      </c>
      <c r="G640" s="31" t="s">
        <v>1218</v>
      </c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7.25" customHeight="1">
      <c r="A641" s="7">
        <f t="shared" si="1"/>
        <v>640</v>
      </c>
      <c r="B641" s="36">
        <v>45728.0</v>
      </c>
      <c r="C641" s="10">
        <v>1239.0</v>
      </c>
      <c r="D641" s="37" t="str">
        <f>VLOOKUP(C641,MASTER!$B$2:$C$1190,2,)</f>
        <v>KABEL SERABUT HITAM-PUTIH AWG KECIL</v>
      </c>
      <c r="E641" s="38">
        <v>57.0</v>
      </c>
      <c r="F641" s="39" t="s">
        <v>1131</v>
      </c>
      <c r="G641" s="31" t="s">
        <v>1218</v>
      </c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7.25" customHeight="1">
      <c r="A642" s="7">
        <f t="shared" si="1"/>
        <v>641</v>
      </c>
      <c r="B642" s="36">
        <v>45728.0</v>
      </c>
      <c r="C642" s="31">
        <v>1292.0</v>
      </c>
      <c r="D642" s="37" t="str">
        <f>VLOOKUP(C642,MASTER!$B$2:$C$1190,2,)</f>
        <v>Lem Epotec</v>
      </c>
      <c r="E642" s="38">
        <v>5.0</v>
      </c>
      <c r="F642" s="39" t="s">
        <v>1131</v>
      </c>
      <c r="G642" s="31" t="s">
        <v>1218</v>
      </c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7.25" customHeight="1">
      <c r="A643" s="7">
        <f t="shared" si="1"/>
        <v>642</v>
      </c>
      <c r="B643" s="36">
        <v>45728.0</v>
      </c>
      <c r="C643" s="10">
        <v>1425.0</v>
      </c>
      <c r="D643" s="37" t="str">
        <f>VLOOKUP(C643,MASTER!$B$2:$C$1190,2,)</f>
        <v>SEALANT NEUTRAL CLEAR</v>
      </c>
      <c r="E643" s="38">
        <v>1.0</v>
      </c>
      <c r="F643" s="39" t="s">
        <v>1131</v>
      </c>
      <c r="G643" s="31" t="s">
        <v>1218</v>
      </c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7.25" customHeight="1">
      <c r="A644" s="7">
        <f t="shared" si="1"/>
        <v>643</v>
      </c>
      <c r="B644" s="36">
        <v>45728.0</v>
      </c>
      <c r="C644" s="10">
        <v>1426.0</v>
      </c>
      <c r="D644" s="37" t="str">
        <f>VLOOKUP(C644,MASTER!$B$2:$C$1190,2,)</f>
        <v>SEALANT NEUTRAL WHITE</v>
      </c>
      <c r="E644" s="38">
        <v>1.0</v>
      </c>
      <c r="F644" s="39" t="s">
        <v>1131</v>
      </c>
      <c r="G644" s="31" t="s">
        <v>1218</v>
      </c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7.25" customHeight="1">
      <c r="A645" s="7">
        <f t="shared" si="1"/>
        <v>644</v>
      </c>
      <c r="B645" s="36">
        <v>45728.0</v>
      </c>
      <c r="C645" s="10">
        <v>1263.0</v>
      </c>
      <c r="D645" s="37" t="str">
        <f>VLOOKUP(C645,MASTER!$B$2:$C$1190,2,)</f>
        <v>Lakban Kertas 1"</v>
      </c>
      <c r="E645" s="38">
        <v>6.0</v>
      </c>
      <c r="F645" s="39" t="s">
        <v>1131</v>
      </c>
      <c r="G645" s="31" t="s">
        <v>1218</v>
      </c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7.25" customHeight="1">
      <c r="A646" s="7">
        <f t="shared" si="1"/>
        <v>645</v>
      </c>
      <c r="B646" s="36">
        <v>45728.0</v>
      </c>
      <c r="C646" s="10">
        <v>1358.0</v>
      </c>
      <c r="D646" s="37" t="str">
        <f>VLOOKUP(C646,MASTER!$B$2:$C$1190,2,)</f>
        <v>Mur M4</v>
      </c>
      <c r="E646" s="38">
        <v>65.0</v>
      </c>
      <c r="F646" s="39" t="s">
        <v>1131</v>
      </c>
      <c r="G646" s="31" t="s">
        <v>1218</v>
      </c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7.25" customHeight="1">
      <c r="A647" s="7">
        <f t="shared" si="1"/>
        <v>646</v>
      </c>
      <c r="B647" s="36">
        <v>45728.0</v>
      </c>
      <c r="C647" s="10">
        <v>1403.0</v>
      </c>
      <c r="D647" s="37" t="str">
        <f>VLOOKUP(C647,MASTER!$B$2:$C$1190,2,)</f>
        <v>RING M4</v>
      </c>
      <c r="E647" s="38">
        <v>65.0</v>
      </c>
      <c r="F647" s="39" t="s">
        <v>1131</v>
      </c>
      <c r="G647" s="31" t="s">
        <v>1218</v>
      </c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7.25" customHeight="1">
      <c r="A648" s="7">
        <f t="shared" si="1"/>
        <v>647</v>
      </c>
      <c r="B648" s="36">
        <v>45728.0</v>
      </c>
      <c r="C648" s="10">
        <v>1078.0</v>
      </c>
      <c r="D648" s="37" t="str">
        <f>VLOOKUP(C648,MASTER!$B$2:$C$1190,2,)</f>
        <v>AMPLAS NIKEN 400</v>
      </c>
      <c r="E648" s="38">
        <v>5.0</v>
      </c>
      <c r="F648" s="39" t="s">
        <v>1131</v>
      </c>
      <c r="G648" s="31" t="s">
        <v>1218</v>
      </c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7.25" customHeight="1">
      <c r="A649" s="7">
        <f t="shared" si="1"/>
        <v>648</v>
      </c>
      <c r="B649" s="36">
        <v>45728.0</v>
      </c>
      <c r="C649" s="10">
        <v>1073.0</v>
      </c>
      <c r="D649" s="37" t="str">
        <f>VLOOKUP(C649,MASTER!$B$2:$C$1190,2,)</f>
        <v>Amplas Merah 150</v>
      </c>
      <c r="E649" s="38">
        <v>4.0</v>
      </c>
      <c r="F649" s="39" t="s">
        <v>1131</v>
      </c>
      <c r="G649" s="31" t="s">
        <v>1218</v>
      </c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7.25" customHeight="1">
      <c r="A650" s="7">
        <f t="shared" si="1"/>
        <v>649</v>
      </c>
      <c r="B650" s="36">
        <v>45728.0</v>
      </c>
      <c r="C650" s="10">
        <v>1077.0</v>
      </c>
      <c r="D650" s="37" t="str">
        <f>VLOOKUP(C650,MASTER!$B$2:$C$1190,2,)</f>
        <v>AMPLAS NIKEN 1000</v>
      </c>
      <c r="E650" s="38">
        <v>5.0</v>
      </c>
      <c r="F650" s="39" t="s">
        <v>1131</v>
      </c>
      <c r="G650" s="31" t="s">
        <v>1218</v>
      </c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7.25" customHeight="1">
      <c r="A651" s="7">
        <f t="shared" si="1"/>
        <v>650</v>
      </c>
      <c r="B651" s="36">
        <v>45728.0</v>
      </c>
      <c r="C651" s="10">
        <v>1421.0</v>
      </c>
      <c r="D651" s="37" t="str">
        <f>VLOOKUP(C651,MASTER!$B$2:$C$1190,2,)</f>
        <v>SARUNG TANGAN KAIN</v>
      </c>
      <c r="E651" s="38">
        <v>48.0</v>
      </c>
      <c r="F651" s="39" t="s">
        <v>1219</v>
      </c>
      <c r="G651" s="31" t="s">
        <v>1220</v>
      </c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7.25" customHeight="1">
      <c r="A652" s="7">
        <f t="shared" si="1"/>
        <v>651</v>
      </c>
      <c r="B652" s="36">
        <v>45728.0</v>
      </c>
      <c r="C652" s="10">
        <v>1420.0</v>
      </c>
      <c r="D652" s="37" t="str">
        <f>VLOOKUP(C652,MASTER!$B$2:$C$1190,2,)</f>
        <v>MASKER 3PLY @50PCS</v>
      </c>
      <c r="E652" s="38">
        <v>1.0</v>
      </c>
      <c r="F652" s="39" t="s">
        <v>1219</v>
      </c>
      <c r="G652" s="31" t="s">
        <v>1220</v>
      </c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7.25" customHeight="1">
      <c r="A653" s="7">
        <f t="shared" si="1"/>
        <v>652</v>
      </c>
      <c r="B653" s="36">
        <v>45728.0</v>
      </c>
      <c r="C653" s="7">
        <v>1074.0</v>
      </c>
      <c r="D653" s="37" t="str">
        <f>VLOOKUP(C653,MASTER!$B$2:$C$1190,2,)</f>
        <v>Amplas Merah No. 180</v>
      </c>
      <c r="E653" s="38">
        <v>5.0</v>
      </c>
      <c r="F653" s="39" t="s">
        <v>1219</v>
      </c>
      <c r="G653" s="31" t="s">
        <v>1220</v>
      </c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7.25" customHeight="1">
      <c r="A654" s="7">
        <f t="shared" si="1"/>
        <v>653</v>
      </c>
      <c r="B654" s="36">
        <v>45728.0</v>
      </c>
      <c r="C654" s="10">
        <v>1163.0</v>
      </c>
      <c r="D654" s="37" t="str">
        <f>VLOOKUP(C654,MASTER!$B$2:$C$1190,2,)</f>
        <v>Carbon Brush Bosch C-21</v>
      </c>
      <c r="E654" s="38">
        <v>1.0</v>
      </c>
      <c r="F654" s="39" t="s">
        <v>1219</v>
      </c>
      <c r="G654" s="31" t="s">
        <v>1220</v>
      </c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7.25" customHeight="1">
      <c r="A655" s="7">
        <f t="shared" si="1"/>
        <v>654</v>
      </c>
      <c r="B655" s="36">
        <v>45728.0</v>
      </c>
      <c r="C655" s="10">
        <v>1304.0</v>
      </c>
      <c r="D655" s="37" t="str">
        <f>VLOOKUP(C655,MASTER!$B$2:$C$1190,2,)</f>
        <v>Hole Saw HSS 25mm</v>
      </c>
      <c r="E655" s="38">
        <v>1.0</v>
      </c>
      <c r="F655" s="39" t="s">
        <v>1219</v>
      </c>
      <c r="G655" s="31" t="s">
        <v>1220</v>
      </c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7.25" customHeight="1">
      <c r="A656" s="7">
        <f t="shared" si="1"/>
        <v>655</v>
      </c>
      <c r="B656" s="36">
        <v>45728.0</v>
      </c>
      <c r="C656" s="10">
        <v>1419.0</v>
      </c>
      <c r="D656" s="37" t="str">
        <f>VLOOKUP(C656,MASTER!$B$2:$C$1190,2,)</f>
        <v>KACAMATA LAS BENING</v>
      </c>
      <c r="E656" s="38">
        <v>1.0</v>
      </c>
      <c r="F656" s="39" t="s">
        <v>1219</v>
      </c>
      <c r="G656" s="31" t="s">
        <v>1220</v>
      </c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7.25" customHeight="1">
      <c r="A657" s="7">
        <f t="shared" si="1"/>
        <v>656</v>
      </c>
      <c r="B657" s="36">
        <v>45728.0</v>
      </c>
      <c r="C657" s="10">
        <v>1734.0</v>
      </c>
      <c r="D657" s="37" t="str">
        <f>VLOOKUP(C657,MASTER!$B$2:$C$1190,2,)</f>
        <v>Hollow Hitam 30x30 Tebal 1,2mm 6 meter</v>
      </c>
      <c r="E657" s="38">
        <v>2.0</v>
      </c>
      <c r="F657" s="39" t="s">
        <v>1192</v>
      </c>
      <c r="G657" s="31" t="s">
        <v>1193</v>
      </c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7.25" customHeight="1">
      <c r="A658" s="7">
        <f t="shared" si="1"/>
        <v>657</v>
      </c>
      <c r="B658" s="36">
        <v>45728.0</v>
      </c>
      <c r="C658" s="31">
        <v>1078.0</v>
      </c>
      <c r="D658" s="37" t="str">
        <f>VLOOKUP(C658,MASTER!$B$2:$C$1190,2,)</f>
        <v>AMPLAS NIKEN 400</v>
      </c>
      <c r="E658" s="38">
        <v>8.0</v>
      </c>
      <c r="F658" s="39" t="s">
        <v>1127</v>
      </c>
      <c r="G658" s="31" t="s">
        <v>1221</v>
      </c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7.25" customHeight="1">
      <c r="A659" s="7">
        <f t="shared" si="1"/>
        <v>658</v>
      </c>
      <c r="B659" s="36">
        <v>45728.0</v>
      </c>
      <c r="C659" s="10">
        <v>1077.0</v>
      </c>
      <c r="D659" s="37" t="str">
        <f>VLOOKUP(C659,MASTER!$B$2:$C$1190,2,)</f>
        <v>AMPLAS NIKEN 1000</v>
      </c>
      <c r="E659" s="38">
        <v>8.0</v>
      </c>
      <c r="F659" s="39" t="s">
        <v>1127</v>
      </c>
      <c r="G659" s="31" t="s">
        <v>1221</v>
      </c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7.25" customHeight="1">
      <c r="A660" s="7">
        <f t="shared" si="1"/>
        <v>659</v>
      </c>
      <c r="B660" s="36">
        <v>45728.0</v>
      </c>
      <c r="C660" s="10">
        <v>2037.0</v>
      </c>
      <c r="D660" s="37" t="str">
        <f>VLOOKUP(C660,MASTER!$B$2:$C$1190,2,)</f>
        <v>Cat NP Pantone GREEN 355C</v>
      </c>
      <c r="E660" s="38">
        <v>4.0</v>
      </c>
      <c r="F660" s="39" t="s">
        <v>1127</v>
      </c>
      <c r="G660" s="31" t="s">
        <v>1221</v>
      </c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7.25" customHeight="1">
      <c r="A661" s="7">
        <f t="shared" si="1"/>
        <v>660</v>
      </c>
      <c r="B661" s="36">
        <v>45728.0</v>
      </c>
      <c r="C661" s="10">
        <v>1446.0</v>
      </c>
      <c r="D661" s="37" t="str">
        <f>VLOOKUP(C661,MASTER!$B$2:$C$1190,2,)</f>
        <v>Thinner HG IML 75</v>
      </c>
      <c r="E661" s="38">
        <v>7.0</v>
      </c>
      <c r="F661" s="39" t="s">
        <v>1127</v>
      </c>
      <c r="G661" s="31" t="s">
        <v>1221</v>
      </c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7.25" customHeight="1">
      <c r="A662" s="7">
        <f t="shared" si="1"/>
        <v>661</v>
      </c>
      <c r="B662" s="36">
        <v>45728.0</v>
      </c>
      <c r="C662" s="10">
        <v>1187.0</v>
      </c>
      <c r="D662" s="37" t="str">
        <f>VLOOKUP(C662,MASTER!$B$2:$C$1190,2,)</f>
        <v>Propan PUC 786 White Gloss @1 liter</v>
      </c>
      <c r="E662" s="38">
        <v>4.0</v>
      </c>
      <c r="F662" s="39" t="s">
        <v>1127</v>
      </c>
      <c r="G662" s="31" t="s">
        <v>1221</v>
      </c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7.25" customHeight="1">
      <c r="A663" s="7">
        <f t="shared" si="1"/>
        <v>662</v>
      </c>
      <c r="B663" s="36">
        <v>45728.0</v>
      </c>
      <c r="C663" s="10">
        <v>1447.0</v>
      </c>
      <c r="D663" s="37" t="str">
        <f>VLOOKUP(C663,MASTER!$B$2:$C$1190,2,)</f>
        <v>Thinner Polyurethane Propan 5 Liter</v>
      </c>
      <c r="E663" s="38">
        <v>5.0</v>
      </c>
      <c r="F663" s="39" t="s">
        <v>1127</v>
      </c>
      <c r="G663" s="31" t="s">
        <v>1221</v>
      </c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7.25" customHeight="1">
      <c r="A664" s="7">
        <f t="shared" si="1"/>
        <v>663</v>
      </c>
      <c r="B664" s="36">
        <v>45728.0</v>
      </c>
      <c r="C664" s="31">
        <v>1360.0</v>
      </c>
      <c r="D664" s="37" t="str">
        <f>VLOOKUP(C664,MASTER!$B$2:$C$1190,2,)</f>
        <v>Mur M6</v>
      </c>
      <c r="E664" s="38">
        <v>2.0</v>
      </c>
      <c r="F664" s="39" t="s">
        <v>1201</v>
      </c>
      <c r="G664" s="31" t="s">
        <v>1202</v>
      </c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7.25" customHeight="1">
      <c r="A665" s="7">
        <f t="shared" si="1"/>
        <v>664</v>
      </c>
      <c r="B665" s="36">
        <v>45728.0</v>
      </c>
      <c r="C665" s="31">
        <v>1098.0</v>
      </c>
      <c r="D665" s="37" t="str">
        <f>VLOOKUP(C665,MASTER!$B$2:$C$1190,2,)</f>
        <v>Baut Hexa M6x50</v>
      </c>
      <c r="E665" s="38">
        <v>1.0</v>
      </c>
      <c r="F665" s="39" t="s">
        <v>1201</v>
      </c>
      <c r="G665" s="31" t="s">
        <v>1202</v>
      </c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7.25" customHeight="1">
      <c r="A666" s="7">
        <f t="shared" si="1"/>
        <v>665</v>
      </c>
      <c r="B666" s="36">
        <v>45728.0</v>
      </c>
      <c r="C666" s="10">
        <v>1446.0</v>
      </c>
      <c r="D666" s="37" t="str">
        <f>VLOOKUP(C666,MASTER!$B$2:$C$1190,2,)</f>
        <v>Thinner HG IML 75</v>
      </c>
      <c r="E666" s="38">
        <v>0.6</v>
      </c>
      <c r="F666" s="39" t="s">
        <v>1091</v>
      </c>
      <c r="G666" s="31" t="s">
        <v>1092</v>
      </c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7.25" customHeight="1">
      <c r="A667" s="7">
        <f t="shared" si="1"/>
        <v>666</v>
      </c>
      <c r="B667" s="36">
        <v>45728.0</v>
      </c>
      <c r="C667" s="10">
        <v>1204.0</v>
      </c>
      <c r="D667" s="37" t="str">
        <f>VLOOKUP(C667,MASTER!$B$2:$C$1190,2,)</f>
        <v>Kain Ball / Kain Majun Putih</v>
      </c>
      <c r="E667" s="38">
        <v>1.0</v>
      </c>
      <c r="F667" s="39" t="s">
        <v>1215</v>
      </c>
      <c r="G667" s="31" t="s">
        <v>1222</v>
      </c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7.25" customHeight="1">
      <c r="A668" s="7">
        <f t="shared" si="1"/>
        <v>667</v>
      </c>
      <c r="B668" s="36">
        <v>45728.0</v>
      </c>
      <c r="C668" s="10">
        <v>1421.0</v>
      </c>
      <c r="D668" s="37" t="str">
        <f>VLOOKUP(C668,MASTER!$B$2:$C$1190,2,)</f>
        <v>SARUNG TANGAN KAIN</v>
      </c>
      <c r="E668" s="38">
        <v>2.0</v>
      </c>
      <c r="F668" s="39" t="s">
        <v>1215</v>
      </c>
      <c r="G668" s="31" t="s">
        <v>1222</v>
      </c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7.25" customHeight="1">
      <c r="A669" s="7">
        <f t="shared" si="1"/>
        <v>668</v>
      </c>
      <c r="B669" s="36">
        <v>45728.0</v>
      </c>
      <c r="C669" s="10">
        <v>1592.0</v>
      </c>
      <c r="D669" s="37" t="str">
        <f>VLOOKUP(C669,MASTER!$B$2:$C$1190,2,)</f>
        <v>Tali Rapia</v>
      </c>
      <c r="E669" s="38">
        <v>1.0</v>
      </c>
      <c r="F669" s="39" t="s">
        <v>1091</v>
      </c>
      <c r="G669" s="31" t="s">
        <v>1092</v>
      </c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7.25" customHeight="1">
      <c r="A670" s="7">
        <f t="shared" si="1"/>
        <v>669</v>
      </c>
      <c r="B670" s="36">
        <v>45728.0</v>
      </c>
      <c r="C670" s="10">
        <v>1462.0</v>
      </c>
      <c r="D670" s="37" t="str">
        <f>VLOOKUP(C670,MASTER!$B$2:$C$1190,2,)</f>
        <v>Kontak Tip Co2 M6x25x0,8mm</v>
      </c>
      <c r="E670" s="38">
        <v>8.0</v>
      </c>
      <c r="F670" s="39" t="s">
        <v>1091</v>
      </c>
      <c r="G670" s="31" t="s">
        <v>1092</v>
      </c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7.25" customHeight="1">
      <c r="A671" s="7">
        <f t="shared" si="1"/>
        <v>670</v>
      </c>
      <c r="B671" s="36">
        <v>45728.0</v>
      </c>
      <c r="C671" s="31">
        <v>2408.0</v>
      </c>
      <c r="D671" s="37" t="str">
        <f>VLOOKUP(C671,MASTER!$B$2:$C$1190,2,)</f>
        <v>Tip Holder Nozzle Mb15</v>
      </c>
      <c r="E671" s="38">
        <v>4.0</v>
      </c>
      <c r="F671" s="39" t="s">
        <v>1091</v>
      </c>
      <c r="G671" s="31" t="s">
        <v>1092</v>
      </c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7.25" customHeight="1">
      <c r="A672" s="7">
        <f t="shared" si="1"/>
        <v>671</v>
      </c>
      <c r="B672" s="36">
        <v>45728.0</v>
      </c>
      <c r="C672" s="10">
        <v>1579.0</v>
      </c>
      <c r="D672" s="37" t="str">
        <f>VLOOKUP(C672,MASTER!$B$2:$C$1190,2,)</f>
        <v>Gas Nozzle type 14AK/15AK Standard</v>
      </c>
      <c r="E672" s="38">
        <v>5.0</v>
      </c>
      <c r="F672" s="39" t="s">
        <v>1091</v>
      </c>
      <c r="G672" s="31" t="s">
        <v>1092</v>
      </c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7.25" customHeight="1">
      <c r="A673" s="7">
        <f t="shared" si="1"/>
        <v>672</v>
      </c>
      <c r="B673" s="36">
        <v>45728.0</v>
      </c>
      <c r="C673" s="10">
        <v>2064.0</v>
      </c>
      <c r="D673" s="37" t="str">
        <f>VLOOKUP(C673,MASTER!$B$2:$C$1190,2,)</f>
        <v>Kawat Las CO2 0,8mm SW-70</v>
      </c>
      <c r="E673" s="38">
        <v>15.0</v>
      </c>
      <c r="F673" s="39" t="s">
        <v>1091</v>
      </c>
      <c r="G673" s="31" t="s">
        <v>1092</v>
      </c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7.25" customHeight="1">
      <c r="A674" s="7">
        <f t="shared" si="1"/>
        <v>673</v>
      </c>
      <c r="B674" s="36">
        <v>45728.0</v>
      </c>
      <c r="C674" s="10">
        <v>1421.0</v>
      </c>
      <c r="D674" s="37" t="str">
        <f>VLOOKUP(C674,MASTER!$B$2:$C$1190,2,)</f>
        <v>SARUNG TANGAN KAIN</v>
      </c>
      <c r="E674" s="38">
        <v>48.0</v>
      </c>
      <c r="F674" s="39" t="s">
        <v>1091</v>
      </c>
      <c r="G674" s="31" t="s">
        <v>1092</v>
      </c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7.25" customHeight="1">
      <c r="A675" s="7">
        <f t="shared" si="1"/>
        <v>674</v>
      </c>
      <c r="B675" s="36">
        <v>45728.0</v>
      </c>
      <c r="C675" s="10">
        <v>1204.0</v>
      </c>
      <c r="D675" s="37" t="str">
        <f>VLOOKUP(C675,MASTER!$B$2:$C$1190,2,)</f>
        <v>Kain Ball / Kain Majun Putih</v>
      </c>
      <c r="E675" s="38">
        <v>2.0</v>
      </c>
      <c r="F675" s="39" t="s">
        <v>1223</v>
      </c>
      <c r="G675" s="31" t="s">
        <v>1224</v>
      </c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7.25" customHeight="1">
      <c r="A676" s="7">
        <f t="shared" si="1"/>
        <v>675</v>
      </c>
      <c r="B676" s="36">
        <v>45728.0</v>
      </c>
      <c r="C676" s="10">
        <v>9995.0</v>
      </c>
      <c r="D676" s="37" t="str">
        <f>VLOOKUP(C676,MASTER!$B$2:$C$1190,2,)</f>
        <v>Police line</v>
      </c>
      <c r="E676" s="38">
        <v>1.0</v>
      </c>
      <c r="F676" s="39" t="s">
        <v>1215</v>
      </c>
      <c r="G676" s="31" t="s">
        <v>1216</v>
      </c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7.25" customHeight="1">
      <c r="A677" s="7">
        <f t="shared" si="1"/>
        <v>676</v>
      </c>
      <c r="B677" s="36">
        <v>45728.0</v>
      </c>
      <c r="C677" s="31">
        <v>1200.0</v>
      </c>
      <c r="D677" s="37" t="str">
        <f>VLOOKUP(C677,MASTER!$B$2:$C$1190,2,)</f>
        <v>Double Tape 3M VHB 24mmx4,5mm</v>
      </c>
      <c r="E677" s="38">
        <v>1.0</v>
      </c>
      <c r="F677" s="39" t="s">
        <v>1182</v>
      </c>
      <c r="G677" s="31" t="s">
        <v>1225</v>
      </c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7.25" customHeight="1">
      <c r="A678" s="7">
        <f t="shared" si="1"/>
        <v>677</v>
      </c>
      <c r="B678" s="36">
        <v>45728.0</v>
      </c>
      <c r="C678" s="31">
        <v>1580.0</v>
      </c>
      <c r="D678" s="37" t="str">
        <f>VLOOKUP(C678,MASTER!$B$2:$C$1190,2,)</f>
        <v>BATU GERINDA ULTRA FLEX 4"</v>
      </c>
      <c r="E678" s="38">
        <v>4.0</v>
      </c>
      <c r="F678" s="39" t="s">
        <v>1226</v>
      </c>
      <c r="G678" s="31" t="s">
        <v>1227</v>
      </c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7.25" customHeight="1">
      <c r="A679" s="7">
        <f t="shared" si="1"/>
        <v>678</v>
      </c>
      <c r="B679" s="36">
        <v>45728.0</v>
      </c>
      <c r="C679" s="10">
        <v>1453.0</v>
      </c>
      <c r="D679" s="37" t="str">
        <f>VLOOKUP(C679,MASTER!$B$2:$C$1190,2,)</f>
        <v>Plastic Wrapping</v>
      </c>
      <c r="E679" s="38">
        <v>1.0</v>
      </c>
      <c r="F679" s="39" t="s">
        <v>1161</v>
      </c>
      <c r="G679" s="31" t="s">
        <v>1178</v>
      </c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7.25" customHeight="1">
      <c r="A680" s="7">
        <f t="shared" si="1"/>
        <v>679</v>
      </c>
      <c r="B680" s="36">
        <v>45728.0</v>
      </c>
      <c r="C680" s="10">
        <v>1262.0</v>
      </c>
      <c r="D680" s="37" t="str">
        <f>VLOOKUP(C680,MASTER!$B$2:$C$1190,2,)</f>
        <v>Lakban Full Blok Putih Susu 48mmx54m</v>
      </c>
      <c r="E680" s="38">
        <v>2.0</v>
      </c>
      <c r="F680" s="39" t="s">
        <v>1161</v>
      </c>
      <c r="G680" s="31" t="s">
        <v>1178</v>
      </c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7.25" customHeight="1">
      <c r="A681" s="7">
        <f t="shared" si="1"/>
        <v>680</v>
      </c>
      <c r="B681" s="36">
        <v>45728.0</v>
      </c>
      <c r="C681" s="31">
        <v>1462.0</v>
      </c>
      <c r="D681" s="37" t="str">
        <f>VLOOKUP(C681,MASTER!$B$2:$C$1190,2,)</f>
        <v>Kontak Tip Co2 M6x25x0,8mm</v>
      </c>
      <c r="E681" s="38">
        <v>1.0</v>
      </c>
      <c r="F681" s="39" t="s">
        <v>1209</v>
      </c>
      <c r="G681" s="10" t="s">
        <v>1210</v>
      </c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7.25" customHeight="1">
      <c r="A682" s="7">
        <f t="shared" si="1"/>
        <v>681</v>
      </c>
      <c r="B682" s="36">
        <v>45728.0</v>
      </c>
      <c r="C682" s="10">
        <v>1359.0</v>
      </c>
      <c r="D682" s="37" t="str">
        <f>VLOOKUP(C682,MASTER!$B$2:$C$1190,2,)</f>
        <v>Mur M5</v>
      </c>
      <c r="E682" s="38">
        <v>8.0</v>
      </c>
      <c r="F682" s="39" t="s">
        <v>1201</v>
      </c>
      <c r="G682" s="10" t="s">
        <v>1202</v>
      </c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7.25" customHeight="1">
      <c r="A683" s="7">
        <f t="shared" si="1"/>
        <v>682</v>
      </c>
      <c r="B683" s="36">
        <v>45728.0</v>
      </c>
      <c r="C683" s="31">
        <v>1089.0</v>
      </c>
      <c r="D683" s="37" t="str">
        <f>VLOOKUP(C683,MASTER!$B$2:$C$1190,2,)</f>
        <v>Baut Hexa M4x30</v>
      </c>
      <c r="E683" s="38">
        <v>4.0</v>
      </c>
      <c r="F683" s="39" t="s">
        <v>1201</v>
      </c>
      <c r="G683" s="10" t="s">
        <v>1202</v>
      </c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7.25" customHeight="1">
      <c r="A684" s="7">
        <f t="shared" si="1"/>
        <v>683</v>
      </c>
      <c r="B684" s="36">
        <v>45728.0</v>
      </c>
      <c r="C684" s="10">
        <v>1255.0</v>
      </c>
      <c r="D684" s="37" t="str">
        <f>VLOOKUP(C684,MASTER!$B$2:$C$1190,2,)</f>
        <v>CLING</v>
      </c>
      <c r="E684" s="38">
        <v>1.0</v>
      </c>
      <c r="F684" s="39" t="s">
        <v>1161</v>
      </c>
      <c r="G684" s="10" t="s">
        <v>1178</v>
      </c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7.25" customHeight="1">
      <c r="A685" s="7">
        <f t="shared" si="1"/>
        <v>684</v>
      </c>
      <c r="B685" s="36">
        <v>45728.0</v>
      </c>
      <c r="C685" s="31">
        <v>1453.0</v>
      </c>
      <c r="D685" s="37" t="str">
        <f>VLOOKUP(C685,MASTER!$B$2:$C$1190,2,)</f>
        <v>Plastic Wrapping</v>
      </c>
      <c r="E685" s="38">
        <v>1.0</v>
      </c>
      <c r="F685" s="39" t="s">
        <v>1161</v>
      </c>
      <c r="G685" s="10" t="s">
        <v>1178</v>
      </c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7.25" customHeight="1">
      <c r="A686" s="7">
        <f t="shared" si="1"/>
        <v>685</v>
      </c>
      <c r="B686" s="36">
        <v>45728.0</v>
      </c>
      <c r="C686" s="10">
        <v>1361.0</v>
      </c>
      <c r="D686" s="37" t="str">
        <f>VLOOKUP(C686,MASTER!$B$2:$C$1190,2,)</f>
        <v>Mur M8</v>
      </c>
      <c r="E686" s="38">
        <v>4.0</v>
      </c>
      <c r="F686" s="39" t="s">
        <v>1192</v>
      </c>
      <c r="G686" s="10" t="s">
        <v>1193</v>
      </c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7.25" customHeight="1">
      <c r="A687" s="7">
        <f t="shared" si="1"/>
        <v>686</v>
      </c>
      <c r="B687" s="36">
        <v>45728.0</v>
      </c>
      <c r="C687" s="10">
        <v>1360.0</v>
      </c>
      <c r="D687" s="37" t="str">
        <f>VLOOKUP(C687,MASTER!$B$2:$C$1190,2,)</f>
        <v>Mur M6</v>
      </c>
      <c r="E687" s="38">
        <v>12.0</v>
      </c>
      <c r="F687" s="39" t="s">
        <v>1192</v>
      </c>
      <c r="G687" s="10" t="s">
        <v>1193</v>
      </c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7.25" customHeight="1">
      <c r="A688" s="7">
        <f t="shared" si="1"/>
        <v>687</v>
      </c>
      <c r="B688" s="36">
        <v>45728.0</v>
      </c>
      <c r="C688" s="10">
        <v>1080.0</v>
      </c>
      <c r="D688" s="37" t="str">
        <f>VLOOKUP(C688,MASTER!$B$2:$C$1190,2,)</f>
        <v>Amplas Roller Merah Busa Non Woven Grit 60 4" 120 X 100 mm ROHA</v>
      </c>
      <c r="E688" s="38">
        <v>1.0</v>
      </c>
      <c r="F688" s="39" t="s">
        <v>1171</v>
      </c>
      <c r="G688" s="10" t="s">
        <v>1228</v>
      </c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7.25" customHeight="1">
      <c r="A689" s="7">
        <f t="shared" si="1"/>
        <v>688</v>
      </c>
      <c r="B689" s="36">
        <v>45728.0</v>
      </c>
      <c r="C689" s="10">
        <v>1204.0</v>
      </c>
      <c r="D689" s="37" t="str">
        <f>VLOOKUP(C689,MASTER!$B$2:$C$1190,2,)</f>
        <v>Kain Ball / Kain Majun Putih</v>
      </c>
      <c r="E689" s="38">
        <v>2.0</v>
      </c>
      <c r="F689" s="39" t="s">
        <v>1125</v>
      </c>
      <c r="G689" s="10" t="s">
        <v>1126</v>
      </c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7.25" customHeight="1">
      <c r="A690" s="7">
        <f t="shared" si="1"/>
        <v>689</v>
      </c>
      <c r="B690" s="36">
        <v>45728.0</v>
      </c>
      <c r="C690" s="10">
        <v>1080.0</v>
      </c>
      <c r="D690" s="37" t="str">
        <f>VLOOKUP(C690,MASTER!$B$2:$C$1190,2,)</f>
        <v>Amplas Roller Merah Busa Non Woven Grit 60 4" 120 X 100 mm ROHA</v>
      </c>
      <c r="E690" s="38">
        <v>1.0</v>
      </c>
      <c r="F690" s="39" t="s">
        <v>1119</v>
      </c>
      <c r="G690" s="10" t="s">
        <v>1120</v>
      </c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7.25" customHeight="1">
      <c r="A691" s="7">
        <f t="shared" si="1"/>
        <v>690</v>
      </c>
      <c r="B691" s="36">
        <v>45728.0</v>
      </c>
      <c r="C691" s="10">
        <v>1529.0</v>
      </c>
      <c r="D691" s="37" t="str">
        <f>VLOOKUP(C691,MASTER!$B$2:$C$1190,2,)</f>
        <v>AMPLAS LEMBAR 150</v>
      </c>
      <c r="E691" s="38">
        <v>20.0</v>
      </c>
      <c r="F691" s="39" t="s">
        <v>1119</v>
      </c>
      <c r="G691" s="10" t="s">
        <v>1120</v>
      </c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7.25" customHeight="1">
      <c r="A692" s="7">
        <f t="shared" si="1"/>
        <v>691</v>
      </c>
      <c r="B692" s="36">
        <v>45728.0</v>
      </c>
      <c r="C692" s="10">
        <v>1085.0</v>
      </c>
      <c r="D692" s="37" t="str">
        <f>VLOOKUP(C692,MASTER!$B$2:$C$1190,2,)</f>
        <v>Batu Poles 4x17P (Woven abu-abu)</v>
      </c>
      <c r="E692" s="38">
        <v>4.0</v>
      </c>
      <c r="F692" s="39" t="s">
        <v>1119</v>
      </c>
      <c r="G692" s="10" t="s">
        <v>1120</v>
      </c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7.25" customHeight="1">
      <c r="A693" s="7">
        <f t="shared" si="1"/>
        <v>692</v>
      </c>
      <c r="B693" s="36">
        <v>45728.0</v>
      </c>
      <c r="C693" s="31">
        <v>1995.0</v>
      </c>
      <c r="D693" s="37" t="str">
        <f>VLOOKUP(C693,MASTER!$B$2:$C$1190,2,)</f>
        <v>Kaca Las Hitam</v>
      </c>
      <c r="E693" s="38">
        <v>1.0</v>
      </c>
      <c r="F693" s="39" t="s">
        <v>1099</v>
      </c>
      <c r="G693" s="10" t="s">
        <v>1229</v>
      </c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7.25" customHeight="1">
      <c r="A694" s="7">
        <f t="shared" si="1"/>
        <v>693</v>
      </c>
      <c r="B694" s="36">
        <v>45728.0</v>
      </c>
      <c r="C694" s="10">
        <v>1065.0</v>
      </c>
      <c r="D694" s="37" t="str">
        <f>VLOOKUP(C694,MASTER!$B$2:$C$1190,2,)</f>
        <v>Kaca Las Putih</v>
      </c>
      <c r="E694" s="38">
        <v>2.0</v>
      </c>
      <c r="F694" s="39" t="s">
        <v>1099</v>
      </c>
      <c r="G694" s="10" t="s">
        <v>1229</v>
      </c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7.25" customHeight="1">
      <c r="A695" s="7">
        <f t="shared" si="1"/>
        <v>694</v>
      </c>
      <c r="B695" s="36">
        <v>45728.0</v>
      </c>
      <c r="C695" s="10">
        <v>1082.0</v>
      </c>
      <c r="D695" s="37" t="str">
        <f>VLOOKUP(C695,MASTER!$B$2:$C$1190,2,)</f>
        <v>BATU GERINDA CUTTING WHEEL (WD) 4"</v>
      </c>
      <c r="E695" s="38">
        <v>3.0</v>
      </c>
      <c r="F695" s="39" t="s">
        <v>1091</v>
      </c>
      <c r="G695" s="10" t="s">
        <v>1092</v>
      </c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7.25" customHeight="1">
      <c r="A696" s="7">
        <f t="shared" si="1"/>
        <v>695</v>
      </c>
      <c r="B696" s="36">
        <v>45728.0</v>
      </c>
      <c r="C696" s="10">
        <v>1082.0</v>
      </c>
      <c r="D696" s="37" t="str">
        <f>VLOOKUP(C696,MASTER!$B$2:$C$1190,2,)</f>
        <v>BATU GERINDA CUTTING WHEEL (WD) 4"</v>
      </c>
      <c r="E696" s="38">
        <v>7.0</v>
      </c>
      <c r="F696" s="39" t="s">
        <v>1209</v>
      </c>
      <c r="G696" s="10" t="s">
        <v>1210</v>
      </c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7.25" customHeight="1">
      <c r="A697" s="7">
        <f t="shared" si="1"/>
        <v>696</v>
      </c>
      <c r="B697" s="36">
        <v>45728.0</v>
      </c>
      <c r="C697" s="10">
        <v>1421.0</v>
      </c>
      <c r="D697" s="37" t="str">
        <f>VLOOKUP(C697,MASTER!$B$2:$C$1190,2,)</f>
        <v>SARUNG TANGAN KAIN</v>
      </c>
      <c r="E697" s="38">
        <v>2.0</v>
      </c>
      <c r="F697" s="39" t="s">
        <v>1209</v>
      </c>
      <c r="G697" s="10" t="s">
        <v>1210</v>
      </c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7.25" customHeight="1">
      <c r="A698" s="7">
        <f t="shared" si="1"/>
        <v>697</v>
      </c>
      <c r="B698" s="36">
        <v>45728.0</v>
      </c>
      <c r="C698" s="10">
        <v>1163.0</v>
      </c>
      <c r="D698" s="37" t="str">
        <f>VLOOKUP(C698,MASTER!$B$2:$C$1190,2,)</f>
        <v>Carbon Brush Bosch C-21</v>
      </c>
      <c r="E698" s="38">
        <v>2.0</v>
      </c>
      <c r="F698" s="39" t="s">
        <v>1226</v>
      </c>
      <c r="G698" s="10" t="s">
        <v>1227</v>
      </c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7.25" customHeight="1">
      <c r="A699" s="7">
        <f t="shared" si="1"/>
        <v>698</v>
      </c>
      <c r="B699" s="36">
        <v>45728.0</v>
      </c>
      <c r="C699" s="10">
        <v>1836.0</v>
      </c>
      <c r="D699" s="37" t="str">
        <f>VLOOKUP(C699,MASTER!$B$2:$C$1190,2,)</f>
        <v>Isi Gas Argon</v>
      </c>
      <c r="E699" s="38">
        <v>3.0</v>
      </c>
      <c r="F699" s="39" t="s">
        <v>1121</v>
      </c>
      <c r="G699" s="10" t="s">
        <v>1122</v>
      </c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7.25" customHeight="1">
      <c r="A700" s="7">
        <f t="shared" si="1"/>
        <v>699</v>
      </c>
      <c r="B700" s="36">
        <v>45728.0</v>
      </c>
      <c r="C700" s="31">
        <v>1837.0</v>
      </c>
      <c r="D700" s="37" t="str">
        <f>VLOOKUP(C700,MASTER!$B$2:$C$1190,2,)</f>
        <v>Isi Co2</v>
      </c>
      <c r="E700" s="38">
        <v>22.0</v>
      </c>
      <c r="F700" s="39" t="s">
        <v>1121</v>
      </c>
      <c r="G700" s="10" t="s">
        <v>1122</v>
      </c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7.25" customHeight="1">
      <c r="A701" s="7">
        <f t="shared" si="1"/>
        <v>700</v>
      </c>
      <c r="B701" s="36">
        <v>45729.0</v>
      </c>
      <c r="C701" s="31">
        <v>2335.0</v>
      </c>
      <c r="D701" s="37" t="str">
        <f>VLOOKUP(C701,MASTER!$B$2:$C$1190,2,)</f>
        <v>Kontak Tip CO2 1mm</v>
      </c>
      <c r="E701" s="38">
        <v>1.0</v>
      </c>
      <c r="F701" s="39" t="s">
        <v>1209</v>
      </c>
      <c r="G701" s="10" t="s">
        <v>1210</v>
      </c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7.25" customHeight="1">
      <c r="A702" s="7">
        <f t="shared" si="1"/>
        <v>701</v>
      </c>
      <c r="B702" s="36">
        <v>45729.0</v>
      </c>
      <c r="C702" s="10">
        <v>1082.0</v>
      </c>
      <c r="D702" s="37" t="str">
        <f>VLOOKUP(C702,MASTER!$B$2:$C$1190,2,)</f>
        <v>BATU GERINDA CUTTING WHEEL (WD) 4"</v>
      </c>
      <c r="E702" s="38">
        <v>12.0</v>
      </c>
      <c r="F702" s="39" t="s">
        <v>1091</v>
      </c>
      <c r="G702" s="10" t="s">
        <v>1092</v>
      </c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7.25" customHeight="1">
      <c r="A703" s="7">
        <f t="shared" si="1"/>
        <v>702</v>
      </c>
      <c r="B703" s="36">
        <v>45729.0</v>
      </c>
      <c r="C703" s="10">
        <v>1071.0</v>
      </c>
      <c r="D703" s="37" t="str">
        <f>VLOOKUP(C703,MASTER!$B$2:$C$1190,2,)</f>
        <v>Amplas Ekamant Susun 80 / Taiyo 4"</v>
      </c>
      <c r="E703" s="38">
        <v>7.0</v>
      </c>
      <c r="F703" s="39" t="s">
        <v>1091</v>
      </c>
      <c r="G703" s="10" t="s">
        <v>1092</v>
      </c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7.25" customHeight="1">
      <c r="A704" s="7">
        <f t="shared" si="1"/>
        <v>703</v>
      </c>
      <c r="B704" s="36">
        <v>45729.0</v>
      </c>
      <c r="C704" s="31">
        <v>1580.0</v>
      </c>
      <c r="D704" s="37" t="str">
        <f>VLOOKUP(C704,MASTER!$B$2:$C$1190,2,)</f>
        <v>BATU GERINDA ULTRA FLEX 4"</v>
      </c>
      <c r="E704" s="38">
        <v>6.0</v>
      </c>
      <c r="F704" s="39" t="s">
        <v>1091</v>
      </c>
      <c r="G704" s="10" t="s">
        <v>1092</v>
      </c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7.25" customHeight="1">
      <c r="A705" s="7">
        <f t="shared" si="1"/>
        <v>704</v>
      </c>
      <c r="B705" s="36">
        <v>45729.0</v>
      </c>
      <c r="C705" s="31">
        <v>1419.0</v>
      </c>
      <c r="D705" s="37" t="str">
        <f>VLOOKUP(C705,MASTER!$B$2:$C$1190,2,)</f>
        <v>KACAMATA LAS BENING</v>
      </c>
      <c r="E705" s="38">
        <v>24.0</v>
      </c>
      <c r="F705" s="39" t="s">
        <v>1091</v>
      </c>
      <c r="G705" s="10" t="s">
        <v>1092</v>
      </c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7.25" customHeight="1">
      <c r="A706" s="7">
        <f t="shared" si="1"/>
        <v>705</v>
      </c>
      <c r="B706" s="36">
        <v>45729.0</v>
      </c>
      <c r="C706" s="10">
        <v>1421.0</v>
      </c>
      <c r="D706" s="37" t="str">
        <f>VLOOKUP(C706,MASTER!$B$2:$C$1190,2,)</f>
        <v>SARUNG TANGAN KAIN</v>
      </c>
      <c r="E706" s="38">
        <v>1.0</v>
      </c>
      <c r="F706" s="39" t="s">
        <v>1091</v>
      </c>
      <c r="G706" s="10" t="s">
        <v>1092</v>
      </c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7.25" customHeight="1">
      <c r="A707" s="7">
        <f t="shared" si="1"/>
        <v>706</v>
      </c>
      <c r="B707" s="36">
        <v>45729.0</v>
      </c>
      <c r="C707" s="15">
        <v>2485.0</v>
      </c>
      <c r="D707" s="37" t="str">
        <f>VLOOKUP(C707,MASTER!$B$2:$C$1190,2,)</f>
        <v>Kain Poles Levis 4"</v>
      </c>
      <c r="E707" s="38">
        <v>3.0</v>
      </c>
      <c r="F707" s="39" t="s">
        <v>1119</v>
      </c>
      <c r="G707" s="10" t="s">
        <v>1120</v>
      </c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7.25" customHeight="1">
      <c r="A708" s="7">
        <f t="shared" si="1"/>
        <v>707</v>
      </c>
      <c r="B708" s="36">
        <v>45729.0</v>
      </c>
      <c r="C708" s="7">
        <v>1086.0</v>
      </c>
      <c r="D708" s="37" t="str">
        <f>VLOOKUP(C708,MASTER!$B$2:$C$1190,2,)</f>
        <v>LANGSOL</v>
      </c>
      <c r="E708" s="38">
        <v>1.0</v>
      </c>
      <c r="F708" s="39" t="s">
        <v>1119</v>
      </c>
      <c r="G708" s="10" t="s">
        <v>1120</v>
      </c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7.25" customHeight="1">
      <c r="A709" s="7">
        <f t="shared" si="1"/>
        <v>708</v>
      </c>
      <c r="B709" s="36">
        <v>45729.0</v>
      </c>
      <c r="C709" s="10">
        <v>1058.0</v>
      </c>
      <c r="D709" s="37" t="str">
        <f>VLOOKUP(C709,MASTER!$B$2:$C$1190,2,)</f>
        <v>Isi Cutter Kenko Besar</v>
      </c>
      <c r="E709" s="38">
        <v>1.0</v>
      </c>
      <c r="F709" s="39" t="s">
        <v>1091</v>
      </c>
      <c r="G709" s="10" t="s">
        <v>1092</v>
      </c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7.25" customHeight="1">
      <c r="A710" s="7">
        <f t="shared" si="1"/>
        <v>709</v>
      </c>
      <c r="B710" s="36">
        <v>45729.0</v>
      </c>
      <c r="C710" s="10">
        <v>1421.0</v>
      </c>
      <c r="D710" s="37" t="str">
        <f>VLOOKUP(C710,MASTER!$B$2:$C$1190,2,)</f>
        <v>SARUNG TANGAN KAIN</v>
      </c>
      <c r="E710" s="38">
        <v>48.0</v>
      </c>
      <c r="F710" s="39" t="s">
        <v>1091</v>
      </c>
      <c r="G710" s="10" t="s">
        <v>1092</v>
      </c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7.25" customHeight="1">
      <c r="A711" s="7">
        <f t="shared" si="1"/>
        <v>710</v>
      </c>
      <c r="B711" s="36">
        <v>45729.0</v>
      </c>
      <c r="C711" s="10">
        <v>1071.0</v>
      </c>
      <c r="D711" s="37" t="str">
        <f>VLOOKUP(C711,MASTER!$B$2:$C$1190,2,)</f>
        <v>Amplas Ekamant Susun 80 / Taiyo 4"</v>
      </c>
      <c r="E711" s="38">
        <v>10.0</v>
      </c>
      <c r="F711" s="39" t="s">
        <v>1091</v>
      </c>
      <c r="G711" s="10" t="s">
        <v>1092</v>
      </c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7.25" customHeight="1">
      <c r="A712" s="7">
        <f t="shared" si="1"/>
        <v>711</v>
      </c>
      <c r="B712" s="36">
        <v>45729.0</v>
      </c>
      <c r="C712" s="7">
        <v>1529.0</v>
      </c>
      <c r="D712" s="37" t="str">
        <f>VLOOKUP(C712,MASTER!$B$2:$C$1190,2,)</f>
        <v>AMPLAS LEMBAR 150</v>
      </c>
      <c r="E712" s="38">
        <v>40.0</v>
      </c>
      <c r="F712" s="39" t="s">
        <v>1091</v>
      </c>
      <c r="G712" s="10" t="s">
        <v>1092</v>
      </c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7.25" customHeight="1">
      <c r="A713" s="7">
        <f t="shared" si="1"/>
        <v>712</v>
      </c>
      <c r="B713" s="36">
        <v>45729.0</v>
      </c>
      <c r="C713" s="10">
        <v>1085.0</v>
      </c>
      <c r="D713" s="37" t="str">
        <f>VLOOKUP(C713,MASTER!$B$2:$C$1190,2,)</f>
        <v>Batu Poles 4x17P (Woven abu-abu)</v>
      </c>
      <c r="E713" s="38">
        <v>10.0</v>
      </c>
      <c r="F713" s="39" t="s">
        <v>1091</v>
      </c>
      <c r="G713" s="10" t="s">
        <v>1092</v>
      </c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7.25" customHeight="1">
      <c r="A714" s="7">
        <f t="shared" si="1"/>
        <v>713</v>
      </c>
      <c r="B714" s="36">
        <v>45729.0</v>
      </c>
      <c r="C714" s="10">
        <v>1580.0</v>
      </c>
      <c r="D714" s="37" t="str">
        <f>VLOOKUP(C714,MASTER!$B$2:$C$1190,2,)</f>
        <v>BATU GERINDA ULTRA FLEX 4"</v>
      </c>
      <c r="E714" s="38">
        <v>5.0</v>
      </c>
      <c r="F714" s="39" t="s">
        <v>1091</v>
      </c>
      <c r="G714" s="10" t="s">
        <v>1092</v>
      </c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7.25" customHeight="1">
      <c r="A715" s="7">
        <f t="shared" si="1"/>
        <v>714</v>
      </c>
      <c r="B715" s="36">
        <v>45729.0</v>
      </c>
      <c r="C715" s="10">
        <v>1082.0</v>
      </c>
      <c r="D715" s="37" t="str">
        <f>VLOOKUP(C715,MASTER!$B$2:$C$1190,2,)</f>
        <v>BATU GERINDA CUTTING WHEEL (WD) 4"</v>
      </c>
      <c r="E715" s="38">
        <v>5.0</v>
      </c>
      <c r="F715" s="39" t="s">
        <v>1091</v>
      </c>
      <c r="G715" s="10" t="s">
        <v>1092</v>
      </c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7.25" customHeight="1">
      <c r="A716" s="7">
        <f t="shared" si="1"/>
        <v>715</v>
      </c>
      <c r="B716" s="36">
        <v>45729.0</v>
      </c>
      <c r="C716" s="7">
        <v>1216.0</v>
      </c>
      <c r="D716" s="37" t="str">
        <f>VLOOKUP(C716,MASTER!$B$2:$C$1190,2,)</f>
        <v>Hand Taps M3x0,5</v>
      </c>
      <c r="E716" s="38">
        <v>1.0</v>
      </c>
      <c r="F716" s="39" t="s">
        <v>1091</v>
      </c>
      <c r="G716" s="10" t="s">
        <v>1092</v>
      </c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7.25" customHeight="1">
      <c r="A717" s="7">
        <f t="shared" si="1"/>
        <v>716</v>
      </c>
      <c r="B717" s="36">
        <v>45729.0</v>
      </c>
      <c r="C717" s="15">
        <v>1497.0</v>
      </c>
      <c r="D717" s="37" t="str">
        <f>VLOOKUP(C717,MASTER!$B$2:$C$1190,2,)</f>
        <v>Hand Tap M4x0,7</v>
      </c>
      <c r="E717" s="38">
        <v>1.0</v>
      </c>
      <c r="F717" s="39" t="s">
        <v>1091</v>
      </c>
      <c r="G717" s="10" t="s">
        <v>1092</v>
      </c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7.25" customHeight="1">
      <c r="A718" s="7">
        <f t="shared" si="1"/>
        <v>717</v>
      </c>
      <c r="B718" s="36">
        <v>45729.0</v>
      </c>
      <c r="C718" s="7">
        <v>1358.0</v>
      </c>
      <c r="D718" s="37" t="str">
        <f>VLOOKUP(C718,MASTER!$B$2:$C$1190,2,)</f>
        <v>Mur M4</v>
      </c>
      <c r="E718" s="38">
        <v>8.0</v>
      </c>
      <c r="F718" s="39" t="s">
        <v>1230</v>
      </c>
      <c r="G718" s="10" t="s">
        <v>1102</v>
      </c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7.25" customHeight="1">
      <c r="A719" s="7">
        <f t="shared" si="1"/>
        <v>718</v>
      </c>
      <c r="B719" s="36">
        <v>45729.0</v>
      </c>
      <c r="C719" s="7">
        <v>1150.0</v>
      </c>
      <c r="D719" s="37" t="str">
        <f>VLOOKUP(C719,MASTER!$B$2:$C$1190,2,)</f>
        <v>Baut JP M5x20</v>
      </c>
      <c r="E719" s="38">
        <v>4.0</v>
      </c>
      <c r="F719" s="39" t="s">
        <v>1230</v>
      </c>
      <c r="G719" s="10" t="s">
        <v>1102</v>
      </c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7.25" customHeight="1">
      <c r="A720" s="7">
        <f t="shared" si="1"/>
        <v>719</v>
      </c>
      <c r="B720" s="36">
        <v>45729.0</v>
      </c>
      <c r="C720" s="7">
        <v>1359.0</v>
      </c>
      <c r="D720" s="37" t="str">
        <f>VLOOKUP(C720,MASTER!$B$2:$C$1190,2,)</f>
        <v>Mur M5</v>
      </c>
      <c r="E720" s="38">
        <v>4.0</v>
      </c>
      <c r="F720" s="39" t="s">
        <v>1230</v>
      </c>
      <c r="G720" s="10" t="s">
        <v>1102</v>
      </c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7.25" customHeight="1">
      <c r="A721" s="7">
        <f t="shared" si="1"/>
        <v>720</v>
      </c>
      <c r="B721" s="36">
        <v>45729.0</v>
      </c>
      <c r="C721" s="7">
        <v>1141.0</v>
      </c>
      <c r="D721" s="37" t="str">
        <f>VLOOKUP(C721,MASTER!$B$2:$C$1190,2,)</f>
        <v>Baut JP M4x15</v>
      </c>
      <c r="E721" s="38">
        <v>8.0</v>
      </c>
      <c r="F721" s="39" t="s">
        <v>1230</v>
      </c>
      <c r="G721" s="10" t="s">
        <v>1102</v>
      </c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7.25" customHeight="1">
      <c r="A722" s="7">
        <f t="shared" si="1"/>
        <v>721</v>
      </c>
      <c r="B722" s="36">
        <v>45729.0</v>
      </c>
      <c r="C722" s="10">
        <v>1431.0</v>
      </c>
      <c r="D722" s="37" t="str">
        <f>VLOOKUP(C722,MASTER!$B$2:$C$1190,2,)</f>
        <v>SEKRUP FH 6x1/2"</v>
      </c>
      <c r="E722" s="38">
        <v>10.0</v>
      </c>
      <c r="F722" s="39" t="s">
        <v>1230</v>
      </c>
      <c r="G722" s="10" t="s">
        <v>1102</v>
      </c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7.25" customHeight="1">
      <c r="A723" s="7">
        <f t="shared" si="1"/>
        <v>722</v>
      </c>
      <c r="B723" s="36">
        <v>45729.0</v>
      </c>
      <c r="C723" s="10">
        <v>1263.0</v>
      </c>
      <c r="D723" s="37" t="str">
        <f>VLOOKUP(C723,MASTER!$B$2:$C$1190,2,)</f>
        <v>Lakban Kertas 1"</v>
      </c>
      <c r="E723" s="38">
        <v>1.0</v>
      </c>
      <c r="F723" s="39" t="s">
        <v>1231</v>
      </c>
      <c r="G723" s="10" t="s">
        <v>1232</v>
      </c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7.25" customHeight="1">
      <c r="A724" s="7">
        <f t="shared" si="1"/>
        <v>723</v>
      </c>
      <c r="B724" s="36">
        <v>45729.0</v>
      </c>
      <c r="C724" s="15">
        <v>1202.0</v>
      </c>
      <c r="D724" s="37" t="str">
        <f>VLOOKUP(C724,MASTER!$B$2:$C$1190,2,)</f>
        <v>Double Tape Putih 1" Daimaru 24x12Y</v>
      </c>
      <c r="E724" s="38">
        <v>2.0</v>
      </c>
      <c r="F724" s="39" t="s">
        <v>1231</v>
      </c>
      <c r="G724" s="10" t="s">
        <v>1232</v>
      </c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7.25" customHeight="1">
      <c r="A725" s="7">
        <f t="shared" si="1"/>
        <v>724</v>
      </c>
      <c r="B725" s="36">
        <v>45729.0</v>
      </c>
      <c r="C725" s="7">
        <v>2064.0</v>
      </c>
      <c r="D725" s="37" t="str">
        <f>VLOOKUP(C725,MASTER!$B$2:$C$1190,2,)</f>
        <v>Kawat Las CO2 0,8mm SW-70</v>
      </c>
      <c r="E725" s="38">
        <v>15.0</v>
      </c>
      <c r="F725" s="39" t="s">
        <v>1091</v>
      </c>
      <c r="G725" s="10" t="s">
        <v>1092</v>
      </c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7.25" customHeight="1">
      <c r="A726" s="7">
        <f t="shared" si="1"/>
        <v>725</v>
      </c>
      <c r="B726" s="36">
        <v>45729.0</v>
      </c>
      <c r="C726" s="10">
        <v>2211.0</v>
      </c>
      <c r="D726" s="37" t="str">
        <f>VLOOKUP(C726,MASTER!$B$2:$C$1190,2,)</f>
        <v>Nepel PU 16-04</v>
      </c>
      <c r="E726" s="38">
        <v>1.0</v>
      </c>
      <c r="F726" s="39" t="s">
        <v>1125</v>
      </c>
      <c r="G726" s="10" t="s">
        <v>1126</v>
      </c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7.25" customHeight="1">
      <c r="A727" s="7">
        <f t="shared" si="1"/>
        <v>726</v>
      </c>
      <c r="B727" s="36">
        <v>45729.0</v>
      </c>
      <c r="C727" s="7">
        <v>2064.0</v>
      </c>
      <c r="D727" s="37" t="str">
        <f>VLOOKUP(C727,MASTER!$B$2:$C$1190,2,)</f>
        <v>Kawat Las CO2 0,8mm SW-70</v>
      </c>
      <c r="E727" s="38">
        <v>15.0</v>
      </c>
      <c r="F727" s="39" t="s">
        <v>1091</v>
      </c>
      <c r="G727" s="10" t="s">
        <v>1092</v>
      </c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7.25" customHeight="1">
      <c r="A728" s="7">
        <f t="shared" si="1"/>
        <v>727</v>
      </c>
      <c r="B728" s="36">
        <v>45729.0</v>
      </c>
      <c r="C728" s="10">
        <v>1074.0</v>
      </c>
      <c r="D728" s="37" t="str">
        <f>VLOOKUP(C728,MASTER!$B$2:$C$1190,2,)</f>
        <v>Amplas Merah No. 180</v>
      </c>
      <c r="E728" s="38">
        <v>5.0</v>
      </c>
      <c r="F728" s="39" t="s">
        <v>1119</v>
      </c>
      <c r="G728" s="10" t="s">
        <v>1120</v>
      </c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7.25" customHeight="1">
      <c r="A729" s="7">
        <f t="shared" si="1"/>
        <v>728</v>
      </c>
      <c r="B729" s="36">
        <v>45729.0</v>
      </c>
      <c r="C729" s="10">
        <v>1580.0</v>
      </c>
      <c r="D729" s="37" t="str">
        <f>VLOOKUP(C729,MASTER!$B$2:$C$1190,2,)</f>
        <v>BATU GERINDA ULTRA FLEX 4"</v>
      </c>
      <c r="E729" s="38">
        <v>5.0</v>
      </c>
      <c r="F729" s="39" t="s">
        <v>1091</v>
      </c>
      <c r="G729" s="10" t="s">
        <v>1092</v>
      </c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7.25" customHeight="1">
      <c r="A730" s="7">
        <f t="shared" si="1"/>
        <v>729</v>
      </c>
      <c r="B730" s="36">
        <v>45729.0</v>
      </c>
      <c r="C730" s="10">
        <v>1071.0</v>
      </c>
      <c r="D730" s="37" t="str">
        <f>VLOOKUP(C730,MASTER!$B$2:$C$1190,2,)</f>
        <v>Amplas Ekamant Susun 80 / Taiyo 4"</v>
      </c>
      <c r="E730" s="38">
        <v>5.0</v>
      </c>
      <c r="F730" s="39" t="s">
        <v>1091</v>
      </c>
      <c r="G730" s="10" t="s">
        <v>1092</v>
      </c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7.25" customHeight="1">
      <c r="A731" s="7">
        <f t="shared" si="1"/>
        <v>730</v>
      </c>
      <c r="B731" s="36">
        <v>45729.0</v>
      </c>
      <c r="C731" s="10">
        <v>1082.0</v>
      </c>
      <c r="D731" s="37" t="str">
        <f>VLOOKUP(C731,MASTER!$B$2:$C$1190,2,)</f>
        <v>BATU GERINDA CUTTING WHEEL (WD) 4"</v>
      </c>
      <c r="E731" s="38">
        <v>6.0</v>
      </c>
      <c r="F731" s="46" t="s">
        <v>1233</v>
      </c>
      <c r="G731" s="10" t="s">
        <v>1100</v>
      </c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7.25" customHeight="1">
      <c r="A732" s="7">
        <f t="shared" si="1"/>
        <v>731</v>
      </c>
      <c r="B732" s="36">
        <v>45729.0</v>
      </c>
      <c r="C732" s="10">
        <v>1462.0</v>
      </c>
      <c r="D732" s="37" t="str">
        <f>VLOOKUP(C732,MASTER!$B$2:$C$1190,2,)</f>
        <v>Kontak Tip Co2 M6x25x0,8mm</v>
      </c>
      <c r="E732" s="38">
        <v>1.0</v>
      </c>
      <c r="F732" s="46" t="s">
        <v>1233</v>
      </c>
      <c r="G732" s="10" t="s">
        <v>1100</v>
      </c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7.25" customHeight="1">
      <c r="A733" s="7">
        <f t="shared" si="1"/>
        <v>732</v>
      </c>
      <c r="B733" s="36">
        <v>45729.0</v>
      </c>
      <c r="C733" s="7">
        <v>1459.0</v>
      </c>
      <c r="D733" s="37" t="str">
        <f>VLOOKUP(C733,MASTER!$B$2:$C$1190,2,)</f>
        <v>Lasdop - 4mm</v>
      </c>
      <c r="E733" s="38">
        <v>4.0</v>
      </c>
      <c r="F733" s="39" t="s">
        <v>1213</v>
      </c>
      <c r="G733" s="10" t="s">
        <v>1234</v>
      </c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7.25" customHeight="1">
      <c r="A734" s="7">
        <f t="shared" si="1"/>
        <v>733</v>
      </c>
      <c r="B734" s="36">
        <v>45729.0</v>
      </c>
      <c r="C734" s="7">
        <v>1259.0</v>
      </c>
      <c r="D734" s="37" t="str">
        <f>VLOOKUP(C734,MASTER!$B$2:$C$1190,2,)</f>
        <v>Isolasi Hitam Nitto</v>
      </c>
      <c r="E734" s="38">
        <v>1.0</v>
      </c>
      <c r="F734" s="39" t="s">
        <v>1213</v>
      </c>
      <c r="G734" s="10" t="s">
        <v>1234</v>
      </c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7.25" customHeight="1">
      <c r="A735" s="7">
        <f t="shared" si="1"/>
        <v>734</v>
      </c>
      <c r="B735" s="36">
        <v>45729.0</v>
      </c>
      <c r="C735" s="7">
        <v>1446.0</v>
      </c>
      <c r="D735" s="37" t="str">
        <f>VLOOKUP(C735,MASTER!$B$2:$C$1190,2,)</f>
        <v>Thinner HG IML 75</v>
      </c>
      <c r="E735" s="38">
        <v>20.0</v>
      </c>
      <c r="F735" s="39" t="s">
        <v>1223</v>
      </c>
      <c r="G735" s="10" t="s">
        <v>1235</v>
      </c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7.25" customHeight="1">
      <c r="A736" s="7">
        <f t="shared" si="1"/>
        <v>735</v>
      </c>
      <c r="B736" s="36">
        <v>45729.0</v>
      </c>
      <c r="C736" s="7">
        <v>1831.0</v>
      </c>
      <c r="D736" s="37" t="str">
        <f>VLOOKUP(C736,MASTER!$B$2:$C$1190,2,)</f>
        <v>Mata Router Straight Bits 1/4" x 6mm</v>
      </c>
      <c r="E736" s="38">
        <v>1.0</v>
      </c>
      <c r="F736" s="40" t="s">
        <v>1213</v>
      </c>
      <c r="G736" s="47" t="s">
        <v>1234</v>
      </c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7.25" customHeight="1">
      <c r="A737" s="7">
        <f t="shared" si="1"/>
        <v>736</v>
      </c>
      <c r="B737" s="36">
        <v>45729.0</v>
      </c>
      <c r="C737" s="31">
        <v>2400.0</v>
      </c>
      <c r="D737" s="37" t="str">
        <f>VLOOKUP(C737,MASTER!$B$2:$C$1190,2,)</f>
        <v>RYU (AC) HSS Cobalt Drill Bits 7.0x69x109mm AC-DB038</v>
      </c>
      <c r="E737" s="38">
        <v>3.0</v>
      </c>
      <c r="F737" s="42" t="s">
        <v>1091</v>
      </c>
      <c r="G737" s="48" t="s">
        <v>1092</v>
      </c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7.25" customHeight="1">
      <c r="A738" s="7">
        <f t="shared" si="1"/>
        <v>737</v>
      </c>
      <c r="B738" s="36">
        <v>45729.0</v>
      </c>
      <c r="C738" s="10">
        <v>1862.0</v>
      </c>
      <c r="D738" s="37" t="str">
        <f>VLOOKUP(C738,MASTER!$B$2:$C$1190,2,)</f>
        <v>Hand Tape M8</v>
      </c>
      <c r="E738" s="38">
        <v>3.0</v>
      </c>
      <c r="F738" s="42" t="s">
        <v>1091</v>
      </c>
      <c r="G738" s="48" t="s">
        <v>1092</v>
      </c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7.25" customHeight="1">
      <c r="A739" s="7">
        <f t="shared" si="1"/>
        <v>738</v>
      </c>
      <c r="B739" s="36">
        <v>45729.0</v>
      </c>
      <c r="C739" s="7">
        <v>1365.0</v>
      </c>
      <c r="D739" s="37" t="str">
        <f>VLOOKUP(C739,MASTER!$B$2:$C$1190,2,)</f>
        <v>Nutsert Bibir Tipis M5</v>
      </c>
      <c r="E739" s="38">
        <v>160.0</v>
      </c>
      <c r="F739" s="39" t="s">
        <v>1236</v>
      </c>
      <c r="G739" s="10" t="s">
        <v>1175</v>
      </c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7.25" customHeight="1">
      <c r="A740" s="7">
        <f t="shared" si="1"/>
        <v>739</v>
      </c>
      <c r="B740" s="36">
        <v>45729.0</v>
      </c>
      <c r="C740" s="7">
        <v>1359.0</v>
      </c>
      <c r="D740" s="37" t="str">
        <f>VLOOKUP(C740,MASTER!$B$2:$C$1190,2,)</f>
        <v>Mur M5</v>
      </c>
      <c r="E740" s="38">
        <v>4.0</v>
      </c>
      <c r="F740" s="39" t="s">
        <v>1201</v>
      </c>
      <c r="G740" s="10" t="s">
        <v>1202</v>
      </c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7.25" customHeight="1">
      <c r="A741" s="7">
        <f t="shared" si="1"/>
        <v>740</v>
      </c>
      <c r="B741" s="36">
        <v>45729.0</v>
      </c>
      <c r="C741" s="10">
        <v>1094.0</v>
      </c>
      <c r="D741" s="37" t="str">
        <f>VLOOKUP(C741,MASTER!$B$2:$C$1190,2,)</f>
        <v>Baut Hexa M6x20</v>
      </c>
      <c r="E741" s="38">
        <v>4.0</v>
      </c>
      <c r="F741" s="39" t="s">
        <v>1201</v>
      </c>
      <c r="G741" s="10" t="s">
        <v>1202</v>
      </c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7.25" customHeight="1">
      <c r="A742" s="7">
        <f t="shared" si="1"/>
        <v>741</v>
      </c>
      <c r="B742" s="36">
        <v>45729.0</v>
      </c>
      <c r="C742" s="10">
        <v>1264.0</v>
      </c>
      <c r="D742" s="37" t="str">
        <f>VLOOKUP(C742,MASTER!$B$2:$C$1190,2,)</f>
        <v>Lakban Kertas 2"</v>
      </c>
      <c r="E742" s="38">
        <v>8.0</v>
      </c>
      <c r="F742" s="39" t="s">
        <v>1125</v>
      </c>
      <c r="G742" s="10" t="s">
        <v>1126</v>
      </c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7.25" customHeight="1">
      <c r="A743" s="7">
        <f t="shared" si="1"/>
        <v>742</v>
      </c>
      <c r="B743" s="36">
        <v>45729.0</v>
      </c>
      <c r="C743" s="10">
        <v>1081.0</v>
      </c>
      <c r="D743" s="37" t="str">
        <f>VLOOKUP(C743,MASTER!$B$2:$C$1190,2,)</f>
        <v>BATU GERINDA CUTTING WHEEL (WD) 14"</v>
      </c>
      <c r="E743" s="38">
        <v>4.0</v>
      </c>
      <c r="F743" s="39" t="s">
        <v>1091</v>
      </c>
      <c r="G743" s="10" t="s">
        <v>1092</v>
      </c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7.25" customHeight="1">
      <c r="A744" s="7">
        <f t="shared" si="1"/>
        <v>743</v>
      </c>
      <c r="B744" s="36">
        <v>45729.0</v>
      </c>
      <c r="C744" s="10">
        <v>1580.0</v>
      </c>
      <c r="D744" s="37" t="str">
        <f>VLOOKUP(C744,MASTER!$B$2:$C$1190,2,)</f>
        <v>BATU GERINDA ULTRA FLEX 4"</v>
      </c>
      <c r="E744" s="38">
        <v>3.0</v>
      </c>
      <c r="F744" s="39" t="s">
        <v>1091</v>
      </c>
      <c r="G744" s="10" t="s">
        <v>1092</v>
      </c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7.25" customHeight="1">
      <c r="A745" s="7">
        <f t="shared" si="1"/>
        <v>744</v>
      </c>
      <c r="B745" s="36">
        <v>45729.0</v>
      </c>
      <c r="C745" s="10">
        <v>1071.0</v>
      </c>
      <c r="D745" s="37" t="str">
        <f>VLOOKUP(C745,MASTER!$B$2:$C$1190,2,)</f>
        <v>Amplas Ekamant Susun 80 / Taiyo 4"</v>
      </c>
      <c r="E745" s="38">
        <v>1.0</v>
      </c>
      <c r="F745" s="39" t="s">
        <v>1091</v>
      </c>
      <c r="G745" s="10" t="s">
        <v>1092</v>
      </c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7.25" customHeight="1">
      <c r="A746" s="7">
        <f t="shared" si="1"/>
        <v>745</v>
      </c>
      <c r="B746" s="36">
        <v>45729.0</v>
      </c>
      <c r="C746" s="31">
        <v>2331.0</v>
      </c>
      <c r="D746" s="37" t="str">
        <f>VLOOKUP(C746,MASTER!$B$2:$C$1190,2,)</f>
        <v>Pipa Besi 12mm T. 1mm P. 3 mtr</v>
      </c>
      <c r="E746" s="38">
        <v>3.0</v>
      </c>
      <c r="F746" s="39" t="s">
        <v>1237</v>
      </c>
      <c r="G746" s="10" t="s">
        <v>1238</v>
      </c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7.25" customHeight="1">
      <c r="A747" s="7">
        <f t="shared" si="1"/>
        <v>746</v>
      </c>
      <c r="B747" s="36">
        <v>45729.0</v>
      </c>
      <c r="C747" s="10">
        <v>1082.0</v>
      </c>
      <c r="D747" s="37" t="str">
        <f>VLOOKUP(C747,MASTER!$B$2:$C$1190,2,)</f>
        <v>BATU GERINDA CUTTING WHEEL (WD) 4"</v>
      </c>
      <c r="E747" s="38">
        <v>6.0</v>
      </c>
      <c r="F747" s="39" t="s">
        <v>1091</v>
      </c>
      <c r="G747" s="10" t="s">
        <v>1092</v>
      </c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7.25" customHeight="1">
      <c r="A748" s="7">
        <f t="shared" si="1"/>
        <v>747</v>
      </c>
      <c r="B748" s="36">
        <v>45729.0</v>
      </c>
      <c r="C748" s="10">
        <v>1071.0</v>
      </c>
      <c r="D748" s="37" t="str">
        <f>VLOOKUP(C748,MASTER!$B$2:$C$1190,2,)</f>
        <v>Amplas Ekamant Susun 80 / Taiyo 4"</v>
      </c>
      <c r="E748" s="38">
        <v>4.0</v>
      </c>
      <c r="F748" s="39" t="s">
        <v>1091</v>
      </c>
      <c r="G748" s="10" t="s">
        <v>1092</v>
      </c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7.25" customHeight="1">
      <c r="A749" s="7">
        <f t="shared" si="1"/>
        <v>748</v>
      </c>
      <c r="B749" s="36">
        <v>45729.0</v>
      </c>
      <c r="C749" s="10">
        <v>1580.0</v>
      </c>
      <c r="D749" s="37" t="str">
        <f>VLOOKUP(C749,MASTER!$B$2:$C$1190,2,)</f>
        <v>BATU GERINDA ULTRA FLEX 4"</v>
      </c>
      <c r="E749" s="38">
        <v>6.0</v>
      </c>
      <c r="F749" s="39" t="s">
        <v>1091</v>
      </c>
      <c r="G749" s="10" t="s">
        <v>1092</v>
      </c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7.25" customHeight="1">
      <c r="A750" s="7">
        <f t="shared" si="1"/>
        <v>749</v>
      </c>
      <c r="B750" s="36">
        <v>45729.0</v>
      </c>
      <c r="C750" s="10">
        <v>1276.0</v>
      </c>
      <c r="D750" s="37" t="str">
        <f>VLOOKUP(C750,MASTER!$B$2:$C$1190,2,)</f>
        <v>Led Rol Indoor Type S EPISTAR 2835 CW @5meter</v>
      </c>
      <c r="E750" s="38">
        <v>2.0</v>
      </c>
      <c r="F750" s="39" t="s">
        <v>1127</v>
      </c>
      <c r="G750" s="10" t="s">
        <v>1239</v>
      </c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7.25" customHeight="1">
      <c r="A751" s="7">
        <f t="shared" si="1"/>
        <v>750</v>
      </c>
      <c r="B751" s="36">
        <v>45729.0</v>
      </c>
      <c r="C751" s="7" t="s">
        <v>453</v>
      </c>
      <c r="D751" s="37" t="str">
        <f>VLOOKUP(C751,MASTER!$B$2:$C$1190,2,)</f>
        <v>Kabel Supreme NYMHY 3x1,5mm @50 Meter Hitam</v>
      </c>
      <c r="E751" s="38">
        <v>5.0</v>
      </c>
      <c r="F751" s="39" t="s">
        <v>1127</v>
      </c>
      <c r="G751" s="10" t="s">
        <v>1239</v>
      </c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7.25" customHeight="1">
      <c r="A752" s="7">
        <f t="shared" si="1"/>
        <v>751</v>
      </c>
      <c r="B752" s="36">
        <v>45729.0</v>
      </c>
      <c r="C752" s="7">
        <v>1239.0</v>
      </c>
      <c r="D752" s="37" t="str">
        <f>VLOOKUP(C752,MASTER!$B$2:$C$1190,2,)</f>
        <v>KABEL SERABUT HITAM-PUTIH AWG KECIL</v>
      </c>
      <c r="E752" s="38">
        <v>18.0</v>
      </c>
      <c r="F752" s="39" t="s">
        <v>1127</v>
      </c>
      <c r="G752" s="10" t="s">
        <v>1239</v>
      </c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7.25" customHeight="1">
      <c r="A753" s="7">
        <f t="shared" si="1"/>
        <v>752</v>
      </c>
      <c r="B753" s="36">
        <v>45729.0</v>
      </c>
      <c r="C753" s="10">
        <v>1250.0</v>
      </c>
      <c r="D753" s="37" t="str">
        <f>VLOOKUP(C753,MASTER!$B$2:$C$1190,2,)</f>
        <v>Karet Bakar 3mm</v>
      </c>
      <c r="E753" s="38">
        <v>0.2</v>
      </c>
      <c r="F753" s="39" t="s">
        <v>1127</v>
      </c>
      <c r="G753" s="10" t="s">
        <v>1239</v>
      </c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7.25" customHeight="1">
      <c r="A754" s="7">
        <f t="shared" si="1"/>
        <v>753</v>
      </c>
      <c r="B754" s="36">
        <v>45729.0</v>
      </c>
      <c r="C754" s="10">
        <v>1241.0</v>
      </c>
      <c r="D754" s="37" t="str">
        <f>VLOOKUP(C754,MASTER!$B$2:$C$1190,2,)</f>
        <v>Kabel Supreme NYMHY 2x0,75mm @50 mtr Hitam</v>
      </c>
      <c r="E754" s="38">
        <v>13.0</v>
      </c>
      <c r="F754" s="39" t="s">
        <v>1127</v>
      </c>
      <c r="G754" s="10" t="s">
        <v>1239</v>
      </c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7.25" customHeight="1">
      <c r="A755" s="7">
        <f t="shared" si="1"/>
        <v>754</v>
      </c>
      <c r="B755" s="36">
        <v>45729.0</v>
      </c>
      <c r="C755" s="7">
        <v>1442.0</v>
      </c>
      <c r="D755" s="37" t="str">
        <f>VLOOKUP(C755,MASTER!$B$2:$C$1190,2,)</f>
        <v>100100004010 Uticon S-28R (B) Steker Arde Bulat (@2PC)</v>
      </c>
      <c r="E755" s="38">
        <v>1.0</v>
      </c>
      <c r="F755" s="39" t="s">
        <v>1127</v>
      </c>
      <c r="G755" s="10" t="s">
        <v>1239</v>
      </c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7.25" customHeight="1">
      <c r="A756" s="7">
        <f t="shared" si="1"/>
        <v>755</v>
      </c>
      <c r="B756" s="36">
        <v>45729.0</v>
      </c>
      <c r="C756" s="7">
        <v>1292.0</v>
      </c>
      <c r="D756" s="37" t="str">
        <f>VLOOKUP(C756,MASTER!$B$2:$C$1190,2,)</f>
        <v>Lem Epotec</v>
      </c>
      <c r="E756" s="38">
        <v>1.0</v>
      </c>
      <c r="F756" s="39" t="s">
        <v>1127</v>
      </c>
      <c r="G756" s="10" t="s">
        <v>1239</v>
      </c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7.25" customHeight="1">
      <c r="A757" s="7">
        <f t="shared" si="1"/>
        <v>756</v>
      </c>
      <c r="B757" s="36">
        <v>45729.0</v>
      </c>
      <c r="C757" s="7">
        <v>1426.0</v>
      </c>
      <c r="D757" s="37" t="str">
        <f>VLOOKUP(C757,MASTER!$B$2:$C$1190,2,)</f>
        <v>SEALANT NEUTRAL WHITE</v>
      </c>
      <c r="E757" s="38">
        <v>1.0</v>
      </c>
      <c r="F757" s="39" t="s">
        <v>1127</v>
      </c>
      <c r="G757" s="10" t="s">
        <v>1239</v>
      </c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7.25" customHeight="1">
      <c r="A758" s="7">
        <f t="shared" si="1"/>
        <v>757</v>
      </c>
      <c r="B758" s="36">
        <v>45729.0</v>
      </c>
      <c r="C758" s="7">
        <v>1437.0</v>
      </c>
      <c r="D758" s="37" t="str">
        <f>VLOOKUP(C758,MASTER!$B$2:$C$1190,2,)</f>
        <v>Skrup FH 6x3/8</v>
      </c>
      <c r="E758" s="38">
        <v>128.0</v>
      </c>
      <c r="F758" s="39" t="s">
        <v>1127</v>
      </c>
      <c r="G758" s="10" t="s">
        <v>1239</v>
      </c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7.25" customHeight="1">
      <c r="A759" s="7">
        <f t="shared" si="1"/>
        <v>758</v>
      </c>
      <c r="B759" s="36">
        <v>45729.0</v>
      </c>
      <c r="C759" s="10">
        <v>1204.0</v>
      </c>
      <c r="D759" s="37" t="str">
        <f>VLOOKUP(C759,MASTER!$B$2:$C$1190,2,)</f>
        <v>Kain Ball / Kain Majun Putih</v>
      </c>
      <c r="E759" s="38">
        <v>1.0</v>
      </c>
      <c r="F759" s="39" t="s">
        <v>1127</v>
      </c>
      <c r="G759" s="10" t="s">
        <v>1239</v>
      </c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7.25" customHeight="1">
      <c r="A760" s="7">
        <f t="shared" si="1"/>
        <v>759</v>
      </c>
      <c r="B760" s="36">
        <v>45729.0</v>
      </c>
      <c r="C760" s="7">
        <v>1246.0</v>
      </c>
      <c r="D760" s="37" t="str">
        <f>VLOOKUP(C760,MASTER!$B$2:$C$1190,2,)</f>
        <v>KAIN LAP MICROFIBER</v>
      </c>
      <c r="E760" s="38">
        <v>1.0</v>
      </c>
      <c r="F760" s="39" t="s">
        <v>1127</v>
      </c>
      <c r="G760" s="10" t="s">
        <v>1239</v>
      </c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7.25" customHeight="1">
      <c r="A761" s="7">
        <f t="shared" si="1"/>
        <v>760</v>
      </c>
      <c r="B761" s="36">
        <v>45729.0</v>
      </c>
      <c r="C761" s="31">
        <v>1276.0</v>
      </c>
      <c r="D761" s="37" t="str">
        <f>VLOOKUP(C761,MASTER!$B$2:$C$1190,2,)</f>
        <v>Led Rol Indoor Type S EPISTAR 2835 CW @5meter</v>
      </c>
      <c r="E761" s="38">
        <v>8.0</v>
      </c>
      <c r="F761" s="39" t="s">
        <v>1127</v>
      </c>
      <c r="G761" s="10" t="s">
        <v>1240</v>
      </c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7.25" customHeight="1">
      <c r="A762" s="7">
        <f t="shared" si="1"/>
        <v>761</v>
      </c>
      <c r="B762" s="36">
        <v>45729.0</v>
      </c>
      <c r="C762" s="10">
        <v>1239.0</v>
      </c>
      <c r="D762" s="37" t="str">
        <f>VLOOKUP(C762,MASTER!$B$2:$C$1190,2,)</f>
        <v>KABEL SERABUT HITAM-PUTIH AWG KECIL</v>
      </c>
      <c r="E762" s="38">
        <v>1.0</v>
      </c>
      <c r="F762" s="39" t="s">
        <v>1127</v>
      </c>
      <c r="G762" s="10" t="s">
        <v>1240</v>
      </c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7.25" customHeight="1">
      <c r="A763" s="7">
        <f t="shared" si="1"/>
        <v>762</v>
      </c>
      <c r="B763" s="36">
        <v>45729.0</v>
      </c>
      <c r="C763" s="10">
        <v>1250.0</v>
      </c>
      <c r="D763" s="37" t="str">
        <f>VLOOKUP(C763,MASTER!$B$2:$C$1190,2,)</f>
        <v>Karet Bakar 3mm</v>
      </c>
      <c r="E763" s="38">
        <v>1.0</v>
      </c>
      <c r="F763" s="39" t="s">
        <v>1127</v>
      </c>
      <c r="G763" s="10" t="s">
        <v>1240</v>
      </c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7.25" customHeight="1">
      <c r="A764" s="7">
        <f t="shared" si="1"/>
        <v>763</v>
      </c>
      <c r="B764" s="36">
        <v>45729.0</v>
      </c>
      <c r="C764" s="7">
        <v>1251.0</v>
      </c>
      <c r="D764" s="37" t="str">
        <f>VLOOKUP(C764,MASTER!$B$2:$C$1190,2,)</f>
        <v>Karet Bakar 5mm</v>
      </c>
      <c r="E764" s="38">
        <v>1.0</v>
      </c>
      <c r="F764" s="39" t="s">
        <v>1127</v>
      </c>
      <c r="G764" s="10" t="s">
        <v>1240</v>
      </c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7.25" customHeight="1">
      <c r="A765" s="7">
        <f t="shared" si="1"/>
        <v>764</v>
      </c>
      <c r="B765" s="36">
        <v>45729.0</v>
      </c>
      <c r="C765" s="10">
        <v>1241.0</v>
      </c>
      <c r="D765" s="37" t="str">
        <f>VLOOKUP(C765,MASTER!$B$2:$C$1190,2,)</f>
        <v>Kabel Supreme NYMHY 2x0,75mm @50 mtr Hitam</v>
      </c>
      <c r="E765" s="38">
        <v>12.0</v>
      </c>
      <c r="F765" s="39" t="s">
        <v>1127</v>
      </c>
      <c r="G765" s="10" t="s">
        <v>1240</v>
      </c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7.25" customHeight="1">
      <c r="A766" s="7">
        <f t="shared" si="1"/>
        <v>765</v>
      </c>
      <c r="B766" s="36">
        <v>45729.0</v>
      </c>
      <c r="C766" s="7">
        <v>1442.0</v>
      </c>
      <c r="D766" s="37" t="str">
        <f>VLOOKUP(C766,MASTER!$B$2:$C$1190,2,)</f>
        <v>100100004010 Uticon S-28R (B) Steker Arde Bulat (@2PC)</v>
      </c>
      <c r="E766" s="38">
        <v>2.0</v>
      </c>
      <c r="F766" s="39" t="s">
        <v>1127</v>
      </c>
      <c r="G766" s="10" t="s">
        <v>1240</v>
      </c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7.25" customHeight="1">
      <c r="A767" s="7">
        <f t="shared" si="1"/>
        <v>766</v>
      </c>
      <c r="B767" s="36">
        <v>45729.0</v>
      </c>
      <c r="C767" s="10">
        <v>1426.0</v>
      </c>
      <c r="D767" s="37" t="str">
        <f>VLOOKUP(C767,MASTER!$B$2:$C$1190,2,)</f>
        <v>SEALANT NEUTRAL WHITE</v>
      </c>
      <c r="E767" s="38">
        <v>1.0</v>
      </c>
      <c r="F767" s="39" t="s">
        <v>1127</v>
      </c>
      <c r="G767" s="10" t="s">
        <v>1240</v>
      </c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7.25" customHeight="1">
      <c r="A768" s="7">
        <f t="shared" si="1"/>
        <v>767</v>
      </c>
      <c r="B768" s="36">
        <v>45729.0</v>
      </c>
      <c r="C768" s="10">
        <v>1425.0</v>
      </c>
      <c r="D768" s="37" t="str">
        <f>VLOOKUP(C768,MASTER!$B$2:$C$1190,2,)</f>
        <v>SEALANT NEUTRAL CLEAR</v>
      </c>
      <c r="E768" s="38">
        <v>1.0</v>
      </c>
      <c r="F768" s="39" t="s">
        <v>1127</v>
      </c>
      <c r="G768" s="10" t="s">
        <v>1240</v>
      </c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7.25" customHeight="1">
      <c r="A769" s="7">
        <f t="shared" si="1"/>
        <v>768</v>
      </c>
      <c r="B769" s="36">
        <v>45729.0</v>
      </c>
      <c r="C769" s="7">
        <v>1292.0</v>
      </c>
      <c r="D769" s="37" t="str">
        <f>VLOOKUP(C769,MASTER!$B$2:$C$1190,2,)</f>
        <v>Lem Epotec</v>
      </c>
      <c r="E769" s="38">
        <v>2.0</v>
      </c>
      <c r="F769" s="39" t="s">
        <v>1127</v>
      </c>
      <c r="G769" s="10" t="s">
        <v>1240</v>
      </c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7.25" customHeight="1">
      <c r="A770" s="7">
        <f t="shared" si="1"/>
        <v>769</v>
      </c>
      <c r="B770" s="36">
        <v>45729.0</v>
      </c>
      <c r="C770" s="7">
        <v>1242.0</v>
      </c>
      <c r="D770" s="37" t="str">
        <f>VLOOKUP(C770,MASTER!$B$2:$C$1190,2,)</f>
        <v>Kabel Supreme NYMHY 2x2,5mm @100 mtr Hitam</v>
      </c>
      <c r="E770" s="38">
        <v>15.0</v>
      </c>
      <c r="F770" s="39" t="s">
        <v>1127</v>
      </c>
      <c r="G770" s="10" t="s">
        <v>1240</v>
      </c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7.25" customHeight="1">
      <c r="A771" s="7">
        <f t="shared" si="1"/>
        <v>770</v>
      </c>
      <c r="B771" s="36">
        <v>45729.0</v>
      </c>
      <c r="C771" s="10">
        <v>1026.0</v>
      </c>
      <c r="D771" s="37" t="str">
        <f>VLOOKUP(C771,MASTER!$B$2:$C$1190,2,)</f>
        <v>Adaptor MeanWell 30A Indoor</v>
      </c>
      <c r="E771" s="38">
        <v>4.0</v>
      </c>
      <c r="F771" s="39" t="s">
        <v>1127</v>
      </c>
      <c r="G771" s="10" t="s">
        <v>1241</v>
      </c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7.25" customHeight="1">
      <c r="A772" s="7">
        <f t="shared" si="1"/>
        <v>771</v>
      </c>
      <c r="B772" s="36">
        <v>45729.0</v>
      </c>
      <c r="C772" s="31">
        <v>1276.0</v>
      </c>
      <c r="D772" s="37" t="str">
        <f>VLOOKUP(C772,MASTER!$B$2:$C$1190,2,)</f>
        <v>Led Rol Indoor Type S EPISTAR 2835 CW @5meter</v>
      </c>
      <c r="E772" s="38">
        <v>32.0</v>
      </c>
      <c r="F772" s="39" t="s">
        <v>1127</v>
      </c>
      <c r="G772" s="10" t="s">
        <v>1241</v>
      </c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7.25" customHeight="1">
      <c r="A773" s="7">
        <f t="shared" si="1"/>
        <v>772</v>
      </c>
      <c r="B773" s="36">
        <v>45729.0</v>
      </c>
      <c r="C773" s="10">
        <v>1239.0</v>
      </c>
      <c r="D773" s="37" t="str">
        <f>VLOOKUP(C773,MASTER!$B$2:$C$1190,2,)</f>
        <v>KABEL SERABUT HITAM-PUTIH AWG KECIL</v>
      </c>
      <c r="E773" s="38">
        <v>4.0</v>
      </c>
      <c r="F773" s="39" t="s">
        <v>1127</v>
      </c>
      <c r="G773" s="10" t="s">
        <v>1241</v>
      </c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7.25" customHeight="1">
      <c r="A774" s="7">
        <f t="shared" si="1"/>
        <v>773</v>
      </c>
      <c r="B774" s="36">
        <v>45729.0</v>
      </c>
      <c r="C774" s="10">
        <v>1250.0</v>
      </c>
      <c r="D774" s="37" t="str">
        <f>VLOOKUP(C774,MASTER!$B$2:$C$1190,2,)</f>
        <v>Karet Bakar 3mm</v>
      </c>
      <c r="E774" s="38">
        <v>2.0</v>
      </c>
      <c r="F774" s="39" t="s">
        <v>1127</v>
      </c>
      <c r="G774" s="10" t="s">
        <v>1241</v>
      </c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7.25" customHeight="1">
      <c r="A775" s="7">
        <f t="shared" si="1"/>
        <v>774</v>
      </c>
      <c r="B775" s="36">
        <v>45729.0</v>
      </c>
      <c r="C775" s="7">
        <v>1251.0</v>
      </c>
      <c r="D775" s="37" t="str">
        <f>VLOOKUP(C775,MASTER!$B$2:$C$1190,2,)</f>
        <v>Karet Bakar 5mm</v>
      </c>
      <c r="E775" s="38">
        <v>2.0</v>
      </c>
      <c r="F775" s="39" t="s">
        <v>1127</v>
      </c>
      <c r="G775" s="10" t="s">
        <v>1241</v>
      </c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7.25" customHeight="1">
      <c r="A776" s="7">
        <f t="shared" si="1"/>
        <v>775</v>
      </c>
      <c r="B776" s="36">
        <v>45729.0</v>
      </c>
      <c r="C776" s="10">
        <v>1241.0</v>
      </c>
      <c r="D776" s="37" t="str">
        <f>VLOOKUP(C776,MASTER!$B$2:$C$1190,2,)</f>
        <v>Kabel Supreme NYMHY 2x0,75mm @50 mtr Hitam</v>
      </c>
      <c r="E776" s="38">
        <v>24.0</v>
      </c>
      <c r="F776" s="39" t="s">
        <v>1127</v>
      </c>
      <c r="G776" s="10" t="s">
        <v>1241</v>
      </c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7.25" customHeight="1">
      <c r="A777" s="7">
        <f t="shared" si="1"/>
        <v>776</v>
      </c>
      <c r="B777" s="36">
        <v>45729.0</v>
      </c>
      <c r="C777" s="7">
        <v>1442.0</v>
      </c>
      <c r="D777" s="37" t="str">
        <f>VLOOKUP(C777,MASTER!$B$2:$C$1190,2,)</f>
        <v>100100004010 Uticon S-28R (B) Steker Arde Bulat (@2PC)</v>
      </c>
      <c r="E777" s="38">
        <v>6.0</v>
      </c>
      <c r="F777" s="39" t="s">
        <v>1127</v>
      </c>
      <c r="G777" s="10" t="s">
        <v>1241</v>
      </c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7.25" customHeight="1">
      <c r="A778" s="7">
        <f t="shared" si="1"/>
        <v>777</v>
      </c>
      <c r="B778" s="36">
        <v>45729.0</v>
      </c>
      <c r="C778" s="10">
        <v>1426.0</v>
      </c>
      <c r="D778" s="37" t="str">
        <f>VLOOKUP(C778,MASTER!$B$2:$C$1190,2,)</f>
        <v>SEALANT NEUTRAL WHITE</v>
      </c>
      <c r="E778" s="38">
        <v>1.0</v>
      </c>
      <c r="F778" s="39" t="s">
        <v>1127</v>
      </c>
      <c r="G778" s="10" t="s">
        <v>1241</v>
      </c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7.25" customHeight="1">
      <c r="A779" s="7">
        <f t="shared" si="1"/>
        <v>778</v>
      </c>
      <c r="B779" s="36">
        <v>45729.0</v>
      </c>
      <c r="C779" s="10">
        <v>1425.0</v>
      </c>
      <c r="D779" s="37" t="str">
        <f>VLOOKUP(C779,MASTER!$B$2:$C$1190,2,)</f>
        <v>SEALANT NEUTRAL CLEAR</v>
      </c>
      <c r="E779" s="38">
        <v>1.0</v>
      </c>
      <c r="F779" s="39" t="s">
        <v>1127</v>
      </c>
      <c r="G779" s="10" t="s">
        <v>1241</v>
      </c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7.25" customHeight="1">
      <c r="A780" s="7">
        <f t="shared" si="1"/>
        <v>779</v>
      </c>
      <c r="B780" s="36">
        <v>45729.0</v>
      </c>
      <c r="C780" s="7">
        <v>1292.0</v>
      </c>
      <c r="D780" s="37" t="str">
        <f>VLOOKUP(C780,MASTER!$B$2:$C$1190,2,)</f>
        <v>Lem Epotec</v>
      </c>
      <c r="E780" s="38">
        <v>4.0</v>
      </c>
      <c r="F780" s="39" t="s">
        <v>1127</v>
      </c>
      <c r="G780" s="10" t="s">
        <v>1241</v>
      </c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7.25" customHeight="1">
      <c r="A781" s="7">
        <f t="shared" si="1"/>
        <v>780</v>
      </c>
      <c r="B781" s="36">
        <v>45729.0</v>
      </c>
      <c r="C781" s="10">
        <v>1242.0</v>
      </c>
      <c r="D781" s="37" t="str">
        <f>VLOOKUP(C781,MASTER!$B$2:$C$1190,2,)</f>
        <v>Kabel Supreme NYMHY 2x2,5mm @100 mtr Hitam</v>
      </c>
      <c r="E781" s="38">
        <v>30.0</v>
      </c>
      <c r="F781" s="39" t="s">
        <v>1127</v>
      </c>
      <c r="G781" s="10" t="s">
        <v>1241</v>
      </c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7.25" customHeight="1">
      <c r="A782" s="7">
        <f t="shared" si="1"/>
        <v>781</v>
      </c>
      <c r="B782" s="36">
        <v>45729.0</v>
      </c>
      <c r="C782" s="10">
        <v>1909.0</v>
      </c>
      <c r="D782" s="37" t="str">
        <f>VLOOKUP(C782,MASTER!$B$2:$C$1190,2,)</f>
        <v>Baut JF SS M5x10</v>
      </c>
      <c r="E782" s="38">
        <v>28.0</v>
      </c>
      <c r="F782" s="39" t="s">
        <v>1133</v>
      </c>
      <c r="G782" s="10" t="s">
        <v>1242</v>
      </c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7.25" customHeight="1">
      <c r="A783" s="7">
        <f t="shared" si="1"/>
        <v>782</v>
      </c>
      <c r="B783" s="36">
        <v>45729.0</v>
      </c>
      <c r="C783" s="7">
        <v>1912.0</v>
      </c>
      <c r="D783" s="37" t="str">
        <f>VLOOKUP(C783,MASTER!$B$2:$C$1190,2,)</f>
        <v>Kunci Panel Quarter Turn MS705-1-2</v>
      </c>
      <c r="E783" s="38">
        <v>7.0</v>
      </c>
      <c r="F783" s="39" t="s">
        <v>1133</v>
      </c>
      <c r="G783" s="10" t="s">
        <v>1242</v>
      </c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7.25" customHeight="1">
      <c r="A784" s="7">
        <f t="shared" si="1"/>
        <v>783</v>
      </c>
      <c r="B784" s="36">
        <v>45729.0</v>
      </c>
      <c r="C784" s="7">
        <v>1410.0</v>
      </c>
      <c r="D784" s="37" t="str">
        <f>VLOOKUP(C784,MASTER!$B$2:$C$1190,2,)</f>
        <v>RING SS M5</v>
      </c>
      <c r="E784" s="38">
        <v>28.0</v>
      </c>
      <c r="F784" s="39" t="s">
        <v>1133</v>
      </c>
      <c r="G784" s="10" t="s">
        <v>1242</v>
      </c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7.25" customHeight="1">
      <c r="A785" s="7">
        <f t="shared" si="1"/>
        <v>784</v>
      </c>
      <c r="B785" s="36">
        <v>45729.0</v>
      </c>
      <c r="C785" s="7">
        <v>1363.0</v>
      </c>
      <c r="D785" s="37" t="str">
        <f>VLOOKUP(C785,MASTER!$B$2:$C$1190,2,)</f>
        <v>MUR SS M5</v>
      </c>
      <c r="E785" s="38">
        <v>28.0</v>
      </c>
      <c r="F785" s="39" t="s">
        <v>1133</v>
      </c>
      <c r="G785" s="10" t="s">
        <v>1242</v>
      </c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7.25" customHeight="1">
      <c r="A786" s="7">
        <f t="shared" si="1"/>
        <v>785</v>
      </c>
      <c r="B786" s="36">
        <v>45729.0</v>
      </c>
      <c r="C786" s="7">
        <v>1570.0</v>
      </c>
      <c r="D786" s="37" t="str">
        <f>VLOOKUP(C786,MASTER!$B$2:$C$1190,2,)</f>
        <v>MUR SS M8</v>
      </c>
      <c r="E786" s="38">
        <v>28.0</v>
      </c>
      <c r="F786" s="39" t="s">
        <v>1133</v>
      </c>
      <c r="G786" s="10" t="s">
        <v>1242</v>
      </c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7.25" customHeight="1">
      <c r="A787" s="7">
        <f t="shared" si="1"/>
        <v>786</v>
      </c>
      <c r="B787" s="36">
        <v>45729.0</v>
      </c>
      <c r="C787" s="7">
        <v>1412.0</v>
      </c>
      <c r="D787" s="37" t="str">
        <f>VLOOKUP(C787,MASTER!$B$2:$C$1190,2,)</f>
        <v>RING SS M8</v>
      </c>
      <c r="E787" s="38">
        <v>28.0</v>
      </c>
      <c r="F787" s="39" t="s">
        <v>1133</v>
      </c>
      <c r="G787" s="10" t="s">
        <v>1242</v>
      </c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7.25" customHeight="1">
      <c r="A788" s="7">
        <f t="shared" si="1"/>
        <v>787</v>
      </c>
      <c r="B788" s="36">
        <v>45729.0</v>
      </c>
      <c r="C788" s="7">
        <v>1496.0</v>
      </c>
      <c r="D788" s="37" t="str">
        <f>VLOOKUP(C788,MASTER!$B$2:$C$1190,2,)</f>
        <v>MUR SS M6</v>
      </c>
      <c r="E788" s="38">
        <v>14.0</v>
      </c>
      <c r="F788" s="39" t="s">
        <v>1133</v>
      </c>
      <c r="G788" s="10" t="s">
        <v>1242</v>
      </c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7.25" customHeight="1">
      <c r="A789" s="7">
        <f t="shared" si="1"/>
        <v>788</v>
      </c>
      <c r="B789" s="36">
        <v>45729.0</v>
      </c>
      <c r="C789" s="7">
        <v>1411.0</v>
      </c>
      <c r="D789" s="37" t="str">
        <f>VLOOKUP(C789,MASTER!$B$2:$C$1190,2,)</f>
        <v>RING SS M6</v>
      </c>
      <c r="E789" s="38">
        <v>14.0</v>
      </c>
      <c r="F789" s="39" t="s">
        <v>1133</v>
      </c>
      <c r="G789" s="10" t="s">
        <v>1242</v>
      </c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7.25" customHeight="1">
      <c r="A790" s="7">
        <f t="shared" si="1"/>
        <v>789</v>
      </c>
      <c r="B790" s="36">
        <v>45729.0</v>
      </c>
      <c r="C790" s="7">
        <v>1936.0</v>
      </c>
      <c r="D790" s="37" t="str">
        <f>VLOOKUP(C790,MASTER!$B$2:$C$1190,2,)</f>
        <v>Karet List D Uk. 20x7mm</v>
      </c>
      <c r="E790" s="38">
        <v>8.4</v>
      </c>
      <c r="F790" s="39" t="s">
        <v>1133</v>
      </c>
      <c r="G790" s="10" t="s">
        <v>1242</v>
      </c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7.25" customHeight="1">
      <c r="A791" s="7">
        <f t="shared" si="1"/>
        <v>790</v>
      </c>
      <c r="B791" s="36">
        <v>45729.0</v>
      </c>
      <c r="C791" s="15">
        <v>2364.0</v>
      </c>
      <c r="D791" s="37" t="str">
        <f>VLOOKUP(C791,MASTER!$B$2:$C$1190,2,)</f>
        <v>Engsel Box Panel 60mm</v>
      </c>
      <c r="E791" s="38">
        <v>4.0</v>
      </c>
      <c r="F791" s="39" t="s">
        <v>1133</v>
      </c>
      <c r="G791" s="10" t="s">
        <v>1242</v>
      </c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7.25" customHeight="1">
      <c r="A792" s="7">
        <f t="shared" si="1"/>
        <v>791</v>
      </c>
      <c r="B792" s="36">
        <v>45729.0</v>
      </c>
      <c r="C792" s="7">
        <v>1425.0</v>
      </c>
      <c r="D792" s="37" t="str">
        <f>VLOOKUP(C792,MASTER!$B$2:$C$1190,2,)</f>
        <v>SEALANT NEUTRAL CLEAR</v>
      </c>
      <c r="E792" s="38">
        <v>1.0</v>
      </c>
      <c r="F792" s="39" t="s">
        <v>1133</v>
      </c>
      <c r="G792" s="10" t="s">
        <v>1242</v>
      </c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7.25" customHeight="1">
      <c r="A793" s="7">
        <f t="shared" si="1"/>
        <v>792</v>
      </c>
      <c r="B793" s="36">
        <v>45729.0</v>
      </c>
      <c r="C793" s="7">
        <v>1292.0</v>
      </c>
      <c r="D793" s="37" t="str">
        <f>VLOOKUP(C793,MASTER!$B$2:$C$1190,2,)</f>
        <v>Lem Epotec</v>
      </c>
      <c r="E793" s="38">
        <v>1.0</v>
      </c>
      <c r="F793" s="39" t="s">
        <v>1133</v>
      </c>
      <c r="G793" s="10" t="s">
        <v>1242</v>
      </c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7.25" customHeight="1">
      <c r="A794" s="7">
        <f t="shared" si="1"/>
        <v>793</v>
      </c>
      <c r="B794" s="36">
        <v>45729.0</v>
      </c>
      <c r="C794" s="7">
        <v>1204.0</v>
      </c>
      <c r="D794" s="37" t="str">
        <f>VLOOKUP(C794,MASTER!$B$2:$C$1190,2,)</f>
        <v>Kain Ball / Kain Majun Putih</v>
      </c>
      <c r="E794" s="38">
        <v>2.0</v>
      </c>
      <c r="F794" s="39" t="s">
        <v>1133</v>
      </c>
      <c r="G794" s="10" t="s">
        <v>1242</v>
      </c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7.25" customHeight="1">
      <c r="A795" s="7">
        <f t="shared" si="1"/>
        <v>794</v>
      </c>
      <c r="B795" s="36">
        <v>45729.0</v>
      </c>
      <c r="C795" s="10">
        <v>1058.0</v>
      </c>
      <c r="D795" s="37" t="str">
        <f>VLOOKUP(C795,MASTER!$B$2:$C$1190,2,)</f>
        <v>Isi Cutter Kenko Besar</v>
      </c>
      <c r="E795" s="38">
        <v>5.0</v>
      </c>
      <c r="F795" s="39" t="s">
        <v>1133</v>
      </c>
      <c r="G795" s="10" t="s">
        <v>1242</v>
      </c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7.25" customHeight="1">
      <c r="A796" s="7">
        <f t="shared" si="1"/>
        <v>795</v>
      </c>
      <c r="B796" s="36">
        <v>45729.0</v>
      </c>
      <c r="C796" s="7">
        <v>2073.0</v>
      </c>
      <c r="D796" s="37" t="str">
        <f>VLOOKUP(C796,MASTER!$B$2:$C$1190,2,)</f>
        <v>Baut JF M3x15</v>
      </c>
      <c r="E796" s="38">
        <v>20.0</v>
      </c>
      <c r="F796" s="39" t="s">
        <v>1243</v>
      </c>
      <c r="G796" s="10" t="s">
        <v>1244</v>
      </c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7.25" customHeight="1">
      <c r="A797" s="7">
        <f t="shared" si="1"/>
        <v>796</v>
      </c>
      <c r="B797" s="36">
        <v>45729.0</v>
      </c>
      <c r="C797" s="15">
        <v>1944.0</v>
      </c>
      <c r="D797" s="37" t="str">
        <f>VLOOKUP(C797,MASTER!$B$2:$C$1190,2,)</f>
        <v>Baut JF M4x10</v>
      </c>
      <c r="E797" s="38">
        <v>4.0</v>
      </c>
      <c r="F797" s="39" t="s">
        <v>1243</v>
      </c>
      <c r="G797" s="10" t="s">
        <v>1244</v>
      </c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7.25" customHeight="1">
      <c r="A798" s="7">
        <f t="shared" si="1"/>
        <v>797</v>
      </c>
      <c r="B798" s="36">
        <v>45729.0</v>
      </c>
      <c r="C798" s="31">
        <v>2337.0</v>
      </c>
      <c r="D798" s="37" t="str">
        <f>VLOOKUP(C798,MASTER!$B$2:$C$1190,2,)</f>
        <v>BAUT JP M2x4</v>
      </c>
      <c r="E798" s="38">
        <v>2.0</v>
      </c>
      <c r="F798" s="39" t="s">
        <v>1243</v>
      </c>
      <c r="G798" s="10" t="s">
        <v>1244</v>
      </c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7.25" customHeight="1">
      <c r="A799" s="7">
        <f t="shared" si="1"/>
        <v>798</v>
      </c>
      <c r="B799" s="36">
        <v>45729.0</v>
      </c>
      <c r="C799" s="7">
        <v>1139.0</v>
      </c>
      <c r="D799" s="37" t="str">
        <f>VLOOKUP(C799,MASTER!$B$2:$C$1190,2,)</f>
        <v>Baut JP M4x10</v>
      </c>
      <c r="E799" s="38">
        <v>10.0</v>
      </c>
      <c r="F799" s="39" t="s">
        <v>1243</v>
      </c>
      <c r="G799" s="10" t="s">
        <v>1244</v>
      </c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7.25" customHeight="1">
      <c r="A800" s="7">
        <f t="shared" si="1"/>
        <v>799</v>
      </c>
      <c r="B800" s="36">
        <v>45729.0</v>
      </c>
      <c r="C800" s="15">
        <v>1392.0</v>
      </c>
      <c r="D800" s="37" t="str">
        <f>VLOOKUP(C800,MASTER!$B$2:$C$1190,2,)</f>
        <v>Plat SS 304 HL 0,8mmx4'x10'</v>
      </c>
      <c r="E800" s="38">
        <v>1.0</v>
      </c>
      <c r="F800" s="39" t="s">
        <v>1245</v>
      </c>
      <c r="G800" s="10" t="s">
        <v>1246</v>
      </c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7.25" customHeight="1">
      <c r="A801" s="7">
        <f t="shared" si="1"/>
        <v>800</v>
      </c>
      <c r="B801" s="36">
        <v>45729.0</v>
      </c>
      <c r="C801" s="15">
        <v>1393.0</v>
      </c>
      <c r="D801" s="37" t="str">
        <f>VLOOKUP(C801,MASTER!$B$2:$C$1190,2,)</f>
        <v>Plat SS 304 HL 1,2mm 4'x10'</v>
      </c>
      <c r="E801" s="38">
        <v>1.0</v>
      </c>
      <c r="F801" s="39" t="s">
        <v>1245</v>
      </c>
      <c r="G801" s="10" t="s">
        <v>1246</v>
      </c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7.25" customHeight="1">
      <c r="A802" s="7">
        <f t="shared" si="1"/>
        <v>801</v>
      </c>
      <c r="B802" s="36">
        <v>45729.0</v>
      </c>
      <c r="C802" s="31">
        <v>2158.0</v>
      </c>
      <c r="D802" s="37" t="str">
        <f>VLOOKUP(C802,MASTER!$B$2:$C$1190,2,)</f>
        <v>Elbow Hitam 1-1/4"</v>
      </c>
      <c r="E802" s="38">
        <v>4.0</v>
      </c>
      <c r="F802" s="39" t="s">
        <v>1237</v>
      </c>
      <c r="G802" s="10" t="s">
        <v>1247</v>
      </c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7.25" customHeight="1">
      <c r="A803" s="7">
        <f t="shared" si="1"/>
        <v>802</v>
      </c>
      <c r="B803" s="36">
        <v>45729.0</v>
      </c>
      <c r="C803" s="7">
        <v>1362.0</v>
      </c>
      <c r="D803" s="37" t="str">
        <f>VLOOKUP(C803,MASTER!$B$2:$C$1190,2,)</f>
        <v>MUR SS M4</v>
      </c>
      <c r="E803" s="38">
        <v>31.0</v>
      </c>
      <c r="F803" s="39" t="s">
        <v>1213</v>
      </c>
      <c r="G803" s="10" t="s">
        <v>1248</v>
      </c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7.25" customHeight="1">
      <c r="A804" s="7">
        <f t="shared" si="1"/>
        <v>803</v>
      </c>
      <c r="B804" s="36">
        <v>45729.0</v>
      </c>
      <c r="C804" s="7">
        <v>1403.0</v>
      </c>
      <c r="D804" s="37" t="str">
        <f>VLOOKUP(C804,MASTER!$B$2:$C$1190,2,)</f>
        <v>RING M4</v>
      </c>
      <c r="E804" s="38">
        <v>31.0</v>
      </c>
      <c r="F804" s="39" t="s">
        <v>1213</v>
      </c>
      <c r="G804" s="10" t="s">
        <v>1248</v>
      </c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7.25" customHeight="1">
      <c r="A805" s="7">
        <f t="shared" si="1"/>
        <v>804</v>
      </c>
      <c r="B805" s="36">
        <v>45729.0</v>
      </c>
      <c r="C805" s="7">
        <v>2050.0</v>
      </c>
      <c r="D805" s="37" t="str">
        <f>VLOOKUP(C805,MASTER!$B$2:$C$1190,2,)</f>
        <v>Adaptor Talled Outdoor 33 Amper (Rainproff)</v>
      </c>
      <c r="E805" s="38">
        <v>2.0</v>
      </c>
      <c r="F805" s="39" t="s">
        <v>1213</v>
      </c>
      <c r="G805" s="10" t="s">
        <v>1248</v>
      </c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7.25" customHeight="1">
      <c r="A806" s="7">
        <f t="shared" si="1"/>
        <v>805</v>
      </c>
      <c r="B806" s="36">
        <v>45729.0</v>
      </c>
      <c r="C806" s="7">
        <v>1241.0</v>
      </c>
      <c r="D806" s="37" t="str">
        <f>VLOOKUP(C806,MASTER!$B$2:$C$1190,2,)</f>
        <v>Kabel Supreme NYMHY 2x0,75mm @50 mtr Hitam</v>
      </c>
      <c r="E806" s="38">
        <v>21.0</v>
      </c>
      <c r="F806" s="39" t="s">
        <v>1213</v>
      </c>
      <c r="G806" s="10" t="s">
        <v>1248</v>
      </c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7.25" customHeight="1">
      <c r="A807" s="7">
        <f t="shared" si="1"/>
        <v>806</v>
      </c>
      <c r="B807" s="36">
        <v>45729.0</v>
      </c>
      <c r="C807" s="7">
        <v>1242.0</v>
      </c>
      <c r="D807" s="37" t="str">
        <f>VLOOKUP(C807,MASTER!$B$2:$C$1190,2,)</f>
        <v>Kabel Supreme NYMHY 2x2,5mm @100 mtr Hitam</v>
      </c>
      <c r="E807" s="38">
        <v>10.0</v>
      </c>
      <c r="F807" s="39" t="s">
        <v>1213</v>
      </c>
      <c r="G807" s="10" t="s">
        <v>1248</v>
      </c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7.25" customHeight="1">
      <c r="A808" s="7">
        <f t="shared" si="1"/>
        <v>807</v>
      </c>
      <c r="B808" s="36">
        <v>45729.0</v>
      </c>
      <c r="C808" s="7">
        <v>1244.0</v>
      </c>
      <c r="D808" s="37" t="str">
        <f>VLOOKUP(C808,MASTER!$B$2:$C$1190,2,)</f>
        <v>Kabel Tis 15cm / @ 50pcs</v>
      </c>
      <c r="E808" s="38">
        <v>15.0</v>
      </c>
      <c r="F808" s="39" t="s">
        <v>1213</v>
      </c>
      <c r="G808" s="10" t="s">
        <v>1248</v>
      </c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7.25" customHeight="1">
      <c r="A809" s="7">
        <f t="shared" si="1"/>
        <v>808</v>
      </c>
      <c r="B809" s="36">
        <v>45729.0</v>
      </c>
      <c r="C809" s="31">
        <v>1226.0</v>
      </c>
      <c r="D809" s="37" t="str">
        <f>VLOOKUP(C809,MASTER!$B$2:$C$1190,2,)</f>
        <v>Kabel Power Supply</v>
      </c>
      <c r="E809" s="38">
        <v>2.0</v>
      </c>
      <c r="F809" s="39" t="s">
        <v>1213</v>
      </c>
      <c r="G809" s="10" t="s">
        <v>1248</v>
      </c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7.25" customHeight="1">
      <c r="A810" s="7">
        <f t="shared" si="1"/>
        <v>809</v>
      </c>
      <c r="B810" s="36">
        <v>45729.0</v>
      </c>
      <c r="C810" s="7">
        <v>1292.0</v>
      </c>
      <c r="D810" s="37" t="str">
        <f>VLOOKUP(C810,MASTER!$B$2:$C$1190,2,)</f>
        <v>Lem Epotec</v>
      </c>
      <c r="E810" s="38">
        <v>3.0</v>
      </c>
      <c r="F810" s="39" t="s">
        <v>1213</v>
      </c>
      <c r="G810" s="10" t="s">
        <v>1248</v>
      </c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7.25" customHeight="1">
      <c r="A811" s="7">
        <f t="shared" si="1"/>
        <v>810</v>
      </c>
      <c r="B811" s="36">
        <v>45729.0</v>
      </c>
      <c r="C811" s="7">
        <v>1425.0</v>
      </c>
      <c r="D811" s="37" t="str">
        <f>VLOOKUP(C811,MASTER!$B$2:$C$1190,2,)</f>
        <v>SEALANT NEUTRAL CLEAR</v>
      </c>
      <c r="E811" s="38">
        <v>1.0</v>
      </c>
      <c r="F811" s="39" t="s">
        <v>1213</v>
      </c>
      <c r="G811" s="10" t="s">
        <v>1248</v>
      </c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7.25" customHeight="1">
      <c r="A812" s="7">
        <f t="shared" si="1"/>
        <v>811</v>
      </c>
      <c r="B812" s="36">
        <v>45729.0</v>
      </c>
      <c r="C812" s="7">
        <v>1426.0</v>
      </c>
      <c r="D812" s="37" t="str">
        <f>VLOOKUP(C812,MASTER!$B$2:$C$1190,2,)</f>
        <v>SEALANT NEUTRAL WHITE</v>
      </c>
      <c r="E812" s="38">
        <v>1.0</v>
      </c>
      <c r="F812" s="39" t="s">
        <v>1213</v>
      </c>
      <c r="G812" s="10" t="s">
        <v>1248</v>
      </c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7.25" customHeight="1">
      <c r="A813" s="7">
        <f t="shared" si="1"/>
        <v>812</v>
      </c>
      <c r="B813" s="36">
        <v>45729.0</v>
      </c>
      <c r="C813" s="10">
        <v>1264.0</v>
      </c>
      <c r="D813" s="37" t="str">
        <f>VLOOKUP(C813,MASTER!$B$2:$C$1190,2,)</f>
        <v>Lakban Kertas 2"</v>
      </c>
      <c r="E813" s="38">
        <v>3.0</v>
      </c>
      <c r="F813" s="39" t="s">
        <v>1213</v>
      </c>
      <c r="G813" s="10" t="s">
        <v>1248</v>
      </c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7.25" customHeight="1">
      <c r="A814" s="7">
        <f t="shared" si="1"/>
        <v>813</v>
      </c>
      <c r="B814" s="36">
        <v>45729.0</v>
      </c>
      <c r="C814" s="7">
        <v>1250.0</v>
      </c>
      <c r="D814" s="37" t="str">
        <f>VLOOKUP(C814,MASTER!$B$2:$C$1190,2,)</f>
        <v>Karet Bakar 3mm</v>
      </c>
      <c r="E814" s="38">
        <v>1.0</v>
      </c>
      <c r="F814" s="39" t="s">
        <v>1213</v>
      </c>
      <c r="G814" s="10" t="s">
        <v>1248</v>
      </c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7.25" customHeight="1">
      <c r="A815" s="7">
        <f t="shared" si="1"/>
        <v>814</v>
      </c>
      <c r="B815" s="36">
        <v>45729.0</v>
      </c>
      <c r="C815" s="7">
        <v>1274.0</v>
      </c>
      <c r="D815" s="37" t="str">
        <f>VLOOKUP(C815,MASTER!$B$2:$C$1190,2,)</f>
        <v>LED Module MK DL 6500K</v>
      </c>
      <c r="E815" s="38">
        <v>590.0</v>
      </c>
      <c r="F815" s="39" t="s">
        <v>1213</v>
      </c>
      <c r="G815" s="10" t="s">
        <v>1248</v>
      </c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7.25" customHeight="1">
      <c r="A816" s="7">
        <f t="shared" si="1"/>
        <v>815</v>
      </c>
      <c r="B816" s="36">
        <v>45729.0</v>
      </c>
      <c r="C816" s="7">
        <v>1075.0</v>
      </c>
      <c r="D816" s="37" t="str">
        <f>VLOOKUP(C816,MASTER!$B$2:$C$1190,2,)</f>
        <v>Amplas Merah No. 400</v>
      </c>
      <c r="E816" s="38">
        <v>2.0</v>
      </c>
      <c r="F816" s="39" t="s">
        <v>1213</v>
      </c>
      <c r="G816" s="10" t="s">
        <v>1248</v>
      </c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7.25" customHeight="1">
      <c r="A817" s="7">
        <f t="shared" si="1"/>
        <v>816</v>
      </c>
      <c r="B817" s="36">
        <v>45729.0</v>
      </c>
      <c r="C817" s="10">
        <v>1078.0</v>
      </c>
      <c r="D817" s="37" t="str">
        <f>VLOOKUP(C817,MASTER!$B$2:$C$1190,2,)</f>
        <v>AMPLAS NIKEN 400</v>
      </c>
      <c r="E817" s="38">
        <v>2.0</v>
      </c>
      <c r="F817" s="39" t="s">
        <v>1213</v>
      </c>
      <c r="G817" s="10" t="s">
        <v>1248</v>
      </c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7.25" customHeight="1">
      <c r="A818" s="7">
        <f t="shared" si="1"/>
        <v>817</v>
      </c>
      <c r="B818" s="36">
        <v>45729.0</v>
      </c>
      <c r="C818" s="7">
        <v>1073.0</v>
      </c>
      <c r="D818" s="37" t="str">
        <f>VLOOKUP(C818,MASTER!$B$2:$C$1190,2,)</f>
        <v>Amplas Merah 150</v>
      </c>
      <c r="E818" s="38">
        <v>2.0</v>
      </c>
      <c r="F818" s="39" t="s">
        <v>1213</v>
      </c>
      <c r="G818" s="10" t="s">
        <v>1248</v>
      </c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7.25" customHeight="1">
      <c r="A819" s="7">
        <f t="shared" si="1"/>
        <v>818</v>
      </c>
      <c r="B819" s="36">
        <v>45730.0</v>
      </c>
      <c r="C819" s="10">
        <v>1204.0</v>
      </c>
      <c r="D819" s="37" t="str">
        <f>VLOOKUP(C819,MASTER!$B$2:$C$1190,2,)</f>
        <v>Kain Ball / Kain Majun Putih</v>
      </c>
      <c r="E819" s="38">
        <v>1.0</v>
      </c>
      <c r="F819" s="39" t="s">
        <v>1249</v>
      </c>
      <c r="G819" s="10" t="s">
        <v>1136</v>
      </c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7.25" customHeight="1">
      <c r="A820" s="7">
        <f t="shared" si="1"/>
        <v>819</v>
      </c>
      <c r="B820" s="36">
        <v>45730.0</v>
      </c>
      <c r="C820" s="10">
        <v>1421.0</v>
      </c>
      <c r="D820" s="37" t="str">
        <f>VLOOKUP(C820,MASTER!$B$2:$C$1190,2,)</f>
        <v>SARUNG TANGAN KAIN</v>
      </c>
      <c r="E820" s="38">
        <v>48.0</v>
      </c>
      <c r="F820" s="39" t="s">
        <v>1091</v>
      </c>
      <c r="G820" s="10" t="s">
        <v>1092</v>
      </c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7.25" customHeight="1">
      <c r="A821" s="7">
        <f t="shared" si="1"/>
        <v>820</v>
      </c>
      <c r="B821" s="36">
        <v>45730.0</v>
      </c>
      <c r="C821" s="10">
        <v>1420.0</v>
      </c>
      <c r="D821" s="37" t="str">
        <f>VLOOKUP(C821,MASTER!$B$2:$C$1190,2,)</f>
        <v>MASKER 3PLY @50PCS</v>
      </c>
      <c r="E821" s="38">
        <v>1.0</v>
      </c>
      <c r="F821" s="39" t="s">
        <v>1091</v>
      </c>
      <c r="G821" s="10" t="s">
        <v>1092</v>
      </c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7.25" customHeight="1">
      <c r="A822" s="7">
        <f t="shared" si="1"/>
        <v>821</v>
      </c>
      <c r="B822" s="36">
        <v>45730.0</v>
      </c>
      <c r="C822" s="10">
        <v>1071.0</v>
      </c>
      <c r="D822" s="37" t="str">
        <f>VLOOKUP(C822,MASTER!$B$2:$C$1190,2,)</f>
        <v>Amplas Ekamant Susun 80 / Taiyo 4"</v>
      </c>
      <c r="E822" s="38">
        <v>9.0</v>
      </c>
      <c r="F822" s="39" t="s">
        <v>1091</v>
      </c>
      <c r="G822" s="10" t="s">
        <v>1092</v>
      </c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7.25" customHeight="1">
      <c r="A823" s="7">
        <f t="shared" si="1"/>
        <v>822</v>
      </c>
      <c r="B823" s="36">
        <v>45730.0</v>
      </c>
      <c r="C823" s="10">
        <v>1580.0</v>
      </c>
      <c r="D823" s="37" t="str">
        <f>VLOOKUP(C823,MASTER!$B$2:$C$1190,2,)</f>
        <v>BATU GERINDA ULTRA FLEX 4"</v>
      </c>
      <c r="E823" s="38">
        <v>5.0</v>
      </c>
      <c r="F823" s="39" t="s">
        <v>1091</v>
      </c>
      <c r="G823" s="10" t="s">
        <v>1092</v>
      </c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7.25" customHeight="1">
      <c r="A824" s="7">
        <f t="shared" si="1"/>
        <v>823</v>
      </c>
      <c r="B824" s="36">
        <v>45730.0</v>
      </c>
      <c r="C824" s="7">
        <v>1529.0</v>
      </c>
      <c r="D824" s="37" t="str">
        <f>VLOOKUP(C824,MASTER!$B$2:$C$1190,2,)</f>
        <v>AMPLAS LEMBAR 150</v>
      </c>
      <c r="E824" s="38">
        <v>20.0</v>
      </c>
      <c r="F824" s="39" t="s">
        <v>1091</v>
      </c>
      <c r="G824" s="10" t="s">
        <v>1092</v>
      </c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7.25" customHeight="1">
      <c r="A825" s="7">
        <f t="shared" si="1"/>
        <v>824</v>
      </c>
      <c r="B825" s="36">
        <v>45730.0</v>
      </c>
      <c r="C825" s="10">
        <v>1085.0</v>
      </c>
      <c r="D825" s="37" t="str">
        <f>VLOOKUP(C825,MASTER!$B$2:$C$1190,2,)</f>
        <v>Batu Poles 4x17P (Woven abu-abu)</v>
      </c>
      <c r="E825" s="38">
        <v>6.0</v>
      </c>
      <c r="F825" s="39" t="s">
        <v>1091</v>
      </c>
      <c r="G825" s="10" t="s">
        <v>1092</v>
      </c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7.25" customHeight="1">
      <c r="A826" s="7">
        <f t="shared" si="1"/>
        <v>825</v>
      </c>
      <c r="B826" s="36">
        <v>45730.0</v>
      </c>
      <c r="C826" s="15">
        <v>2485.0</v>
      </c>
      <c r="D826" s="37" t="str">
        <f>VLOOKUP(C826,MASTER!$B$2:$C$1190,2,)</f>
        <v>Kain Poles Levis 4"</v>
      </c>
      <c r="E826" s="38">
        <v>2.0</v>
      </c>
      <c r="F826" s="39" t="s">
        <v>1091</v>
      </c>
      <c r="G826" s="10" t="s">
        <v>1092</v>
      </c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7.25" customHeight="1">
      <c r="A827" s="7">
        <f t="shared" si="1"/>
        <v>826</v>
      </c>
      <c r="B827" s="36">
        <v>45730.0</v>
      </c>
      <c r="C827" s="10">
        <v>1264.0</v>
      </c>
      <c r="D827" s="37" t="str">
        <f>VLOOKUP(C827,MASTER!$B$2:$C$1190,2,)</f>
        <v>Lakban Kertas 2"</v>
      </c>
      <c r="E827" s="38">
        <v>5.0</v>
      </c>
      <c r="F827" s="39" t="s">
        <v>1091</v>
      </c>
      <c r="G827" s="10" t="s">
        <v>1092</v>
      </c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7.25" customHeight="1">
      <c r="A828" s="7">
        <f t="shared" si="1"/>
        <v>827</v>
      </c>
      <c r="B828" s="36">
        <v>45730.0</v>
      </c>
      <c r="C828" s="10">
        <v>1082.0</v>
      </c>
      <c r="D828" s="37" t="str">
        <f>VLOOKUP(C828,MASTER!$B$2:$C$1190,2,)</f>
        <v>BATU GERINDA CUTTING WHEEL (WD) 4"</v>
      </c>
      <c r="E828" s="38">
        <v>5.0</v>
      </c>
      <c r="F828" s="39" t="s">
        <v>1091</v>
      </c>
      <c r="G828" s="10" t="s">
        <v>1092</v>
      </c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7.25" customHeight="1">
      <c r="A829" s="7">
        <f t="shared" si="1"/>
        <v>828</v>
      </c>
      <c r="B829" s="36">
        <v>45730.0</v>
      </c>
      <c r="C829" s="10">
        <v>1419.0</v>
      </c>
      <c r="D829" s="37" t="str">
        <f>VLOOKUP(C829,MASTER!$B$2:$C$1190,2,)</f>
        <v>KACAMATA LAS BENING</v>
      </c>
      <c r="E829" s="38">
        <v>1.0</v>
      </c>
      <c r="F829" s="39" t="s">
        <v>1091</v>
      </c>
      <c r="G829" s="10" t="s">
        <v>1092</v>
      </c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7.25" customHeight="1">
      <c r="A830" s="7">
        <f t="shared" si="1"/>
        <v>829</v>
      </c>
      <c r="B830" s="36">
        <v>45730.0</v>
      </c>
      <c r="C830" s="7">
        <v>1362.0</v>
      </c>
      <c r="D830" s="37" t="str">
        <f>VLOOKUP(C830,MASTER!$B$2:$C$1190,2,)</f>
        <v>MUR SS M4</v>
      </c>
      <c r="E830" s="38">
        <v>41.0</v>
      </c>
      <c r="F830" s="39" t="s">
        <v>1197</v>
      </c>
      <c r="G830" s="10" t="s">
        <v>1250</v>
      </c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7.25" customHeight="1">
      <c r="A831" s="7">
        <f t="shared" si="1"/>
        <v>830</v>
      </c>
      <c r="B831" s="36">
        <v>45730.0</v>
      </c>
      <c r="C831" s="7">
        <v>1403.0</v>
      </c>
      <c r="D831" s="37" t="str">
        <f>VLOOKUP(C831,MASTER!$B$2:$C$1190,2,)</f>
        <v>RING M4</v>
      </c>
      <c r="E831" s="38">
        <v>41.0</v>
      </c>
      <c r="F831" s="39" t="s">
        <v>1197</v>
      </c>
      <c r="G831" s="10" t="s">
        <v>1250</v>
      </c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7.25" customHeight="1">
      <c r="A832" s="7">
        <f t="shared" si="1"/>
        <v>831</v>
      </c>
      <c r="B832" s="36">
        <v>45730.0</v>
      </c>
      <c r="C832" s="7">
        <v>1024.0</v>
      </c>
      <c r="D832" s="37" t="str">
        <f>VLOOKUP(C832,MASTER!$B$2:$C$1190,2,)</f>
        <v>Adaptor Talled 20A 12V Slim</v>
      </c>
      <c r="E832" s="38">
        <v>3.0</v>
      </c>
      <c r="F832" s="39" t="s">
        <v>1197</v>
      </c>
      <c r="G832" s="10" t="s">
        <v>1250</v>
      </c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7.25" customHeight="1">
      <c r="A833" s="7">
        <f t="shared" si="1"/>
        <v>832</v>
      </c>
      <c r="B833" s="36">
        <v>45730.0</v>
      </c>
      <c r="C833" s="10">
        <v>1241.0</v>
      </c>
      <c r="D833" s="37" t="str">
        <f>VLOOKUP(C833,MASTER!$B$2:$C$1190,2,)</f>
        <v>Kabel Supreme NYMHY 2x0,75mm @50 mtr Hitam</v>
      </c>
      <c r="E833" s="38">
        <v>10.5</v>
      </c>
      <c r="F833" s="39" t="s">
        <v>1197</v>
      </c>
      <c r="G833" s="10" t="s">
        <v>1250</v>
      </c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7.25" customHeight="1">
      <c r="A834" s="7">
        <f t="shared" si="1"/>
        <v>833</v>
      </c>
      <c r="B834" s="36">
        <v>45730.0</v>
      </c>
      <c r="C834" s="7">
        <v>1244.0</v>
      </c>
      <c r="D834" s="37" t="str">
        <f>VLOOKUP(C834,MASTER!$B$2:$C$1190,2,)</f>
        <v>Kabel Tis 15cm / @ 50pcs</v>
      </c>
      <c r="E834" s="38">
        <v>7.0</v>
      </c>
      <c r="F834" s="39" t="s">
        <v>1197</v>
      </c>
      <c r="G834" s="10" t="s">
        <v>1250</v>
      </c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7.25" customHeight="1">
      <c r="A835" s="7">
        <f t="shared" si="1"/>
        <v>834</v>
      </c>
      <c r="B835" s="36">
        <v>45730.0</v>
      </c>
      <c r="C835" s="7">
        <v>1226.0</v>
      </c>
      <c r="D835" s="37" t="str">
        <f>VLOOKUP(C835,MASTER!$B$2:$C$1190,2,)</f>
        <v>Kabel Power Supply</v>
      </c>
      <c r="E835" s="38">
        <v>3.0</v>
      </c>
      <c r="F835" s="39" t="s">
        <v>1197</v>
      </c>
      <c r="G835" s="10" t="s">
        <v>1250</v>
      </c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7.25" customHeight="1">
      <c r="A836" s="7">
        <f t="shared" si="1"/>
        <v>835</v>
      </c>
      <c r="B836" s="36">
        <v>45730.0</v>
      </c>
      <c r="C836" s="7">
        <v>1292.0</v>
      </c>
      <c r="D836" s="37" t="str">
        <f>VLOOKUP(C836,MASTER!$B$2:$C$1190,2,)</f>
        <v>Lem Epotec</v>
      </c>
      <c r="E836" s="38">
        <v>4.0</v>
      </c>
      <c r="F836" s="39" t="s">
        <v>1197</v>
      </c>
      <c r="G836" s="10" t="s">
        <v>1250</v>
      </c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7.25" customHeight="1">
      <c r="A837" s="7">
        <f t="shared" si="1"/>
        <v>836</v>
      </c>
      <c r="B837" s="36">
        <v>45730.0</v>
      </c>
      <c r="C837" s="7">
        <v>1425.0</v>
      </c>
      <c r="D837" s="37" t="str">
        <f>VLOOKUP(C837,MASTER!$B$2:$C$1190,2,)</f>
        <v>SEALANT NEUTRAL CLEAR</v>
      </c>
      <c r="E837" s="38">
        <v>1.0</v>
      </c>
      <c r="F837" s="39" t="s">
        <v>1197</v>
      </c>
      <c r="G837" s="10" t="s">
        <v>1250</v>
      </c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7.25" customHeight="1">
      <c r="A838" s="7">
        <f t="shared" si="1"/>
        <v>837</v>
      </c>
      <c r="B838" s="36">
        <v>45730.0</v>
      </c>
      <c r="C838" s="7">
        <v>1201.0</v>
      </c>
      <c r="D838" s="37" t="str">
        <f>VLOOKUP(C838,MASTER!$B$2:$C$1190,2,)</f>
        <v>DOUBLE TAPE HIJAU</v>
      </c>
      <c r="E838" s="38">
        <v>4.0</v>
      </c>
      <c r="F838" s="39" t="s">
        <v>1197</v>
      </c>
      <c r="G838" s="10" t="s">
        <v>1250</v>
      </c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7.25" customHeight="1">
      <c r="A839" s="7">
        <f t="shared" si="1"/>
        <v>838</v>
      </c>
      <c r="B839" s="36">
        <v>45730.0</v>
      </c>
      <c r="C839" s="10">
        <v>1264.0</v>
      </c>
      <c r="D839" s="37" t="str">
        <f>VLOOKUP(C839,MASTER!$B$2:$C$1190,2,)</f>
        <v>Lakban Kertas 2"</v>
      </c>
      <c r="E839" s="38">
        <v>3.0</v>
      </c>
      <c r="F839" s="39" t="s">
        <v>1197</v>
      </c>
      <c r="G839" s="10" t="s">
        <v>1250</v>
      </c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7.25" customHeight="1">
      <c r="A840" s="7">
        <f t="shared" si="1"/>
        <v>839</v>
      </c>
      <c r="B840" s="36">
        <v>45730.0</v>
      </c>
      <c r="C840" s="7">
        <v>1250.0</v>
      </c>
      <c r="D840" s="37" t="str">
        <f>VLOOKUP(C840,MASTER!$B$2:$C$1190,2,)</f>
        <v>Karet Bakar 3mm</v>
      </c>
      <c r="E840" s="38">
        <v>1.0</v>
      </c>
      <c r="F840" s="39" t="s">
        <v>1197</v>
      </c>
      <c r="G840" s="10" t="s">
        <v>1250</v>
      </c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7.25" customHeight="1">
      <c r="A841" s="7">
        <f t="shared" si="1"/>
        <v>840</v>
      </c>
      <c r="B841" s="36">
        <v>45730.0</v>
      </c>
      <c r="C841" s="7">
        <v>1274.0</v>
      </c>
      <c r="D841" s="37" t="str">
        <f>VLOOKUP(C841,MASTER!$B$2:$C$1190,2,)</f>
        <v>LED Module MK DL 6500K</v>
      </c>
      <c r="E841" s="38">
        <v>700.0</v>
      </c>
      <c r="F841" s="39" t="s">
        <v>1197</v>
      </c>
      <c r="G841" s="10" t="s">
        <v>1250</v>
      </c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7.25" customHeight="1">
      <c r="A842" s="7">
        <f t="shared" si="1"/>
        <v>841</v>
      </c>
      <c r="B842" s="36">
        <v>45730.0</v>
      </c>
      <c r="C842" s="7">
        <v>1075.0</v>
      </c>
      <c r="D842" s="37" t="str">
        <f>VLOOKUP(C842,MASTER!$B$2:$C$1190,2,)</f>
        <v>Amplas Merah No. 400</v>
      </c>
      <c r="E842" s="38">
        <v>2.0</v>
      </c>
      <c r="F842" s="39" t="s">
        <v>1197</v>
      </c>
      <c r="G842" s="10" t="s">
        <v>1250</v>
      </c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7.25" customHeight="1">
      <c r="A843" s="7">
        <f t="shared" si="1"/>
        <v>842</v>
      </c>
      <c r="B843" s="36">
        <v>45730.0</v>
      </c>
      <c r="C843" s="10">
        <v>1078.0</v>
      </c>
      <c r="D843" s="37" t="str">
        <f>VLOOKUP(C843,MASTER!$B$2:$C$1190,2,)</f>
        <v>AMPLAS NIKEN 400</v>
      </c>
      <c r="E843" s="38">
        <v>3.0</v>
      </c>
      <c r="F843" s="39" t="s">
        <v>1197</v>
      </c>
      <c r="G843" s="10" t="s">
        <v>1250</v>
      </c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7.25" customHeight="1">
      <c r="A844" s="7">
        <f t="shared" si="1"/>
        <v>843</v>
      </c>
      <c r="B844" s="36">
        <v>45730.0</v>
      </c>
      <c r="C844" s="10">
        <v>1077.0</v>
      </c>
      <c r="D844" s="37" t="str">
        <f>VLOOKUP(C844,MASTER!$B$2:$C$1190,2,)</f>
        <v>AMPLAS NIKEN 1000</v>
      </c>
      <c r="E844" s="38">
        <v>3.0</v>
      </c>
      <c r="F844" s="39" t="s">
        <v>1197</v>
      </c>
      <c r="G844" s="10" t="s">
        <v>1250</v>
      </c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7.25" customHeight="1">
      <c r="A845" s="7">
        <f t="shared" si="1"/>
        <v>844</v>
      </c>
      <c r="B845" s="36">
        <v>45730.0</v>
      </c>
      <c r="C845" s="7">
        <v>1378.0</v>
      </c>
      <c r="D845" s="37" t="str">
        <f>VLOOKUP(C845,MASTER!$B$2:$C$1190,2,)</f>
        <v>Plat SPCC 0,6mm (1220x2440mm)</v>
      </c>
      <c r="E845" s="38">
        <v>1.0</v>
      </c>
      <c r="F845" s="39" t="s">
        <v>1251</v>
      </c>
      <c r="G845" s="10" t="s">
        <v>1252</v>
      </c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7.25" customHeight="1">
      <c r="A846" s="7">
        <f t="shared" si="1"/>
        <v>845</v>
      </c>
      <c r="B846" s="36">
        <v>45730.0</v>
      </c>
      <c r="C846" s="7">
        <v>1379.0</v>
      </c>
      <c r="D846" s="37" t="str">
        <f>VLOOKUP(C846,MASTER!$B$2:$C$1190,2,)</f>
        <v>Plat SPCC 0,8mm (1220x2440mm)</v>
      </c>
      <c r="E846" s="38">
        <v>1.0</v>
      </c>
      <c r="F846" s="39" t="s">
        <v>1251</v>
      </c>
      <c r="G846" s="10" t="s">
        <v>1252</v>
      </c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7.25" customHeight="1">
      <c r="A847" s="7">
        <f t="shared" si="1"/>
        <v>846</v>
      </c>
      <c r="B847" s="36">
        <v>45730.0</v>
      </c>
      <c r="C847" s="10">
        <v>1383.0</v>
      </c>
      <c r="D847" s="37" t="str">
        <f>VLOOKUP(C847,MASTER!$B$2:$C$1190,2,)</f>
        <v>Plat SPCC 2,0mm (1220x2440mm)</v>
      </c>
      <c r="E847" s="38">
        <v>1.0</v>
      </c>
      <c r="F847" s="39" t="s">
        <v>1251</v>
      </c>
      <c r="G847" s="10" t="s">
        <v>1252</v>
      </c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7.25" customHeight="1">
      <c r="A848" s="7">
        <f t="shared" si="1"/>
        <v>847</v>
      </c>
      <c r="B848" s="36">
        <v>45730.0</v>
      </c>
      <c r="C848" s="7">
        <v>2043.0</v>
      </c>
      <c r="D848" s="37" t="str">
        <f>VLOOKUP(C848,MASTER!$B$2:$C$1190,2,)</f>
        <v>Acrylic green MC 346 5mm 1220x2440</v>
      </c>
      <c r="E848" s="38">
        <v>1.0</v>
      </c>
      <c r="F848" s="39" t="s">
        <v>1127</v>
      </c>
      <c r="G848" s="10" t="s">
        <v>1221</v>
      </c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7.25" customHeight="1">
      <c r="A849" s="7">
        <f t="shared" si="1"/>
        <v>848</v>
      </c>
      <c r="B849" s="36">
        <v>45730.0</v>
      </c>
      <c r="C849" s="7">
        <v>1362.0</v>
      </c>
      <c r="D849" s="37" t="str">
        <f>VLOOKUP(C849,MASTER!$B$2:$C$1190,2,)</f>
        <v>MUR SS M4</v>
      </c>
      <c r="E849" s="38">
        <v>42.0</v>
      </c>
      <c r="F849" s="39" t="s">
        <v>1203</v>
      </c>
      <c r="G849" s="10" t="s">
        <v>1253</v>
      </c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7.25" customHeight="1">
      <c r="A850" s="7">
        <f t="shared" si="1"/>
        <v>849</v>
      </c>
      <c r="B850" s="36">
        <v>45730.0</v>
      </c>
      <c r="C850" s="7">
        <v>1403.0</v>
      </c>
      <c r="D850" s="37" t="str">
        <f>VLOOKUP(C850,MASTER!$B$2:$C$1190,2,)</f>
        <v>RING M4</v>
      </c>
      <c r="E850" s="38">
        <v>42.0</v>
      </c>
      <c r="F850" s="39" t="s">
        <v>1203</v>
      </c>
      <c r="G850" s="10" t="s">
        <v>1253</v>
      </c>
      <c r="H850" s="13"/>
      <c r="I850" s="13"/>
      <c r="J850" s="49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7.25" customHeight="1">
      <c r="A851" s="7">
        <f t="shared" si="1"/>
        <v>850</v>
      </c>
      <c r="B851" s="36">
        <v>45730.0</v>
      </c>
      <c r="C851" s="7">
        <v>1024.0</v>
      </c>
      <c r="D851" s="37" t="str">
        <f>VLOOKUP(C851,MASTER!$B$2:$C$1190,2,)</f>
        <v>Adaptor Talled 20A 12V Slim</v>
      </c>
      <c r="E851" s="38">
        <v>2.0</v>
      </c>
      <c r="F851" s="39" t="s">
        <v>1203</v>
      </c>
      <c r="G851" s="10" t="s">
        <v>1253</v>
      </c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7.25" customHeight="1">
      <c r="A852" s="7">
        <f t="shared" si="1"/>
        <v>851</v>
      </c>
      <c r="B852" s="36">
        <v>45730.0</v>
      </c>
      <c r="C852" s="10">
        <v>1241.0</v>
      </c>
      <c r="D852" s="37" t="str">
        <f>VLOOKUP(C852,MASTER!$B$2:$C$1190,2,)</f>
        <v>Kabel Supreme NYMHY 2x0,75mm @50 mtr Hitam</v>
      </c>
      <c r="E852" s="38">
        <v>21.0</v>
      </c>
      <c r="F852" s="39" t="s">
        <v>1203</v>
      </c>
      <c r="G852" s="10" t="s">
        <v>1253</v>
      </c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7.25" customHeight="1">
      <c r="A853" s="7">
        <f t="shared" si="1"/>
        <v>852</v>
      </c>
      <c r="B853" s="36">
        <v>45730.0</v>
      </c>
      <c r="C853" s="7">
        <v>1244.0</v>
      </c>
      <c r="D853" s="37" t="str">
        <f>VLOOKUP(C853,MASTER!$B$2:$C$1190,2,)</f>
        <v>Kabel Tis 15cm / @ 50pcs</v>
      </c>
      <c r="E853" s="38">
        <v>20.0</v>
      </c>
      <c r="F853" s="39" t="s">
        <v>1203</v>
      </c>
      <c r="G853" s="10" t="s">
        <v>1253</v>
      </c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7.25" customHeight="1">
      <c r="A854" s="7">
        <f t="shared" si="1"/>
        <v>853</v>
      </c>
      <c r="B854" s="36">
        <v>45730.0</v>
      </c>
      <c r="C854" s="7">
        <v>1226.0</v>
      </c>
      <c r="D854" s="37" t="str">
        <f>VLOOKUP(C854,MASTER!$B$2:$C$1190,2,)</f>
        <v>Kabel Power Supply</v>
      </c>
      <c r="E854" s="38">
        <v>2.0</v>
      </c>
      <c r="F854" s="39" t="s">
        <v>1203</v>
      </c>
      <c r="G854" s="10" t="s">
        <v>1253</v>
      </c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7.25" customHeight="1">
      <c r="A855" s="7">
        <f t="shared" si="1"/>
        <v>854</v>
      </c>
      <c r="B855" s="36">
        <v>45730.0</v>
      </c>
      <c r="C855" s="7">
        <v>1292.0</v>
      </c>
      <c r="D855" s="37" t="str">
        <f>VLOOKUP(C855,MASTER!$B$2:$C$1190,2,)</f>
        <v>Lem Epotec</v>
      </c>
      <c r="E855" s="38">
        <v>4.0</v>
      </c>
      <c r="F855" s="39" t="s">
        <v>1203</v>
      </c>
      <c r="G855" s="10" t="s">
        <v>1253</v>
      </c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7.25" customHeight="1">
      <c r="A856" s="7">
        <f t="shared" si="1"/>
        <v>855</v>
      </c>
      <c r="B856" s="36">
        <v>45730.0</v>
      </c>
      <c r="C856" s="7">
        <v>1425.0</v>
      </c>
      <c r="D856" s="37" t="str">
        <f>VLOOKUP(C856,MASTER!$B$2:$C$1190,2,)</f>
        <v>SEALANT NEUTRAL CLEAR</v>
      </c>
      <c r="E856" s="38">
        <v>1.0</v>
      </c>
      <c r="F856" s="39" t="s">
        <v>1203</v>
      </c>
      <c r="G856" s="10" t="s">
        <v>1253</v>
      </c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7.25" customHeight="1">
      <c r="A857" s="7">
        <f t="shared" si="1"/>
        <v>856</v>
      </c>
      <c r="B857" s="36">
        <v>45730.0</v>
      </c>
      <c r="C857" s="10">
        <v>1264.0</v>
      </c>
      <c r="D857" s="37" t="str">
        <f>VLOOKUP(C857,MASTER!$B$2:$C$1190,2,)</f>
        <v>Lakban Kertas 2"</v>
      </c>
      <c r="E857" s="38">
        <v>2.0</v>
      </c>
      <c r="F857" s="39" t="s">
        <v>1203</v>
      </c>
      <c r="G857" s="10" t="s">
        <v>1253</v>
      </c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7.25" customHeight="1">
      <c r="A858" s="7">
        <f t="shared" si="1"/>
        <v>857</v>
      </c>
      <c r="B858" s="36">
        <v>45730.0</v>
      </c>
      <c r="C858" s="7">
        <v>1250.0</v>
      </c>
      <c r="D858" s="37" t="str">
        <f>VLOOKUP(C858,MASTER!$B$2:$C$1190,2,)</f>
        <v>Karet Bakar 3mm</v>
      </c>
      <c r="E858" s="38">
        <v>1.0</v>
      </c>
      <c r="F858" s="39" t="s">
        <v>1203</v>
      </c>
      <c r="G858" s="10" t="s">
        <v>1253</v>
      </c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7.25" customHeight="1">
      <c r="A859" s="7">
        <f t="shared" si="1"/>
        <v>858</v>
      </c>
      <c r="B859" s="36">
        <v>45730.0</v>
      </c>
      <c r="C859" s="7">
        <v>1274.0</v>
      </c>
      <c r="D859" s="37" t="str">
        <f>VLOOKUP(C859,MASTER!$B$2:$C$1190,2,)</f>
        <v>LED Module MK DL 6500K</v>
      </c>
      <c r="E859" s="38">
        <v>300.0</v>
      </c>
      <c r="F859" s="39" t="s">
        <v>1203</v>
      </c>
      <c r="G859" s="10" t="s">
        <v>1253</v>
      </c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7.25" customHeight="1">
      <c r="A860" s="7">
        <f t="shared" si="1"/>
        <v>859</v>
      </c>
      <c r="B860" s="36">
        <v>45730.0</v>
      </c>
      <c r="C860" s="7">
        <v>1075.0</v>
      </c>
      <c r="D860" s="37" t="str">
        <f>VLOOKUP(C860,MASTER!$B$2:$C$1190,2,)</f>
        <v>Amplas Merah No. 400</v>
      </c>
      <c r="E860" s="38">
        <v>2.0</v>
      </c>
      <c r="F860" s="39" t="s">
        <v>1203</v>
      </c>
      <c r="G860" s="10" t="s">
        <v>1253</v>
      </c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7.25" customHeight="1">
      <c r="A861" s="7">
        <f t="shared" si="1"/>
        <v>860</v>
      </c>
      <c r="B861" s="36">
        <v>45730.0</v>
      </c>
      <c r="C861" s="10">
        <v>1078.0</v>
      </c>
      <c r="D861" s="37" t="str">
        <f>VLOOKUP(C861,MASTER!$B$2:$C$1190,2,)</f>
        <v>AMPLAS NIKEN 400</v>
      </c>
      <c r="E861" s="38">
        <v>4.0</v>
      </c>
      <c r="F861" s="39" t="s">
        <v>1203</v>
      </c>
      <c r="G861" s="10" t="s">
        <v>1253</v>
      </c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7.25" customHeight="1">
      <c r="A862" s="7">
        <f t="shared" si="1"/>
        <v>861</v>
      </c>
      <c r="B862" s="36">
        <v>45730.0</v>
      </c>
      <c r="C862" s="10">
        <v>1077.0</v>
      </c>
      <c r="D862" s="37" t="str">
        <f>VLOOKUP(C862,MASTER!$B$2:$C$1190,2,)</f>
        <v>AMPLAS NIKEN 1000</v>
      </c>
      <c r="E862" s="38">
        <v>4.0</v>
      </c>
      <c r="F862" s="39" t="s">
        <v>1203</v>
      </c>
      <c r="G862" s="10" t="s">
        <v>1253</v>
      </c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7.25" customHeight="1">
      <c r="A863" s="7">
        <f t="shared" si="1"/>
        <v>862</v>
      </c>
      <c r="B863" s="36">
        <v>45730.0</v>
      </c>
      <c r="C863" s="10">
        <v>1426.0</v>
      </c>
      <c r="D863" s="37" t="str">
        <f>VLOOKUP(C863,MASTER!$B$2:$C$1190,2,)</f>
        <v>SEALANT NEUTRAL WHITE</v>
      </c>
      <c r="E863" s="38">
        <v>1.0</v>
      </c>
      <c r="F863" s="39" t="s">
        <v>1203</v>
      </c>
      <c r="G863" s="10" t="s">
        <v>1253</v>
      </c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7.25" customHeight="1">
      <c r="A864" s="7">
        <f t="shared" si="1"/>
        <v>863</v>
      </c>
      <c r="B864" s="36">
        <v>45730.0</v>
      </c>
      <c r="C864" s="7">
        <v>1529.0</v>
      </c>
      <c r="D864" s="37" t="str">
        <f>VLOOKUP(C864,MASTER!$B$2:$C$1190,2,)</f>
        <v>AMPLAS LEMBAR 150</v>
      </c>
      <c r="E864" s="38">
        <v>4.0</v>
      </c>
      <c r="F864" s="39" t="s">
        <v>1203</v>
      </c>
      <c r="G864" s="10" t="s">
        <v>1253</v>
      </c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7.25" customHeight="1">
      <c r="A865" s="7">
        <f t="shared" si="1"/>
        <v>864</v>
      </c>
      <c r="B865" s="36">
        <v>45730.0</v>
      </c>
      <c r="C865" s="7">
        <v>1588.0</v>
      </c>
      <c r="D865" s="37" t="str">
        <f>VLOOKUP(C865,MASTER!$B$2:$C$1190,2,)</f>
        <v>Scotch Brite Grit 400 6"x9"</v>
      </c>
      <c r="E865" s="38">
        <v>2.0</v>
      </c>
      <c r="F865" s="39" t="s">
        <v>1203</v>
      </c>
      <c r="G865" s="10" t="s">
        <v>1253</v>
      </c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7.25" customHeight="1">
      <c r="A866" s="7">
        <f t="shared" si="1"/>
        <v>865</v>
      </c>
      <c r="B866" s="36">
        <v>45730.0</v>
      </c>
      <c r="C866" s="7">
        <v>1041.0</v>
      </c>
      <c r="D866" s="37" t="str">
        <f>VLOOKUP(C866,MASTER!$B$2:$C$1190,2,)</f>
        <v>Skun Y</v>
      </c>
      <c r="E866" s="38">
        <v>8.0</v>
      </c>
      <c r="F866" s="39" t="s">
        <v>1203</v>
      </c>
      <c r="G866" s="10" t="s">
        <v>1253</v>
      </c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7.25" customHeight="1">
      <c r="A867" s="7">
        <f t="shared" si="1"/>
        <v>866</v>
      </c>
      <c r="B867" s="36">
        <v>45730.0</v>
      </c>
      <c r="C867" s="7">
        <v>1198.0</v>
      </c>
      <c r="D867" s="37" t="str">
        <f>VLOOKUP(C867,MASTER!$B$2:$C$1190,2,)</f>
        <v>Dimmer DC 30A</v>
      </c>
      <c r="E867" s="38">
        <v>2.0</v>
      </c>
      <c r="F867" s="39" t="s">
        <v>1203</v>
      </c>
      <c r="G867" s="10" t="s">
        <v>1253</v>
      </c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7.25" customHeight="1">
      <c r="A868" s="7">
        <f t="shared" si="1"/>
        <v>867</v>
      </c>
      <c r="B868" s="36">
        <v>45730.0</v>
      </c>
      <c r="C868" s="7">
        <v>1249.0</v>
      </c>
      <c r="D868" s="37" t="str">
        <f>VLOOKUP(C868,MASTER!$B$2:$C$1190,2,)</f>
        <v>Double Wall 66x66x13 (Kardus)</v>
      </c>
      <c r="E868" s="38">
        <v>2.0</v>
      </c>
      <c r="F868" s="39" t="s">
        <v>1203</v>
      </c>
      <c r="G868" s="10" t="s">
        <v>1253</v>
      </c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7.25" customHeight="1">
      <c r="A869" s="7">
        <f t="shared" si="1"/>
        <v>868</v>
      </c>
      <c r="B869" s="36">
        <v>45730.0</v>
      </c>
      <c r="C869" s="15">
        <v>2328.0</v>
      </c>
      <c r="D869" s="37" t="str">
        <f>VLOOKUP(C869,MASTER!$B$2:$C$1190,2,)</f>
        <v>Adaptor Laptop 6A 12V</v>
      </c>
      <c r="E869" s="38">
        <v>1.0</v>
      </c>
      <c r="F869" s="39" t="s">
        <v>1172</v>
      </c>
      <c r="G869" s="10" t="s">
        <v>1254</v>
      </c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7.25" customHeight="1">
      <c r="A870" s="7">
        <f t="shared" si="1"/>
        <v>869</v>
      </c>
      <c r="B870" s="36">
        <v>45730.0</v>
      </c>
      <c r="C870" s="7">
        <v>1227.0</v>
      </c>
      <c r="D870" s="37" t="str">
        <f>VLOOKUP(C870,MASTER!$B$2:$C$1190,2,)</f>
        <v>Kabel AWG Bening Japan 40 Meter</v>
      </c>
      <c r="E870" s="38">
        <v>3.5</v>
      </c>
      <c r="F870" s="39" t="s">
        <v>1172</v>
      </c>
      <c r="G870" s="10" t="s">
        <v>1254</v>
      </c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7.25" customHeight="1">
      <c r="A871" s="7">
        <f t="shared" si="1"/>
        <v>870</v>
      </c>
      <c r="B871" s="36">
        <v>45730.0</v>
      </c>
      <c r="C871" s="31">
        <v>1292.0</v>
      </c>
      <c r="D871" s="37" t="str">
        <f>VLOOKUP(C871,MASTER!$B$2:$C$1190,2,)</f>
        <v>Lem Epotec</v>
      </c>
      <c r="E871" s="38">
        <v>4.0</v>
      </c>
      <c r="F871" s="39" t="s">
        <v>1172</v>
      </c>
      <c r="G871" s="10" t="s">
        <v>1254</v>
      </c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7.25" customHeight="1">
      <c r="A872" s="7">
        <f t="shared" si="1"/>
        <v>871</v>
      </c>
      <c r="B872" s="36">
        <v>45730.0</v>
      </c>
      <c r="C872" s="10">
        <v>1425.0</v>
      </c>
      <c r="D872" s="37" t="str">
        <f>VLOOKUP(C872,MASTER!$B$2:$C$1190,2,)</f>
        <v>SEALANT NEUTRAL CLEAR</v>
      </c>
      <c r="E872" s="38">
        <v>1.0</v>
      </c>
      <c r="F872" s="39" t="s">
        <v>1172</v>
      </c>
      <c r="G872" s="10" t="s">
        <v>1254</v>
      </c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7.25" customHeight="1">
      <c r="A873" s="7">
        <f t="shared" si="1"/>
        <v>872</v>
      </c>
      <c r="B873" s="36">
        <v>45730.0</v>
      </c>
      <c r="C873" s="10">
        <v>1426.0</v>
      </c>
      <c r="D873" s="37" t="str">
        <f>VLOOKUP(C873,MASTER!$B$2:$C$1190,2,)</f>
        <v>SEALANT NEUTRAL WHITE</v>
      </c>
      <c r="E873" s="38">
        <v>1.0</v>
      </c>
      <c r="F873" s="39" t="s">
        <v>1172</v>
      </c>
      <c r="G873" s="10" t="s">
        <v>1254</v>
      </c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7.25" customHeight="1">
      <c r="A874" s="7">
        <f t="shared" si="1"/>
        <v>873</v>
      </c>
      <c r="B874" s="36">
        <v>45730.0</v>
      </c>
      <c r="C874" s="7">
        <v>1505.0</v>
      </c>
      <c r="D874" s="37" t="str">
        <f>VLOOKUP(C874,MASTER!$B$2:$C$1190,2,)</f>
        <v>Socket DC (Bulat Orange)</v>
      </c>
      <c r="E874" s="38">
        <v>1.0</v>
      </c>
      <c r="F874" s="39" t="s">
        <v>1172</v>
      </c>
      <c r="G874" s="10" t="s">
        <v>1254</v>
      </c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7.25" customHeight="1">
      <c r="A875" s="7">
        <f t="shared" si="1"/>
        <v>874</v>
      </c>
      <c r="B875" s="36">
        <v>45730.0</v>
      </c>
      <c r="C875" s="7">
        <v>1430.0</v>
      </c>
      <c r="D875" s="37" t="str">
        <f>VLOOKUP(C875,MASTER!$B$2:$C$1190,2,)</f>
        <v>SEKRUP PH 8X3/8</v>
      </c>
      <c r="E875" s="38">
        <v>4.0</v>
      </c>
      <c r="F875" s="39" t="s">
        <v>1172</v>
      </c>
      <c r="G875" s="10" t="s">
        <v>1254</v>
      </c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7.25" customHeight="1">
      <c r="A876" s="7">
        <f t="shared" si="1"/>
        <v>875</v>
      </c>
      <c r="B876" s="36">
        <v>45730.0</v>
      </c>
      <c r="C876" s="7">
        <v>1027.0</v>
      </c>
      <c r="D876" s="37" t="str">
        <f>VLOOKUP(C876,MASTER!$B$2:$C$1190,2,)</f>
        <v>Kaki Karet 20mm Clear</v>
      </c>
      <c r="E876" s="38">
        <v>4.0</v>
      </c>
      <c r="F876" s="39" t="s">
        <v>1172</v>
      </c>
      <c r="G876" s="10" t="s">
        <v>1254</v>
      </c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7.25" customHeight="1">
      <c r="A877" s="7">
        <f t="shared" si="1"/>
        <v>876</v>
      </c>
      <c r="B877" s="36">
        <v>45730.0</v>
      </c>
      <c r="C877" s="10">
        <v>1078.0</v>
      </c>
      <c r="D877" s="37" t="str">
        <f>VLOOKUP(C877,MASTER!$B$2:$C$1190,2,)</f>
        <v>AMPLAS NIKEN 400</v>
      </c>
      <c r="E877" s="38">
        <v>4.0</v>
      </c>
      <c r="F877" s="39" t="s">
        <v>1172</v>
      </c>
      <c r="G877" s="10" t="s">
        <v>1254</v>
      </c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7.25" customHeight="1">
      <c r="A878" s="7">
        <f t="shared" si="1"/>
        <v>877</v>
      </c>
      <c r="B878" s="36">
        <v>45730.0</v>
      </c>
      <c r="C878" s="7">
        <v>1529.0</v>
      </c>
      <c r="D878" s="37" t="str">
        <f>VLOOKUP(C878,MASTER!$B$2:$C$1190,2,)</f>
        <v>AMPLAS LEMBAR 150</v>
      </c>
      <c r="E878" s="38">
        <v>1.0</v>
      </c>
      <c r="F878" s="39" t="s">
        <v>1172</v>
      </c>
      <c r="G878" s="10" t="s">
        <v>1254</v>
      </c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7.25" customHeight="1">
      <c r="A879" s="7">
        <f t="shared" si="1"/>
        <v>878</v>
      </c>
      <c r="B879" s="36">
        <v>45730.0</v>
      </c>
      <c r="C879" s="10">
        <v>1077.0</v>
      </c>
      <c r="D879" s="37" t="str">
        <f>VLOOKUP(C879,MASTER!$B$2:$C$1190,2,)</f>
        <v>AMPLAS NIKEN 1000</v>
      </c>
      <c r="E879" s="38">
        <v>1.0</v>
      </c>
      <c r="F879" s="39" t="s">
        <v>1172</v>
      </c>
      <c r="G879" s="10" t="s">
        <v>1254</v>
      </c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7.25" customHeight="1">
      <c r="A880" s="7">
        <f t="shared" si="1"/>
        <v>879</v>
      </c>
      <c r="B880" s="36">
        <v>45730.0</v>
      </c>
      <c r="C880" s="7">
        <v>1381.0</v>
      </c>
      <c r="D880" s="37" t="str">
        <f>VLOOKUP(C880,MASTER!$B$2:$C$1190,2,)</f>
        <v>Plat SPCC 1,2mm (1220x2440mm)</v>
      </c>
      <c r="E880" s="38">
        <v>1.0</v>
      </c>
      <c r="F880" s="39" t="s">
        <v>1255</v>
      </c>
      <c r="G880" s="10" t="s">
        <v>1256</v>
      </c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7.25" customHeight="1">
      <c r="A881" s="7">
        <f t="shared" si="1"/>
        <v>880</v>
      </c>
      <c r="B881" s="36">
        <v>45730.0</v>
      </c>
      <c r="C881" s="10">
        <v>2100.0</v>
      </c>
      <c r="D881" s="37" t="str">
        <f>VLOOKUP(C881,MASTER!$B$2:$C$1190,2,)</f>
        <v>Acrylic Milky 10mm MC 432 uk. 122x244cm</v>
      </c>
      <c r="E881" s="38">
        <v>1.0</v>
      </c>
      <c r="F881" s="39" t="s">
        <v>1245</v>
      </c>
      <c r="G881" s="10" t="s">
        <v>1257</v>
      </c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7.25" customHeight="1">
      <c r="A882" s="7">
        <f t="shared" si="1"/>
        <v>881</v>
      </c>
      <c r="B882" s="36">
        <v>45730.0</v>
      </c>
      <c r="C882" s="10">
        <v>1421.0</v>
      </c>
      <c r="D882" s="37" t="str">
        <f>VLOOKUP(C882,MASTER!$B$2:$C$1190,2,)</f>
        <v>SARUNG TANGAN KAIN</v>
      </c>
      <c r="E882" s="38">
        <v>48.0</v>
      </c>
      <c r="F882" s="39" t="s">
        <v>1125</v>
      </c>
      <c r="G882" s="10" t="s">
        <v>1126</v>
      </c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7.25" customHeight="1">
      <c r="A883" s="7">
        <f t="shared" si="1"/>
        <v>882</v>
      </c>
      <c r="B883" s="36">
        <v>45730.0</v>
      </c>
      <c r="C883" s="10">
        <v>1264.0</v>
      </c>
      <c r="D883" s="37" t="str">
        <f>VLOOKUP(C883,MASTER!$B$2:$C$1190,2,)</f>
        <v>Lakban Kertas 2"</v>
      </c>
      <c r="E883" s="38">
        <v>3.0</v>
      </c>
      <c r="F883" s="39" t="s">
        <v>1125</v>
      </c>
      <c r="G883" s="10" t="s">
        <v>1126</v>
      </c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7.25" customHeight="1">
      <c r="A884" s="7">
        <f t="shared" si="1"/>
        <v>883</v>
      </c>
      <c r="B884" s="36">
        <v>45730.0</v>
      </c>
      <c r="C884" s="10">
        <v>1421.0</v>
      </c>
      <c r="D884" s="37" t="str">
        <f>VLOOKUP(C884,MASTER!$B$2:$C$1190,2,)</f>
        <v>SARUNG TANGAN KAIN</v>
      </c>
      <c r="E884" s="38">
        <v>38.0</v>
      </c>
      <c r="F884" s="39" t="s">
        <v>1258</v>
      </c>
      <c r="G884" s="10" t="s">
        <v>1100</v>
      </c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7.25" customHeight="1">
      <c r="A885" s="7">
        <f t="shared" si="1"/>
        <v>884</v>
      </c>
      <c r="B885" s="36">
        <v>45730.0</v>
      </c>
      <c r="C885" s="10">
        <v>1420.0</v>
      </c>
      <c r="D885" s="37" t="str">
        <f>VLOOKUP(C885,MASTER!$B$2:$C$1190,2,)</f>
        <v>MASKER 3PLY @50PCS</v>
      </c>
      <c r="E885" s="38">
        <v>1.0</v>
      </c>
      <c r="F885" s="39" t="s">
        <v>1258</v>
      </c>
      <c r="G885" s="10" t="s">
        <v>1100</v>
      </c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7.25" customHeight="1">
      <c r="A886" s="7">
        <f t="shared" si="1"/>
        <v>885</v>
      </c>
      <c r="B886" s="36">
        <v>45730.0</v>
      </c>
      <c r="C886" s="10">
        <v>1580.0</v>
      </c>
      <c r="D886" s="37" t="str">
        <f>VLOOKUP(C886,MASTER!$B$2:$C$1190,2,)</f>
        <v>BATU GERINDA ULTRA FLEX 4"</v>
      </c>
      <c r="E886" s="38">
        <v>6.0</v>
      </c>
      <c r="F886" s="39" t="s">
        <v>1258</v>
      </c>
      <c r="G886" s="10" t="s">
        <v>1100</v>
      </c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7.25" customHeight="1">
      <c r="A887" s="7">
        <f t="shared" si="1"/>
        <v>886</v>
      </c>
      <c r="B887" s="36">
        <v>45730.0</v>
      </c>
      <c r="C887" s="10">
        <v>1071.0</v>
      </c>
      <c r="D887" s="37" t="str">
        <f>VLOOKUP(C887,MASTER!$B$2:$C$1190,2,)</f>
        <v>Amplas Ekamant Susun 80 / Taiyo 4"</v>
      </c>
      <c r="E887" s="38">
        <v>4.0</v>
      </c>
      <c r="F887" s="39" t="s">
        <v>1258</v>
      </c>
      <c r="G887" s="10" t="s">
        <v>1100</v>
      </c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7.25" customHeight="1">
      <c r="A888" s="7">
        <f t="shared" si="1"/>
        <v>887</v>
      </c>
      <c r="B888" s="36">
        <v>45730.0</v>
      </c>
      <c r="C888" s="7">
        <v>1451.0</v>
      </c>
      <c r="D888" s="37" t="str">
        <f>VLOOKUP(C888,MASTER!$B$2:$C$1190,2,)</f>
        <v>Tungsten Argon 1,6mm</v>
      </c>
      <c r="E888" s="38">
        <v>10.0</v>
      </c>
      <c r="F888" s="39" t="s">
        <v>1258</v>
      </c>
      <c r="G888" s="10" t="s">
        <v>1100</v>
      </c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7.25" customHeight="1">
      <c r="A889" s="7">
        <f t="shared" si="1"/>
        <v>888</v>
      </c>
      <c r="B889" s="36">
        <v>45730.0</v>
      </c>
      <c r="C889" s="10">
        <v>1419.0</v>
      </c>
      <c r="D889" s="37" t="str">
        <f>VLOOKUP(C889,MASTER!$B$2:$C$1190,2,)</f>
        <v>KACAMATA LAS BENING</v>
      </c>
      <c r="E889" s="38">
        <v>3.0</v>
      </c>
      <c r="F889" s="39" t="s">
        <v>1258</v>
      </c>
      <c r="G889" s="10" t="s">
        <v>1100</v>
      </c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7.25" customHeight="1">
      <c r="A890" s="7">
        <f t="shared" si="1"/>
        <v>889</v>
      </c>
      <c r="B890" s="36">
        <v>45730.0</v>
      </c>
      <c r="C890" s="7">
        <v>1995.0</v>
      </c>
      <c r="D890" s="37" t="str">
        <f>VLOOKUP(C890,MASTER!$B$2:$C$1190,2,)</f>
        <v>Kaca Las Hitam</v>
      </c>
      <c r="E890" s="38">
        <v>1.0</v>
      </c>
      <c r="F890" s="39" t="s">
        <v>1258</v>
      </c>
      <c r="G890" s="10" t="s">
        <v>1100</v>
      </c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7.25" customHeight="1">
      <c r="A891" s="7">
        <f t="shared" si="1"/>
        <v>890</v>
      </c>
      <c r="B891" s="36">
        <v>45730.0</v>
      </c>
      <c r="C891" s="7">
        <v>1065.0</v>
      </c>
      <c r="D891" s="37" t="str">
        <f>VLOOKUP(C891,MASTER!$B$2:$C$1190,2,)</f>
        <v>Kaca Las Putih</v>
      </c>
      <c r="E891" s="38">
        <v>1.0</v>
      </c>
      <c r="F891" s="39" t="s">
        <v>1258</v>
      </c>
      <c r="G891" s="10" t="s">
        <v>1100</v>
      </c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7.25" customHeight="1">
      <c r="A892" s="7">
        <f t="shared" si="1"/>
        <v>891</v>
      </c>
      <c r="B892" s="36">
        <v>45730.0</v>
      </c>
      <c r="C892" s="10">
        <v>1462.0</v>
      </c>
      <c r="D892" s="37" t="str">
        <f>VLOOKUP(C892,MASTER!$B$2:$C$1190,2,)</f>
        <v>Kontak Tip Co2 M6x25x0,8mm</v>
      </c>
      <c r="E892" s="38">
        <v>5.0</v>
      </c>
      <c r="F892" s="39" t="s">
        <v>1258</v>
      </c>
      <c r="G892" s="10" t="s">
        <v>1100</v>
      </c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7.25" customHeight="1">
      <c r="A893" s="7">
        <f t="shared" si="1"/>
        <v>892</v>
      </c>
      <c r="B893" s="36">
        <v>45730.0</v>
      </c>
      <c r="C893" s="10">
        <v>1579.0</v>
      </c>
      <c r="D893" s="37" t="str">
        <f>VLOOKUP(C893,MASTER!$B$2:$C$1190,2,)</f>
        <v>Gas Nozzle type 14AK/15AK Standard</v>
      </c>
      <c r="E893" s="38">
        <v>3.0</v>
      </c>
      <c r="F893" s="39" t="s">
        <v>1258</v>
      </c>
      <c r="G893" s="10" t="s">
        <v>1100</v>
      </c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7.25" customHeight="1">
      <c r="A894" s="7">
        <f t="shared" si="1"/>
        <v>893</v>
      </c>
      <c r="B894" s="36">
        <v>45730.0</v>
      </c>
      <c r="C894" s="31">
        <v>1264.0</v>
      </c>
      <c r="D894" s="37" t="str">
        <f>VLOOKUP(C894,MASTER!$B$2:$C$1190,2,)</f>
        <v>Lakban Kertas 2"</v>
      </c>
      <c r="E894" s="38">
        <v>2.0</v>
      </c>
      <c r="F894" s="39" t="s">
        <v>1258</v>
      </c>
      <c r="G894" s="10" t="s">
        <v>1100</v>
      </c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7.25" customHeight="1">
      <c r="A895" s="7">
        <f t="shared" si="1"/>
        <v>894</v>
      </c>
      <c r="B895" s="36">
        <v>45730.0</v>
      </c>
      <c r="C895" s="7">
        <v>1417.0</v>
      </c>
      <c r="D895" s="37" t="str">
        <f>VLOOKUP(C895,MASTER!$B$2:$C$1190,2,)</f>
        <v>FACE SHIELD</v>
      </c>
      <c r="E895" s="38">
        <v>1.0</v>
      </c>
      <c r="F895" s="39" t="s">
        <v>1258</v>
      </c>
      <c r="G895" s="10" t="s">
        <v>1100</v>
      </c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7.25" customHeight="1">
      <c r="A896" s="7">
        <f t="shared" si="1"/>
        <v>895</v>
      </c>
      <c r="B896" s="36">
        <v>45730.0</v>
      </c>
      <c r="C896" s="10">
        <v>1318.0</v>
      </c>
      <c r="D896" s="37" t="str">
        <f>VLOOKUP(C896,MASTER!$B$2:$C$1190,2,)</f>
        <v>RYU (AC) HSS PRO Drill Bits 7.5 x 69 x 109 mm AC-DB063</v>
      </c>
      <c r="E896" s="38">
        <v>1.0</v>
      </c>
      <c r="F896" s="39" t="s">
        <v>1174</v>
      </c>
      <c r="G896" s="10" t="s">
        <v>1175</v>
      </c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7.25" customHeight="1">
      <c r="A897" s="7">
        <f t="shared" si="1"/>
        <v>896</v>
      </c>
      <c r="B897" s="36">
        <v>45730.0</v>
      </c>
      <c r="C897" s="7">
        <v>1444.0</v>
      </c>
      <c r="D897" s="37" t="str">
        <f>VLOOKUP(C897,MASTER!$B$2:$C$1190,2,)</f>
        <v>Spuit(Suntikan) 3cc/ml</v>
      </c>
      <c r="E897" s="38">
        <v>2.0</v>
      </c>
      <c r="F897" s="39" t="s">
        <v>1174</v>
      </c>
      <c r="G897" s="10" t="s">
        <v>1175</v>
      </c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7.25" customHeight="1">
      <c r="A898" s="7">
        <f t="shared" si="1"/>
        <v>897</v>
      </c>
      <c r="B898" s="36">
        <v>45730.0</v>
      </c>
      <c r="C898" s="10">
        <v>1462.0</v>
      </c>
      <c r="D898" s="37" t="str">
        <f>VLOOKUP(C898,MASTER!$B$2:$C$1190,2,)</f>
        <v>Kontak Tip Co2 M6x25x0,8mm</v>
      </c>
      <c r="E898" s="38">
        <v>5.0</v>
      </c>
      <c r="F898" s="39" t="s">
        <v>1091</v>
      </c>
      <c r="G898" s="10" t="s">
        <v>1092</v>
      </c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7.25" customHeight="1">
      <c r="A899" s="7">
        <f t="shared" si="1"/>
        <v>898</v>
      </c>
      <c r="B899" s="36">
        <v>45730.0</v>
      </c>
      <c r="C899" s="31">
        <v>1579.0</v>
      </c>
      <c r="D899" s="37" t="str">
        <f>VLOOKUP(C899,MASTER!$B$2:$C$1190,2,)</f>
        <v>Gas Nozzle type 14AK/15AK Standard</v>
      </c>
      <c r="E899" s="38">
        <v>4.0</v>
      </c>
      <c r="F899" s="39" t="s">
        <v>1091</v>
      </c>
      <c r="G899" s="10" t="s">
        <v>1092</v>
      </c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7.25" customHeight="1">
      <c r="A900" s="7">
        <f t="shared" si="1"/>
        <v>899</v>
      </c>
      <c r="B900" s="36">
        <v>45730.0</v>
      </c>
      <c r="C900" s="10">
        <v>2408.0</v>
      </c>
      <c r="D900" s="37" t="str">
        <f>VLOOKUP(C900,MASTER!$B$2:$C$1190,2,)</f>
        <v>Tip Holder Nozzle Mb15</v>
      </c>
      <c r="E900" s="38">
        <v>1.0</v>
      </c>
      <c r="F900" s="39" t="s">
        <v>1091</v>
      </c>
      <c r="G900" s="10" t="s">
        <v>1092</v>
      </c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7.25" customHeight="1">
      <c r="A901" s="7">
        <f t="shared" si="1"/>
        <v>900</v>
      </c>
      <c r="B901" s="36">
        <v>45730.0</v>
      </c>
      <c r="C901" s="10">
        <v>1419.0</v>
      </c>
      <c r="D901" s="37" t="str">
        <f>VLOOKUP(C901,MASTER!$B$2:$C$1190,2,)</f>
        <v>KACAMATA LAS BENING</v>
      </c>
      <c r="E901" s="38">
        <v>1.0</v>
      </c>
      <c r="F901" s="39" t="s">
        <v>1091</v>
      </c>
      <c r="G901" s="10" t="s">
        <v>1092</v>
      </c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7.25" customHeight="1">
      <c r="A902" s="7">
        <f t="shared" si="1"/>
        <v>901</v>
      </c>
      <c r="B902" s="36">
        <v>45730.0</v>
      </c>
      <c r="C902" s="10">
        <v>1264.0</v>
      </c>
      <c r="D902" s="37" t="str">
        <f>VLOOKUP(C902,MASTER!$B$2:$C$1190,2,)</f>
        <v>Lakban Kertas 2"</v>
      </c>
      <c r="E902" s="38">
        <v>1.0</v>
      </c>
      <c r="F902" s="39" t="s">
        <v>1091</v>
      </c>
      <c r="G902" s="10" t="s">
        <v>1092</v>
      </c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7.25" customHeight="1">
      <c r="A903" s="7">
        <f t="shared" si="1"/>
        <v>902</v>
      </c>
      <c r="B903" s="36">
        <v>45730.0</v>
      </c>
      <c r="C903" s="7">
        <v>2064.0</v>
      </c>
      <c r="D903" s="37" t="str">
        <f>VLOOKUP(C903,MASTER!$B$2:$C$1190,2,)</f>
        <v>Kawat Las CO2 0,8mm SW-70</v>
      </c>
      <c r="E903" s="38">
        <v>45.0</v>
      </c>
      <c r="F903" s="39" t="s">
        <v>1091</v>
      </c>
      <c r="G903" s="10" t="s">
        <v>1092</v>
      </c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7.25" customHeight="1">
      <c r="A904" s="7">
        <f t="shared" si="1"/>
        <v>903</v>
      </c>
      <c r="B904" s="36">
        <v>45730.0</v>
      </c>
      <c r="C904" s="10">
        <v>1264.0</v>
      </c>
      <c r="D904" s="37" t="str">
        <f>VLOOKUP(C904,MASTER!$B$2:$C$1190,2,)</f>
        <v>Lakban Kertas 2"</v>
      </c>
      <c r="E904" s="38">
        <v>1.0</v>
      </c>
      <c r="F904" s="39" t="s">
        <v>1258</v>
      </c>
      <c r="G904" s="10" t="s">
        <v>1100</v>
      </c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7.25" customHeight="1">
      <c r="A905" s="7">
        <f t="shared" si="1"/>
        <v>904</v>
      </c>
      <c r="B905" s="36">
        <v>45730.0</v>
      </c>
      <c r="C905" s="7">
        <v>1446.0</v>
      </c>
      <c r="D905" s="37" t="str">
        <f>VLOOKUP(C905,MASTER!$B$2:$C$1190,2,)</f>
        <v>Thinner HG IML 75</v>
      </c>
      <c r="E905" s="38">
        <v>1.5</v>
      </c>
      <c r="F905" s="39" t="s">
        <v>1258</v>
      </c>
      <c r="G905" s="10" t="s">
        <v>1100</v>
      </c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7.25" customHeight="1">
      <c r="A906" s="7">
        <f t="shared" si="1"/>
        <v>905</v>
      </c>
      <c r="B906" s="36">
        <v>45730.0</v>
      </c>
      <c r="C906" s="10">
        <v>1264.0</v>
      </c>
      <c r="D906" s="37" t="str">
        <f>VLOOKUP(C906,MASTER!$B$2:$C$1190,2,)</f>
        <v>Lakban Kertas 2"</v>
      </c>
      <c r="E906" s="38">
        <v>3.0</v>
      </c>
      <c r="F906" s="39" t="s">
        <v>1093</v>
      </c>
      <c r="G906" s="10" t="s">
        <v>1094</v>
      </c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7.25" customHeight="1">
      <c r="A907" s="7">
        <f t="shared" si="1"/>
        <v>906</v>
      </c>
      <c r="B907" s="36">
        <v>45730.0</v>
      </c>
      <c r="C907" s="10">
        <v>1204.0</v>
      </c>
      <c r="D907" s="37" t="str">
        <f>VLOOKUP(C907,MASTER!$B$2:$C$1190,2,)</f>
        <v>Kain Ball / Kain Majun Putih</v>
      </c>
      <c r="E907" s="38">
        <v>2.0</v>
      </c>
      <c r="F907" s="39" t="s">
        <v>1093</v>
      </c>
      <c r="G907" s="10" t="s">
        <v>1094</v>
      </c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7.25" customHeight="1">
      <c r="A908" s="7">
        <f t="shared" si="1"/>
        <v>907</v>
      </c>
      <c r="B908" s="36">
        <v>45730.0</v>
      </c>
      <c r="C908" s="15">
        <v>1202.0</v>
      </c>
      <c r="D908" s="37" t="str">
        <f>VLOOKUP(C908,MASTER!$B$2:$C$1190,2,)</f>
        <v>Double Tape Putih 1" Daimaru 24x12Y</v>
      </c>
      <c r="E908" s="38">
        <v>1.0</v>
      </c>
      <c r="F908" s="39" t="s">
        <v>1131</v>
      </c>
      <c r="G908" s="10" t="s">
        <v>1259</v>
      </c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7.25" customHeight="1">
      <c r="A909" s="7">
        <f t="shared" si="1"/>
        <v>908</v>
      </c>
      <c r="B909" s="36">
        <v>45730.0</v>
      </c>
      <c r="C909" s="7">
        <v>1192.0</v>
      </c>
      <c r="D909" s="37" t="str">
        <f>VLOOKUP(C909,MASTER!$B$2:$C$1190,2,)</f>
        <v>PYLOX WHITE 102</v>
      </c>
      <c r="E909" s="38">
        <v>3.0</v>
      </c>
      <c r="F909" s="39" t="s">
        <v>1131</v>
      </c>
      <c r="G909" s="10" t="s">
        <v>1259</v>
      </c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7.25" customHeight="1">
      <c r="A910" s="7">
        <f t="shared" si="1"/>
        <v>909</v>
      </c>
      <c r="B910" s="36">
        <v>45730.0</v>
      </c>
      <c r="C910" s="10">
        <v>1462.0</v>
      </c>
      <c r="D910" s="37" t="str">
        <f>VLOOKUP(C910,MASTER!$B$2:$C$1190,2,)</f>
        <v>Kontak Tip Co2 M6x25x0,8mm</v>
      </c>
      <c r="E910" s="38">
        <v>1.0</v>
      </c>
      <c r="F910" s="39" t="s">
        <v>1091</v>
      </c>
      <c r="G910" s="10" t="s">
        <v>1092</v>
      </c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7.25" customHeight="1">
      <c r="A911" s="7">
        <f t="shared" si="1"/>
        <v>910</v>
      </c>
      <c r="B911" s="36">
        <v>45730.0</v>
      </c>
      <c r="C911" s="10">
        <v>1579.0</v>
      </c>
      <c r="D911" s="37" t="str">
        <f>VLOOKUP(C911,MASTER!$B$2:$C$1190,2,)</f>
        <v>Gas Nozzle type 14AK/15AK Standard</v>
      </c>
      <c r="E911" s="38">
        <v>1.0</v>
      </c>
      <c r="F911" s="39" t="s">
        <v>1091</v>
      </c>
      <c r="G911" s="10" t="s">
        <v>1092</v>
      </c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7.25" customHeight="1">
      <c r="A912" s="7">
        <f t="shared" si="1"/>
        <v>911</v>
      </c>
      <c r="B912" s="36">
        <v>45730.0</v>
      </c>
      <c r="C912" s="10">
        <v>1204.0</v>
      </c>
      <c r="D912" s="37" t="str">
        <f>VLOOKUP(C912,MASTER!$B$2:$C$1190,2,)</f>
        <v>Kain Ball / Kain Majun Putih</v>
      </c>
      <c r="E912" s="38">
        <v>1.0</v>
      </c>
      <c r="F912" s="39" t="s">
        <v>1133</v>
      </c>
      <c r="G912" s="10" t="s">
        <v>1242</v>
      </c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7.25" customHeight="1">
      <c r="A913" s="7">
        <f t="shared" si="1"/>
        <v>912</v>
      </c>
      <c r="B913" s="36">
        <v>45730.0</v>
      </c>
      <c r="C913" s="7">
        <v>1588.0</v>
      </c>
      <c r="D913" s="37" t="str">
        <f>VLOOKUP(C913,MASTER!$B$2:$C$1190,2,)</f>
        <v>Scotch Brite Grit 400 6"x9"</v>
      </c>
      <c r="E913" s="38">
        <v>2.0</v>
      </c>
      <c r="F913" s="39" t="s">
        <v>1133</v>
      </c>
      <c r="G913" s="10" t="s">
        <v>1242</v>
      </c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7.25" customHeight="1">
      <c r="A914" s="7">
        <f t="shared" si="1"/>
        <v>913</v>
      </c>
      <c r="B914" s="36">
        <v>45730.0</v>
      </c>
      <c r="C914" s="15">
        <v>1255.0</v>
      </c>
      <c r="D914" s="37" t="str">
        <f>VLOOKUP(C914,MASTER!$B$2:$C$1190,2,)</f>
        <v>CLING</v>
      </c>
      <c r="E914" s="38">
        <v>1.0</v>
      </c>
      <c r="F914" s="39" t="s">
        <v>1133</v>
      </c>
      <c r="G914" s="10" t="s">
        <v>1242</v>
      </c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7.25" customHeight="1">
      <c r="A915" s="7">
        <f t="shared" si="1"/>
        <v>914</v>
      </c>
      <c r="B915" s="36">
        <v>45730.0</v>
      </c>
      <c r="C915" s="10">
        <v>1650.0</v>
      </c>
      <c r="D915" s="37" t="str">
        <f>VLOOKUP(C915,MASTER!$B$2:$C$1190,2,)</f>
        <v>Siku Edge Protector 5x5cm</v>
      </c>
      <c r="E915" s="38">
        <v>20.0</v>
      </c>
      <c r="F915" s="39" t="s">
        <v>1197</v>
      </c>
      <c r="G915" s="10" t="s">
        <v>1250</v>
      </c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7.25" customHeight="1">
      <c r="A916" s="7">
        <f t="shared" si="1"/>
        <v>915</v>
      </c>
      <c r="B916" s="36">
        <v>45730.0</v>
      </c>
      <c r="C916" s="10">
        <v>1580.0</v>
      </c>
      <c r="D916" s="37" t="str">
        <f>VLOOKUP(C916,MASTER!$B$2:$C$1190,2,)</f>
        <v>BATU GERINDA ULTRA FLEX 4"</v>
      </c>
      <c r="E916" s="38">
        <v>6.0</v>
      </c>
      <c r="F916" s="39" t="s">
        <v>1091</v>
      </c>
      <c r="G916" s="10" t="s">
        <v>1092</v>
      </c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7.25" customHeight="1">
      <c r="A917" s="7">
        <f t="shared" si="1"/>
        <v>916</v>
      </c>
      <c r="B917" s="36">
        <v>45730.0</v>
      </c>
      <c r="C917" s="7">
        <v>2064.0</v>
      </c>
      <c r="D917" s="37" t="str">
        <f>VLOOKUP(C917,MASTER!$B$2:$C$1190,2,)</f>
        <v>Kawat Las CO2 0,8mm SW-70</v>
      </c>
      <c r="E917" s="38">
        <v>15.0</v>
      </c>
      <c r="F917" s="39" t="s">
        <v>1091</v>
      </c>
      <c r="G917" s="10" t="s">
        <v>1092</v>
      </c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7.25" customHeight="1">
      <c r="A918" s="7">
        <f t="shared" si="1"/>
        <v>917</v>
      </c>
      <c r="B918" s="36">
        <v>45730.0</v>
      </c>
      <c r="C918" s="10">
        <v>1058.0</v>
      </c>
      <c r="D918" s="37" t="str">
        <f>VLOOKUP(C918,MASTER!$B$2:$C$1190,2,)</f>
        <v>Isi Cutter Kenko Besar</v>
      </c>
      <c r="E918" s="38">
        <v>1.0</v>
      </c>
      <c r="F918" s="39" t="s">
        <v>1155</v>
      </c>
      <c r="G918" s="10" t="s">
        <v>1206</v>
      </c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7.25" customHeight="1">
      <c r="A919" s="7">
        <f t="shared" si="1"/>
        <v>918</v>
      </c>
      <c r="B919" s="36">
        <v>45730.0</v>
      </c>
      <c r="C919" s="15">
        <v>2179.0</v>
      </c>
      <c r="D919" s="37" t="str">
        <f>VLOOKUP(C919,MASTER!$B$2:$C$1190,2,)</f>
        <v>Acrylic milky MC 432 3mm 1220x2440</v>
      </c>
      <c r="E919" s="38">
        <v>2.0</v>
      </c>
      <c r="F919" s="39" t="s">
        <v>1184</v>
      </c>
      <c r="G919" s="10" t="s">
        <v>1185</v>
      </c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7.25" customHeight="1">
      <c r="A920" s="7">
        <f t="shared" si="1"/>
        <v>919</v>
      </c>
      <c r="B920" s="36">
        <v>45730.0</v>
      </c>
      <c r="C920" s="7">
        <v>1588.0</v>
      </c>
      <c r="D920" s="37" t="str">
        <f>VLOOKUP(C920,MASTER!$B$2:$C$1190,2,)</f>
        <v>Scotch Brite Grit 400 6"x9"</v>
      </c>
      <c r="E920" s="38">
        <v>10.0</v>
      </c>
      <c r="F920" s="39" t="s">
        <v>1197</v>
      </c>
      <c r="G920" s="10" t="s">
        <v>1250</v>
      </c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7.25" customHeight="1">
      <c r="A921" s="7">
        <f t="shared" si="1"/>
        <v>920</v>
      </c>
      <c r="B921" s="36">
        <v>45730.0</v>
      </c>
      <c r="C921" s="7">
        <v>2064.0</v>
      </c>
      <c r="D921" s="37" t="str">
        <f>VLOOKUP(C921,MASTER!$B$2:$C$1190,2,)</f>
        <v>Kawat Las CO2 0,8mm SW-70</v>
      </c>
      <c r="E921" s="38">
        <v>15.0</v>
      </c>
      <c r="F921" s="39" t="s">
        <v>1258</v>
      </c>
      <c r="G921" s="10" t="s">
        <v>1100</v>
      </c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7.25" customHeight="1">
      <c r="A922" s="7">
        <f t="shared" si="1"/>
        <v>921</v>
      </c>
      <c r="B922" s="36">
        <v>45730.0</v>
      </c>
      <c r="C922" s="7">
        <v>1446.0</v>
      </c>
      <c r="D922" s="37" t="str">
        <f>VLOOKUP(C922,MASTER!$B$2:$C$1190,2,)</f>
        <v>Thinner HG IML 75</v>
      </c>
      <c r="E922" s="38">
        <v>5.0</v>
      </c>
      <c r="F922" s="39" t="s">
        <v>1091</v>
      </c>
      <c r="G922" s="10" t="s">
        <v>1092</v>
      </c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7.25" customHeight="1">
      <c r="A923" s="7">
        <f t="shared" si="1"/>
        <v>922</v>
      </c>
      <c r="B923" s="36">
        <v>45730.0</v>
      </c>
      <c r="C923" s="10">
        <v>1420.0</v>
      </c>
      <c r="D923" s="37" t="str">
        <f>VLOOKUP(C923,MASTER!$B$2:$C$1190,2,)</f>
        <v>MASKER 3PLY @50PCS</v>
      </c>
      <c r="E923" s="38">
        <v>1.0</v>
      </c>
      <c r="F923" s="39" t="s">
        <v>1091</v>
      </c>
      <c r="G923" s="10" t="s">
        <v>1092</v>
      </c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7.25" customHeight="1">
      <c r="A924" s="7">
        <f t="shared" si="1"/>
        <v>923</v>
      </c>
      <c r="B924" s="36">
        <v>45730.0</v>
      </c>
      <c r="C924" s="10">
        <v>1026.0</v>
      </c>
      <c r="D924" s="37" t="str">
        <f>VLOOKUP(C924,MASTER!$B$2:$C$1190,2,)</f>
        <v>Adaptor MeanWell 30A Indoor</v>
      </c>
      <c r="E924" s="38">
        <v>4.0</v>
      </c>
      <c r="F924" s="39" t="s">
        <v>1260</v>
      </c>
      <c r="G924" s="10" t="s">
        <v>1261</v>
      </c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7.25" customHeight="1">
      <c r="A925" s="7">
        <f t="shared" si="1"/>
        <v>924</v>
      </c>
      <c r="B925" s="36">
        <v>45730.0</v>
      </c>
      <c r="C925" s="7">
        <v>1241.0</v>
      </c>
      <c r="D925" s="37" t="str">
        <f>VLOOKUP(C925,MASTER!$B$2:$C$1190,2,)</f>
        <v>Kabel Supreme NYMHY 2x0,75mm @50 mtr Hitam</v>
      </c>
      <c r="E925" s="38">
        <v>13.0</v>
      </c>
      <c r="F925" s="39" t="s">
        <v>1260</v>
      </c>
      <c r="G925" s="10" t="s">
        <v>1261</v>
      </c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7.25" customHeight="1">
      <c r="A926" s="7">
        <f t="shared" si="1"/>
        <v>925</v>
      </c>
      <c r="B926" s="36">
        <v>45730.0</v>
      </c>
      <c r="C926" s="10">
        <v>1048.0</v>
      </c>
      <c r="D926" s="37" t="str">
        <f>VLOOKUP(C926,MASTER!$B$2:$C$1190,2,)</f>
        <v>Kertas Minyak</v>
      </c>
      <c r="E926" s="38">
        <v>2.0</v>
      </c>
      <c r="F926" s="39" t="s">
        <v>1262</v>
      </c>
      <c r="G926" s="10" t="s">
        <v>1263</v>
      </c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7.25" customHeight="1">
      <c r="A927" s="7">
        <f t="shared" si="1"/>
        <v>926</v>
      </c>
      <c r="B927" s="36">
        <v>45730.0</v>
      </c>
      <c r="C927" s="10">
        <v>2400.0</v>
      </c>
      <c r="D927" s="37" t="str">
        <f>VLOOKUP(C927,MASTER!$B$2:$C$1190,2,)</f>
        <v>RYU (AC) HSS Cobalt Drill Bits 7.0x69x109mm AC-DB038</v>
      </c>
      <c r="E927" s="38">
        <v>2.0</v>
      </c>
      <c r="F927" s="39" t="s">
        <v>1091</v>
      </c>
      <c r="G927" s="10" t="s">
        <v>1092</v>
      </c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7.25" customHeight="1">
      <c r="A928" s="7">
        <f t="shared" si="1"/>
        <v>927</v>
      </c>
      <c r="B928" s="36">
        <v>45730.0</v>
      </c>
      <c r="C928" s="10">
        <v>1421.0</v>
      </c>
      <c r="D928" s="37" t="str">
        <f>VLOOKUP(C928,MASTER!$B$2:$C$1190,2,)</f>
        <v>SARUNG TANGAN KAIN</v>
      </c>
      <c r="E928" s="38">
        <v>24.0</v>
      </c>
      <c r="F928" s="39" t="s">
        <v>1091</v>
      </c>
      <c r="G928" s="10" t="s">
        <v>1092</v>
      </c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7.25" customHeight="1">
      <c r="A929" s="7">
        <f t="shared" si="1"/>
        <v>928</v>
      </c>
      <c r="B929" s="36">
        <v>45730.0</v>
      </c>
      <c r="C929" s="31">
        <v>1089.0</v>
      </c>
      <c r="D929" s="37" t="str">
        <f>VLOOKUP(C929,MASTER!$B$2:$C$1190,2,)</f>
        <v>Baut Hexa M4x30</v>
      </c>
      <c r="E929" s="38">
        <v>34.0</v>
      </c>
      <c r="F929" s="39" t="s">
        <v>1264</v>
      </c>
      <c r="G929" s="10" t="s">
        <v>1265</v>
      </c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7.25" customHeight="1">
      <c r="A930" s="7">
        <f t="shared" si="1"/>
        <v>929</v>
      </c>
      <c r="B930" s="36">
        <v>45730.0</v>
      </c>
      <c r="C930" s="10">
        <v>1089.0</v>
      </c>
      <c r="D930" s="37" t="str">
        <f>VLOOKUP(C930,MASTER!$B$2:$C$1190,2,)</f>
        <v>Baut Hexa M4x30</v>
      </c>
      <c r="E930" s="38">
        <v>39.0</v>
      </c>
      <c r="F930" s="39" t="s">
        <v>1264</v>
      </c>
      <c r="G930" s="10" t="s">
        <v>1266</v>
      </c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7.25" customHeight="1">
      <c r="A931" s="7">
        <f t="shared" si="1"/>
        <v>930</v>
      </c>
      <c r="B931" s="36">
        <v>45730.0</v>
      </c>
      <c r="C931" s="10">
        <v>1089.0</v>
      </c>
      <c r="D931" s="37" t="str">
        <f>VLOOKUP(C931,MASTER!$B$2:$C$1190,2,)</f>
        <v>Baut Hexa M4x30</v>
      </c>
      <c r="E931" s="38">
        <v>39.0</v>
      </c>
      <c r="F931" s="39" t="s">
        <v>1264</v>
      </c>
      <c r="G931" s="10" t="s">
        <v>1267</v>
      </c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7.25" customHeight="1">
      <c r="A932" s="7">
        <f t="shared" si="1"/>
        <v>931</v>
      </c>
      <c r="B932" s="36">
        <v>45730.0</v>
      </c>
      <c r="C932" s="10">
        <v>1580.0</v>
      </c>
      <c r="D932" s="37" t="str">
        <f>VLOOKUP(C932,MASTER!$B$2:$C$1190,2,)</f>
        <v>BATU GERINDA ULTRA FLEX 4"</v>
      </c>
      <c r="E932" s="38">
        <v>1.0</v>
      </c>
      <c r="F932" s="39" t="s">
        <v>1264</v>
      </c>
      <c r="G932" s="10" t="s">
        <v>1267</v>
      </c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7.25" customHeight="1">
      <c r="A933" s="7">
        <f t="shared" si="1"/>
        <v>932</v>
      </c>
      <c r="B933" s="36">
        <v>45730.0</v>
      </c>
      <c r="C933" s="10">
        <v>1082.0</v>
      </c>
      <c r="D933" s="37" t="str">
        <f>VLOOKUP(C933,MASTER!$B$2:$C$1190,2,)</f>
        <v>BATU GERINDA CUTTING WHEEL (WD) 4"</v>
      </c>
      <c r="E933" s="38">
        <v>16.0</v>
      </c>
      <c r="F933" s="39" t="s">
        <v>1091</v>
      </c>
      <c r="G933" s="10" t="s">
        <v>1092</v>
      </c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7.25" customHeight="1">
      <c r="A934" s="7">
        <f t="shared" si="1"/>
        <v>933</v>
      </c>
      <c r="B934" s="36">
        <v>45730.0</v>
      </c>
      <c r="C934" s="10">
        <v>1580.0</v>
      </c>
      <c r="D934" s="37" t="str">
        <f>VLOOKUP(C934,MASTER!$B$2:$C$1190,2,)</f>
        <v>BATU GERINDA ULTRA FLEX 4"</v>
      </c>
      <c r="E934" s="38">
        <v>12.0</v>
      </c>
      <c r="F934" s="39" t="s">
        <v>1091</v>
      </c>
      <c r="G934" s="10" t="s">
        <v>1092</v>
      </c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7.25" customHeight="1">
      <c r="A935" s="7">
        <f t="shared" si="1"/>
        <v>934</v>
      </c>
      <c r="B935" s="36">
        <v>45730.0</v>
      </c>
      <c r="C935" s="10">
        <v>1071.0</v>
      </c>
      <c r="D935" s="37" t="str">
        <f>VLOOKUP(C935,MASTER!$B$2:$C$1190,2,)</f>
        <v>Amplas Ekamant Susun 80 / Taiyo 4"</v>
      </c>
      <c r="E935" s="38">
        <v>4.0</v>
      </c>
      <c r="F935" s="39" t="s">
        <v>1091</v>
      </c>
      <c r="G935" s="10" t="s">
        <v>1092</v>
      </c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7.25" customHeight="1">
      <c r="A936" s="7">
        <f t="shared" si="1"/>
        <v>935</v>
      </c>
      <c r="B936" s="36">
        <v>45730.0</v>
      </c>
      <c r="C936" s="7">
        <v>1453.0</v>
      </c>
      <c r="D936" s="37" t="str">
        <f>VLOOKUP(C936,MASTER!$B$2:$C$1190,2,)</f>
        <v>Plastic Wrapping</v>
      </c>
      <c r="E936" s="38">
        <v>1.0</v>
      </c>
      <c r="F936" s="39" t="s">
        <v>1127</v>
      </c>
      <c r="G936" s="10" t="s">
        <v>1154</v>
      </c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7.25" customHeight="1">
      <c r="A937" s="7">
        <f t="shared" si="1"/>
        <v>936</v>
      </c>
      <c r="B937" s="36">
        <v>45730.0</v>
      </c>
      <c r="C937" s="7">
        <v>1362.0</v>
      </c>
      <c r="D937" s="37" t="str">
        <f>VLOOKUP(C937,MASTER!$B$2:$C$1190,2,)</f>
        <v>MUR SS M4</v>
      </c>
      <c r="E937" s="38">
        <v>58.0</v>
      </c>
      <c r="F937" s="39" t="s">
        <v>1268</v>
      </c>
      <c r="G937" s="10" t="s">
        <v>1269</v>
      </c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7.25" customHeight="1">
      <c r="A938" s="7">
        <f t="shared" si="1"/>
        <v>937</v>
      </c>
      <c r="B938" s="36">
        <v>45730.0</v>
      </c>
      <c r="C938" s="7">
        <v>1403.0</v>
      </c>
      <c r="D938" s="37" t="str">
        <f>VLOOKUP(C938,MASTER!$B$2:$C$1190,2,)</f>
        <v>RING M4</v>
      </c>
      <c r="E938" s="38">
        <v>58.0</v>
      </c>
      <c r="F938" s="39" t="s">
        <v>1268</v>
      </c>
      <c r="G938" s="10" t="s">
        <v>1269</v>
      </c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7.25" customHeight="1">
      <c r="A939" s="7">
        <f t="shared" si="1"/>
        <v>938</v>
      </c>
      <c r="B939" s="36">
        <v>45730.0</v>
      </c>
      <c r="C939" s="10">
        <v>1425.0</v>
      </c>
      <c r="D939" s="37" t="str">
        <f>VLOOKUP(C939,MASTER!$B$2:$C$1190,2,)</f>
        <v>SEALANT NEUTRAL CLEAR</v>
      </c>
      <c r="E939" s="38">
        <v>1.0</v>
      </c>
      <c r="F939" s="39" t="s">
        <v>1268</v>
      </c>
      <c r="G939" s="10" t="s">
        <v>1269</v>
      </c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7.25" customHeight="1">
      <c r="A940" s="7">
        <f t="shared" si="1"/>
        <v>939</v>
      </c>
      <c r="B940" s="36">
        <v>45730.0</v>
      </c>
      <c r="C940" s="10">
        <v>1241.0</v>
      </c>
      <c r="D940" s="37" t="str">
        <f>VLOOKUP(C940,MASTER!$B$2:$C$1190,2,)</f>
        <v>Kabel Supreme NYMHY 2x0,75mm @50 mtr Hitam</v>
      </c>
      <c r="E940" s="38">
        <v>21.0</v>
      </c>
      <c r="F940" s="39" t="s">
        <v>1268</v>
      </c>
      <c r="G940" s="10" t="s">
        <v>1269</v>
      </c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7.25" customHeight="1">
      <c r="A941" s="7">
        <f t="shared" si="1"/>
        <v>940</v>
      </c>
      <c r="B941" s="36">
        <v>45730.0</v>
      </c>
      <c r="C941" s="7">
        <v>1244.0</v>
      </c>
      <c r="D941" s="37" t="str">
        <f>VLOOKUP(C941,MASTER!$B$2:$C$1190,2,)</f>
        <v>Kabel Tis 15cm / @ 50pcs</v>
      </c>
      <c r="E941" s="38">
        <v>20.0</v>
      </c>
      <c r="F941" s="39" t="s">
        <v>1268</v>
      </c>
      <c r="G941" s="10" t="s">
        <v>1269</v>
      </c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7.25" customHeight="1">
      <c r="A942" s="7">
        <f t="shared" si="1"/>
        <v>941</v>
      </c>
      <c r="B942" s="36">
        <v>45730.0</v>
      </c>
      <c r="C942" s="7">
        <v>1226.0</v>
      </c>
      <c r="D942" s="37" t="str">
        <f>VLOOKUP(C942,MASTER!$B$2:$C$1190,2,)</f>
        <v>Kabel Power Supply</v>
      </c>
      <c r="E942" s="38">
        <v>2.0</v>
      </c>
      <c r="F942" s="39" t="s">
        <v>1268</v>
      </c>
      <c r="G942" s="10" t="s">
        <v>1269</v>
      </c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7.25" customHeight="1">
      <c r="A943" s="7">
        <f t="shared" si="1"/>
        <v>942</v>
      </c>
      <c r="B943" s="36">
        <v>45730.0</v>
      </c>
      <c r="C943" s="7">
        <v>1292.0</v>
      </c>
      <c r="D943" s="37" t="str">
        <f>VLOOKUP(C943,MASTER!$B$2:$C$1190,2,)</f>
        <v>Lem Epotec</v>
      </c>
      <c r="E943" s="38">
        <v>4.0</v>
      </c>
      <c r="F943" s="39" t="s">
        <v>1268</v>
      </c>
      <c r="G943" s="10" t="s">
        <v>1269</v>
      </c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7.25" customHeight="1">
      <c r="A944" s="7">
        <f t="shared" si="1"/>
        <v>943</v>
      </c>
      <c r="B944" s="36">
        <v>45730.0</v>
      </c>
      <c r="C944" s="10">
        <v>1077.0</v>
      </c>
      <c r="D944" s="37" t="str">
        <f>VLOOKUP(C944,MASTER!$B$2:$C$1190,2,)</f>
        <v>AMPLAS NIKEN 1000</v>
      </c>
      <c r="E944" s="38">
        <v>2.0</v>
      </c>
      <c r="F944" s="39" t="s">
        <v>1268</v>
      </c>
      <c r="G944" s="10" t="s">
        <v>1269</v>
      </c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7.25" customHeight="1">
      <c r="A945" s="7">
        <f t="shared" si="1"/>
        <v>944</v>
      </c>
      <c r="B945" s="36">
        <v>45730.0</v>
      </c>
      <c r="C945" s="10">
        <v>1264.0</v>
      </c>
      <c r="D945" s="37" t="str">
        <f>VLOOKUP(C945,MASTER!$B$2:$C$1190,2,)</f>
        <v>Lakban Kertas 2"</v>
      </c>
      <c r="E945" s="38">
        <v>2.0</v>
      </c>
      <c r="F945" s="39" t="s">
        <v>1268</v>
      </c>
      <c r="G945" s="10" t="s">
        <v>1269</v>
      </c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7.25" customHeight="1">
      <c r="A946" s="7">
        <f t="shared" si="1"/>
        <v>945</v>
      </c>
      <c r="B946" s="36">
        <v>45730.0</v>
      </c>
      <c r="C946" s="7">
        <v>1250.0</v>
      </c>
      <c r="D946" s="37" t="str">
        <f>VLOOKUP(C946,MASTER!$B$2:$C$1190,2,)</f>
        <v>Karet Bakar 3mm</v>
      </c>
      <c r="E946" s="38">
        <v>1.0</v>
      </c>
      <c r="F946" s="39" t="s">
        <v>1268</v>
      </c>
      <c r="G946" s="10" t="s">
        <v>1269</v>
      </c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7.25" customHeight="1">
      <c r="A947" s="7">
        <f t="shared" si="1"/>
        <v>946</v>
      </c>
      <c r="B947" s="36">
        <v>45730.0</v>
      </c>
      <c r="C947" s="7">
        <v>1274.0</v>
      </c>
      <c r="D947" s="37" t="str">
        <f>VLOOKUP(C947,MASTER!$B$2:$C$1190,2,)</f>
        <v>LED Module MK DL 6500K</v>
      </c>
      <c r="E947" s="38">
        <v>494.0</v>
      </c>
      <c r="F947" s="39" t="s">
        <v>1268</v>
      </c>
      <c r="G947" s="10" t="s">
        <v>1269</v>
      </c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7.25" customHeight="1">
      <c r="A948" s="7">
        <f t="shared" si="1"/>
        <v>947</v>
      </c>
      <c r="B948" s="36">
        <v>45730.0</v>
      </c>
      <c r="C948" s="7">
        <v>1075.0</v>
      </c>
      <c r="D948" s="37" t="str">
        <f>VLOOKUP(C948,MASTER!$B$2:$C$1190,2,)</f>
        <v>Amplas Merah No. 400</v>
      </c>
      <c r="E948" s="38">
        <v>2.0</v>
      </c>
      <c r="F948" s="39" t="s">
        <v>1268</v>
      </c>
      <c r="G948" s="10" t="s">
        <v>1269</v>
      </c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7.25" customHeight="1">
      <c r="A949" s="7">
        <f t="shared" si="1"/>
        <v>948</v>
      </c>
      <c r="B949" s="36">
        <v>45730.0</v>
      </c>
      <c r="C949" s="10">
        <v>1078.0</v>
      </c>
      <c r="D949" s="37" t="str">
        <f>VLOOKUP(C949,MASTER!$B$2:$C$1190,2,)</f>
        <v>AMPLAS NIKEN 400</v>
      </c>
      <c r="E949" s="38">
        <v>2.0</v>
      </c>
      <c r="F949" s="39" t="s">
        <v>1268</v>
      </c>
      <c r="G949" s="10" t="s">
        <v>1269</v>
      </c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7.25" customHeight="1">
      <c r="A950" s="7">
        <f t="shared" si="1"/>
        <v>949</v>
      </c>
      <c r="B950" s="36">
        <v>45730.0</v>
      </c>
      <c r="C950" s="7">
        <v>1362.0</v>
      </c>
      <c r="D950" s="37" t="str">
        <f>VLOOKUP(C950,MASTER!$B$2:$C$1190,2,)</f>
        <v>MUR SS M4</v>
      </c>
      <c r="E950" s="38">
        <v>58.0</v>
      </c>
      <c r="F950" s="39" t="s">
        <v>1245</v>
      </c>
      <c r="G950" s="10" t="s">
        <v>1257</v>
      </c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7.25" customHeight="1">
      <c r="A951" s="7">
        <f t="shared" si="1"/>
        <v>950</v>
      </c>
      <c r="B951" s="36">
        <v>45730.0</v>
      </c>
      <c r="C951" s="7">
        <v>1403.0</v>
      </c>
      <c r="D951" s="37" t="str">
        <f>VLOOKUP(C951,MASTER!$B$2:$C$1190,2,)</f>
        <v>RING M4</v>
      </c>
      <c r="E951" s="38">
        <v>58.0</v>
      </c>
      <c r="F951" s="39" t="s">
        <v>1245</v>
      </c>
      <c r="G951" s="10" t="s">
        <v>1257</v>
      </c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7.25" customHeight="1">
      <c r="A952" s="7">
        <f t="shared" si="1"/>
        <v>951</v>
      </c>
      <c r="B952" s="36">
        <v>45730.0</v>
      </c>
      <c r="C952" s="7">
        <v>1024.0</v>
      </c>
      <c r="D952" s="37" t="str">
        <f>VLOOKUP(C952,MASTER!$B$2:$C$1190,2,)</f>
        <v>Adaptor Talled 20A 12V Slim</v>
      </c>
      <c r="E952" s="38">
        <v>2.0</v>
      </c>
      <c r="F952" s="39" t="s">
        <v>1245</v>
      </c>
      <c r="G952" s="10" t="s">
        <v>1257</v>
      </c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7.25" customHeight="1">
      <c r="A953" s="7">
        <f t="shared" si="1"/>
        <v>952</v>
      </c>
      <c r="B953" s="36">
        <v>45730.0</v>
      </c>
      <c r="C953" s="10">
        <v>1241.0</v>
      </c>
      <c r="D953" s="37" t="str">
        <f>VLOOKUP(C953,MASTER!$B$2:$C$1190,2,)</f>
        <v>Kabel Supreme NYMHY 2x0,75mm @50 mtr Hitam</v>
      </c>
      <c r="E953" s="38">
        <v>21.0</v>
      </c>
      <c r="F953" s="39" t="s">
        <v>1245</v>
      </c>
      <c r="G953" s="10" t="s">
        <v>1257</v>
      </c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7.25" customHeight="1">
      <c r="A954" s="7">
        <f t="shared" si="1"/>
        <v>953</v>
      </c>
      <c r="B954" s="36">
        <v>45730.0</v>
      </c>
      <c r="C954" s="7">
        <v>1244.0</v>
      </c>
      <c r="D954" s="37" t="str">
        <f>VLOOKUP(C954,MASTER!$B$2:$C$1190,2,)</f>
        <v>Kabel Tis 15cm / @ 50pcs</v>
      </c>
      <c r="E954" s="38">
        <v>20.0</v>
      </c>
      <c r="F954" s="39" t="s">
        <v>1245</v>
      </c>
      <c r="G954" s="10" t="s">
        <v>1257</v>
      </c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7.25" customHeight="1">
      <c r="A955" s="7">
        <f t="shared" si="1"/>
        <v>954</v>
      </c>
      <c r="B955" s="36">
        <v>45730.0</v>
      </c>
      <c r="C955" s="7">
        <v>1226.0</v>
      </c>
      <c r="D955" s="37" t="str">
        <f>VLOOKUP(C955,MASTER!$B$2:$C$1190,2,)</f>
        <v>Kabel Power Supply</v>
      </c>
      <c r="E955" s="38">
        <v>2.0</v>
      </c>
      <c r="F955" s="39" t="s">
        <v>1245</v>
      </c>
      <c r="G955" s="10" t="s">
        <v>1257</v>
      </c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7.25" customHeight="1">
      <c r="A956" s="7">
        <f t="shared" si="1"/>
        <v>955</v>
      </c>
      <c r="B956" s="36">
        <v>45730.0</v>
      </c>
      <c r="C956" s="7">
        <v>1292.0</v>
      </c>
      <c r="D956" s="37" t="str">
        <f>VLOOKUP(C956,MASTER!$B$2:$C$1190,2,)</f>
        <v>Lem Epotec</v>
      </c>
      <c r="E956" s="38">
        <v>4.0</v>
      </c>
      <c r="F956" s="39" t="s">
        <v>1245</v>
      </c>
      <c r="G956" s="10" t="s">
        <v>1257</v>
      </c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7.25" customHeight="1">
      <c r="A957" s="7">
        <f t="shared" si="1"/>
        <v>956</v>
      </c>
      <c r="B957" s="36">
        <v>45730.0</v>
      </c>
      <c r="C957" s="7">
        <v>1425.0</v>
      </c>
      <c r="D957" s="37" t="str">
        <f>VLOOKUP(C957,MASTER!$B$2:$C$1190,2,)</f>
        <v>SEALANT NEUTRAL CLEAR</v>
      </c>
      <c r="E957" s="38">
        <v>3.0</v>
      </c>
      <c r="F957" s="39" t="s">
        <v>1245</v>
      </c>
      <c r="G957" s="10" t="s">
        <v>1257</v>
      </c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7.25" customHeight="1">
      <c r="A958" s="7">
        <f t="shared" si="1"/>
        <v>957</v>
      </c>
      <c r="B958" s="36">
        <v>45730.0</v>
      </c>
      <c r="C958" s="10">
        <v>1264.0</v>
      </c>
      <c r="D958" s="37" t="str">
        <f>VLOOKUP(C958,MASTER!$B$2:$C$1190,2,)</f>
        <v>Lakban Kertas 2"</v>
      </c>
      <c r="E958" s="38">
        <v>2.0</v>
      </c>
      <c r="F958" s="39" t="s">
        <v>1245</v>
      </c>
      <c r="G958" s="10" t="s">
        <v>1257</v>
      </c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7.25" customHeight="1">
      <c r="A959" s="7">
        <f t="shared" si="1"/>
        <v>958</v>
      </c>
      <c r="B959" s="36">
        <v>45730.0</v>
      </c>
      <c r="C959" s="7">
        <v>1250.0</v>
      </c>
      <c r="D959" s="37" t="str">
        <f>VLOOKUP(C959,MASTER!$B$2:$C$1190,2,)</f>
        <v>Karet Bakar 3mm</v>
      </c>
      <c r="E959" s="38">
        <v>1.0</v>
      </c>
      <c r="F959" s="39" t="s">
        <v>1245</v>
      </c>
      <c r="G959" s="10" t="s">
        <v>1257</v>
      </c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7.25" customHeight="1">
      <c r="A960" s="7">
        <f t="shared" si="1"/>
        <v>959</v>
      </c>
      <c r="B960" s="36">
        <v>45730.0</v>
      </c>
      <c r="C960" s="7">
        <v>1274.0</v>
      </c>
      <c r="D960" s="37" t="str">
        <f>VLOOKUP(C960,MASTER!$B$2:$C$1190,2,)</f>
        <v>LED Module MK DL 6500K</v>
      </c>
      <c r="E960" s="38">
        <v>334.0</v>
      </c>
      <c r="F960" s="39" t="s">
        <v>1245</v>
      </c>
      <c r="G960" s="10" t="s">
        <v>1257</v>
      </c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7.25" customHeight="1">
      <c r="A961" s="7">
        <f t="shared" si="1"/>
        <v>960</v>
      </c>
      <c r="B961" s="36">
        <v>45730.0</v>
      </c>
      <c r="C961" s="7">
        <v>1075.0</v>
      </c>
      <c r="D961" s="37" t="str">
        <f>VLOOKUP(C961,MASTER!$B$2:$C$1190,2,)</f>
        <v>Amplas Merah No. 400</v>
      </c>
      <c r="E961" s="38">
        <v>2.0</v>
      </c>
      <c r="F961" s="39" t="s">
        <v>1245</v>
      </c>
      <c r="G961" s="10" t="s">
        <v>1257</v>
      </c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7.25" customHeight="1">
      <c r="A962" s="7">
        <f t="shared" si="1"/>
        <v>961</v>
      </c>
      <c r="B962" s="36">
        <v>45730.0</v>
      </c>
      <c r="C962" s="10">
        <v>1078.0</v>
      </c>
      <c r="D962" s="37" t="str">
        <f>VLOOKUP(C962,MASTER!$B$2:$C$1190,2,)</f>
        <v>AMPLAS NIKEN 400</v>
      </c>
      <c r="E962" s="38">
        <v>4.0</v>
      </c>
      <c r="F962" s="39" t="s">
        <v>1245</v>
      </c>
      <c r="G962" s="10" t="s">
        <v>1257</v>
      </c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7.25" customHeight="1">
      <c r="A963" s="7">
        <f t="shared" si="1"/>
        <v>962</v>
      </c>
      <c r="B963" s="36">
        <v>45730.0</v>
      </c>
      <c r="C963" s="10">
        <v>1077.0</v>
      </c>
      <c r="D963" s="37" t="str">
        <f>VLOOKUP(C963,MASTER!$B$2:$C$1190,2,)</f>
        <v>AMPLAS NIKEN 1000</v>
      </c>
      <c r="E963" s="38">
        <v>4.0</v>
      </c>
      <c r="F963" s="39" t="s">
        <v>1245</v>
      </c>
      <c r="G963" s="10" t="s">
        <v>1257</v>
      </c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7.25" customHeight="1">
      <c r="A964" s="7">
        <f t="shared" si="1"/>
        <v>963</v>
      </c>
      <c r="B964" s="36">
        <v>45730.0</v>
      </c>
      <c r="C964" s="7">
        <v>1362.0</v>
      </c>
      <c r="D964" s="37" t="str">
        <f>VLOOKUP(C964,MASTER!$B$2:$C$1190,2,)</f>
        <v>MUR SS M4</v>
      </c>
      <c r="E964" s="38">
        <v>31.0</v>
      </c>
      <c r="F964" s="39" t="s">
        <v>1270</v>
      </c>
      <c r="G964" s="10" t="s">
        <v>1271</v>
      </c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7.25" customHeight="1">
      <c r="A965" s="7">
        <f t="shared" si="1"/>
        <v>964</v>
      </c>
      <c r="B965" s="36">
        <v>45730.0</v>
      </c>
      <c r="C965" s="7">
        <v>1403.0</v>
      </c>
      <c r="D965" s="37" t="str">
        <f>VLOOKUP(C965,MASTER!$B$2:$C$1190,2,)</f>
        <v>RING M4</v>
      </c>
      <c r="E965" s="38">
        <v>31.0</v>
      </c>
      <c r="F965" s="39" t="s">
        <v>1270</v>
      </c>
      <c r="G965" s="10" t="s">
        <v>1271</v>
      </c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7.25" customHeight="1">
      <c r="A966" s="7">
        <f t="shared" si="1"/>
        <v>965</v>
      </c>
      <c r="B966" s="36">
        <v>45730.0</v>
      </c>
      <c r="C966" s="7">
        <v>1024.0</v>
      </c>
      <c r="D966" s="37" t="str">
        <f>VLOOKUP(C966,MASTER!$B$2:$C$1190,2,)</f>
        <v>Adaptor Talled 20A 12V Slim</v>
      </c>
      <c r="E966" s="38">
        <v>2.0</v>
      </c>
      <c r="F966" s="39" t="s">
        <v>1270</v>
      </c>
      <c r="G966" s="10" t="s">
        <v>1271</v>
      </c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7.25" customHeight="1">
      <c r="A967" s="7">
        <f t="shared" si="1"/>
        <v>966</v>
      </c>
      <c r="B967" s="36">
        <v>45730.0</v>
      </c>
      <c r="C967" s="10">
        <v>1241.0</v>
      </c>
      <c r="D967" s="37" t="str">
        <f>VLOOKUP(C967,MASTER!$B$2:$C$1190,2,)</f>
        <v>Kabel Supreme NYMHY 2x0,75mm @50 mtr Hitam</v>
      </c>
      <c r="E967" s="38">
        <v>10.5</v>
      </c>
      <c r="F967" s="39" t="s">
        <v>1270</v>
      </c>
      <c r="G967" s="10" t="s">
        <v>1271</v>
      </c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7.25" customHeight="1">
      <c r="A968" s="7">
        <f t="shared" si="1"/>
        <v>967</v>
      </c>
      <c r="B968" s="36">
        <v>45730.0</v>
      </c>
      <c r="C968" s="7">
        <v>1244.0</v>
      </c>
      <c r="D968" s="37" t="str">
        <f>VLOOKUP(C968,MASTER!$B$2:$C$1190,2,)</f>
        <v>Kabel Tis 15cm / @ 50pcs</v>
      </c>
      <c r="E968" s="38">
        <v>10.0</v>
      </c>
      <c r="F968" s="39" t="s">
        <v>1270</v>
      </c>
      <c r="G968" s="10" t="s">
        <v>1271</v>
      </c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7.25" customHeight="1">
      <c r="A969" s="7">
        <f t="shared" si="1"/>
        <v>968</v>
      </c>
      <c r="B969" s="36">
        <v>45730.0</v>
      </c>
      <c r="C969" s="7">
        <v>1226.0</v>
      </c>
      <c r="D969" s="37" t="str">
        <f>VLOOKUP(C969,MASTER!$B$2:$C$1190,2,)</f>
        <v>Kabel Power Supply</v>
      </c>
      <c r="E969" s="38">
        <v>2.0</v>
      </c>
      <c r="F969" s="39" t="s">
        <v>1270</v>
      </c>
      <c r="G969" s="10" t="s">
        <v>1271</v>
      </c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7.25" customHeight="1">
      <c r="A970" s="7">
        <f t="shared" si="1"/>
        <v>969</v>
      </c>
      <c r="B970" s="36">
        <v>45730.0</v>
      </c>
      <c r="C970" s="7">
        <v>1292.0</v>
      </c>
      <c r="D970" s="37" t="str">
        <f>VLOOKUP(C970,MASTER!$B$2:$C$1190,2,)</f>
        <v>Lem Epotec</v>
      </c>
      <c r="E970" s="38">
        <v>2.0</v>
      </c>
      <c r="F970" s="39" t="s">
        <v>1270</v>
      </c>
      <c r="G970" s="10" t="s">
        <v>1271</v>
      </c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7.25" customHeight="1">
      <c r="A971" s="7">
        <f t="shared" si="1"/>
        <v>970</v>
      </c>
      <c r="B971" s="36">
        <v>45730.0</v>
      </c>
      <c r="C971" s="7">
        <v>1425.0</v>
      </c>
      <c r="D971" s="37" t="str">
        <f>VLOOKUP(C971,MASTER!$B$2:$C$1190,2,)</f>
        <v>SEALANT NEUTRAL CLEAR</v>
      </c>
      <c r="E971" s="38">
        <v>1.0</v>
      </c>
      <c r="F971" s="39" t="s">
        <v>1270</v>
      </c>
      <c r="G971" s="10" t="s">
        <v>1271</v>
      </c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7.25" customHeight="1">
      <c r="A972" s="7">
        <f t="shared" si="1"/>
        <v>971</v>
      </c>
      <c r="B972" s="36">
        <v>45730.0</v>
      </c>
      <c r="C972" s="10">
        <v>1264.0</v>
      </c>
      <c r="D972" s="37" t="str">
        <f>VLOOKUP(C972,MASTER!$B$2:$C$1190,2,)</f>
        <v>Lakban Kertas 2"</v>
      </c>
      <c r="E972" s="38">
        <v>2.0</v>
      </c>
      <c r="F972" s="39" t="s">
        <v>1270</v>
      </c>
      <c r="G972" s="10" t="s">
        <v>1271</v>
      </c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7.25" customHeight="1">
      <c r="A973" s="7">
        <f t="shared" si="1"/>
        <v>972</v>
      </c>
      <c r="B973" s="36">
        <v>45730.0</v>
      </c>
      <c r="C973" s="7">
        <v>1250.0</v>
      </c>
      <c r="D973" s="37" t="str">
        <f>VLOOKUP(C973,MASTER!$B$2:$C$1190,2,)</f>
        <v>Karet Bakar 3mm</v>
      </c>
      <c r="E973" s="38">
        <v>0.3</v>
      </c>
      <c r="F973" s="39" t="s">
        <v>1270</v>
      </c>
      <c r="G973" s="10" t="s">
        <v>1271</v>
      </c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7.25" customHeight="1">
      <c r="A974" s="7">
        <f t="shared" si="1"/>
        <v>973</v>
      </c>
      <c r="B974" s="36">
        <v>45730.0</v>
      </c>
      <c r="C974" s="7">
        <v>1274.0</v>
      </c>
      <c r="D974" s="37" t="str">
        <f>VLOOKUP(C974,MASTER!$B$2:$C$1190,2,)</f>
        <v>LED Module MK DL 6500K</v>
      </c>
      <c r="E974" s="38">
        <v>326.0</v>
      </c>
      <c r="F974" s="39" t="s">
        <v>1270</v>
      </c>
      <c r="G974" s="10" t="s">
        <v>1271</v>
      </c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7.25" customHeight="1">
      <c r="A975" s="7">
        <f t="shared" si="1"/>
        <v>974</v>
      </c>
      <c r="B975" s="36">
        <v>45730.0</v>
      </c>
      <c r="C975" s="7">
        <v>1075.0</v>
      </c>
      <c r="D975" s="37" t="str">
        <f>VLOOKUP(C975,MASTER!$B$2:$C$1190,2,)</f>
        <v>Amplas Merah No. 400</v>
      </c>
      <c r="E975" s="38">
        <v>1.0</v>
      </c>
      <c r="F975" s="39" t="s">
        <v>1270</v>
      </c>
      <c r="G975" s="10" t="s">
        <v>1271</v>
      </c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7.25" customHeight="1">
      <c r="A976" s="7">
        <f t="shared" si="1"/>
        <v>975</v>
      </c>
      <c r="B976" s="36">
        <v>45730.0</v>
      </c>
      <c r="C976" s="10">
        <v>1078.0</v>
      </c>
      <c r="D976" s="37" t="str">
        <f>VLOOKUP(C976,MASTER!$B$2:$C$1190,2,)</f>
        <v>AMPLAS NIKEN 400</v>
      </c>
      <c r="E976" s="38">
        <v>2.0</v>
      </c>
      <c r="F976" s="39" t="s">
        <v>1270</v>
      </c>
      <c r="G976" s="10" t="s">
        <v>1271</v>
      </c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7.25" customHeight="1">
      <c r="A977" s="7">
        <f t="shared" si="1"/>
        <v>976</v>
      </c>
      <c r="B977" s="36">
        <v>45730.0</v>
      </c>
      <c r="C977" s="10">
        <v>1077.0</v>
      </c>
      <c r="D977" s="37" t="str">
        <f>VLOOKUP(C977,MASTER!$B$2:$C$1190,2,)</f>
        <v>AMPLAS NIKEN 1000</v>
      </c>
      <c r="E977" s="38">
        <v>2.0</v>
      </c>
      <c r="F977" s="39" t="s">
        <v>1270</v>
      </c>
      <c r="G977" s="10" t="s">
        <v>1271</v>
      </c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7.25" customHeight="1">
      <c r="A978" s="7">
        <f t="shared" si="1"/>
        <v>977</v>
      </c>
      <c r="B978" s="36">
        <v>45730.0</v>
      </c>
      <c r="C978" s="10">
        <v>1426.0</v>
      </c>
      <c r="D978" s="37" t="str">
        <f>VLOOKUP(C978,MASTER!$B$2:$C$1190,2,)</f>
        <v>SEALANT NEUTRAL WHITE</v>
      </c>
      <c r="E978" s="38">
        <v>1.0</v>
      </c>
      <c r="F978" s="39" t="s">
        <v>1270</v>
      </c>
      <c r="G978" s="10" t="s">
        <v>1271</v>
      </c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7.25" customHeight="1">
      <c r="A979" s="7">
        <f t="shared" si="1"/>
        <v>978</v>
      </c>
      <c r="B979" s="36">
        <v>45730.0</v>
      </c>
      <c r="C979" s="7">
        <v>1529.0</v>
      </c>
      <c r="D979" s="37" t="str">
        <f>VLOOKUP(C979,MASTER!$B$2:$C$1190,2,)</f>
        <v>AMPLAS LEMBAR 150</v>
      </c>
      <c r="E979" s="38">
        <v>2.0</v>
      </c>
      <c r="F979" s="39" t="s">
        <v>1270</v>
      </c>
      <c r="G979" s="10" t="s">
        <v>1271</v>
      </c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7.25" customHeight="1">
      <c r="A980" s="7">
        <f t="shared" si="1"/>
        <v>979</v>
      </c>
      <c r="B980" s="36">
        <v>45731.0</v>
      </c>
      <c r="C980" s="10">
        <v>1836.0</v>
      </c>
      <c r="D980" s="37" t="str">
        <f>VLOOKUP(C980,MASTER!$B$2:$C$1190,2,)</f>
        <v>Isi Gas Argon</v>
      </c>
      <c r="E980" s="38">
        <v>2.0</v>
      </c>
      <c r="F980" s="39" t="s">
        <v>1121</v>
      </c>
      <c r="G980" s="10" t="s">
        <v>1122</v>
      </c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7.25" customHeight="1">
      <c r="A981" s="7">
        <f t="shared" si="1"/>
        <v>980</v>
      </c>
      <c r="B981" s="36">
        <v>45731.0</v>
      </c>
      <c r="C981" s="10">
        <v>1837.0</v>
      </c>
      <c r="D981" s="37" t="str">
        <f>VLOOKUP(C981,MASTER!$B$2:$C$1190,2,)</f>
        <v>Isi Co2</v>
      </c>
      <c r="E981" s="38">
        <v>9.0</v>
      </c>
      <c r="F981" s="39" t="s">
        <v>1121</v>
      </c>
      <c r="G981" s="10" t="s">
        <v>1122</v>
      </c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7.25" customHeight="1">
      <c r="A982" s="7">
        <f t="shared" si="1"/>
        <v>981</v>
      </c>
      <c r="B982" s="36">
        <v>45731.0</v>
      </c>
      <c r="C982" s="31">
        <v>2441.0</v>
      </c>
      <c r="D982" s="37" t="str">
        <f>VLOOKUP(C982,MASTER!$B$2:$C$1190,2,)</f>
        <v>Oksigen Cradle 150 bar (16 Tabung) 105,6 m3</v>
      </c>
      <c r="E982" s="38">
        <v>2.0</v>
      </c>
      <c r="F982" s="39" t="s">
        <v>1121</v>
      </c>
      <c r="G982" s="10" t="s">
        <v>1122</v>
      </c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7.25" customHeight="1">
      <c r="A983" s="7">
        <f t="shared" si="1"/>
        <v>982</v>
      </c>
      <c r="B983" s="36">
        <v>45731.0</v>
      </c>
      <c r="C983" s="10">
        <v>2486.0</v>
      </c>
      <c r="D983" s="37" t="str">
        <f>VLOOKUP(C983,MASTER!$B$2:$C$1190,2,)</f>
        <v>Nitrogen Cradle 150 bar (16 Tabung) 105,6 m3</v>
      </c>
      <c r="E983" s="38">
        <v>1.0</v>
      </c>
      <c r="F983" s="39" t="s">
        <v>1121</v>
      </c>
      <c r="G983" s="10" t="s">
        <v>1122</v>
      </c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7.25" customHeight="1">
      <c r="A984" s="7">
        <f t="shared" si="1"/>
        <v>983</v>
      </c>
      <c r="B984" s="36">
        <v>45731.0</v>
      </c>
      <c r="C984" s="10">
        <v>1835.0</v>
      </c>
      <c r="D984" s="37" t="str">
        <f>VLOOKUP(C984,MASTER!$B$2:$C$1190,2,)</f>
        <v>IG O2 Pallet, Pressure 150 Bar, Vol. 118 m3, Cylinder 50L</v>
      </c>
      <c r="E984" s="38">
        <v>1.0</v>
      </c>
      <c r="F984" s="39" t="s">
        <v>1121</v>
      </c>
      <c r="G984" s="10" t="s">
        <v>1122</v>
      </c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7.25" customHeight="1">
      <c r="A985" s="7">
        <f t="shared" si="1"/>
        <v>984</v>
      </c>
      <c r="B985" s="36">
        <v>45731.0</v>
      </c>
      <c r="C985" s="10">
        <v>2064.0</v>
      </c>
      <c r="D985" s="37" t="str">
        <f>VLOOKUP(C985,MASTER!$B$2:$C$1190,2,)</f>
        <v>Kawat Las CO2 0,8mm SW-70</v>
      </c>
      <c r="E985" s="38">
        <v>15.0</v>
      </c>
      <c r="F985" s="39" t="s">
        <v>1233</v>
      </c>
      <c r="G985" s="10" t="s">
        <v>1100</v>
      </c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7.25" customHeight="1">
      <c r="A986" s="7">
        <f t="shared" si="1"/>
        <v>985</v>
      </c>
      <c r="B986" s="36">
        <v>45731.0</v>
      </c>
      <c r="C986" s="31">
        <v>1421.0</v>
      </c>
      <c r="D986" s="37" t="str">
        <f>VLOOKUP(C986,MASTER!$B$2:$C$1190,2,)</f>
        <v>SARUNG TANGAN KAIN</v>
      </c>
      <c r="E986" s="38">
        <v>48.0</v>
      </c>
      <c r="F986" s="39" t="s">
        <v>1119</v>
      </c>
      <c r="G986" s="10" t="s">
        <v>1120</v>
      </c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7.25" customHeight="1">
      <c r="A987" s="7">
        <f t="shared" si="1"/>
        <v>986</v>
      </c>
      <c r="B987" s="36">
        <v>45731.0</v>
      </c>
      <c r="C987" s="31">
        <v>1580.0</v>
      </c>
      <c r="D987" s="37" t="str">
        <f>VLOOKUP(C987,MASTER!$B$2:$C$1190,2,)</f>
        <v>BATU GERINDA ULTRA FLEX 4"</v>
      </c>
      <c r="E987" s="38">
        <v>5.0</v>
      </c>
      <c r="F987" s="39" t="s">
        <v>1119</v>
      </c>
      <c r="G987" s="10" t="s">
        <v>1120</v>
      </c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7.25" customHeight="1">
      <c r="A988" s="7">
        <f t="shared" si="1"/>
        <v>987</v>
      </c>
      <c r="B988" s="36">
        <v>45731.0</v>
      </c>
      <c r="C988" s="10">
        <v>1085.0</v>
      </c>
      <c r="D988" s="37" t="str">
        <f>VLOOKUP(C988,MASTER!$B$2:$C$1190,2,)</f>
        <v>Batu Poles 4x17P (Woven abu-abu)</v>
      </c>
      <c r="E988" s="38">
        <v>4.0</v>
      </c>
      <c r="F988" s="39" t="s">
        <v>1119</v>
      </c>
      <c r="G988" s="10" t="s">
        <v>1120</v>
      </c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7.25" customHeight="1">
      <c r="A989" s="7">
        <f t="shared" si="1"/>
        <v>988</v>
      </c>
      <c r="B989" s="36">
        <v>45731.0</v>
      </c>
      <c r="C989" s="7">
        <v>1529.0</v>
      </c>
      <c r="D989" s="37" t="str">
        <f>VLOOKUP(C989,MASTER!$B$2:$C$1190,2,)</f>
        <v>AMPLAS LEMBAR 150</v>
      </c>
      <c r="E989" s="38">
        <v>10.0</v>
      </c>
      <c r="F989" s="39" t="s">
        <v>1119</v>
      </c>
      <c r="G989" s="10" t="s">
        <v>1120</v>
      </c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7.25" customHeight="1">
      <c r="A990" s="7">
        <f t="shared" si="1"/>
        <v>989</v>
      </c>
      <c r="B990" s="36">
        <v>45731.0</v>
      </c>
      <c r="C990" s="10">
        <v>1082.0</v>
      </c>
      <c r="D990" s="37" t="str">
        <f>VLOOKUP(C990,MASTER!$B$2:$C$1190,2,)</f>
        <v>BATU GERINDA CUTTING WHEEL (WD) 4"</v>
      </c>
      <c r="E990" s="38">
        <v>13.0</v>
      </c>
      <c r="F990" s="39" t="s">
        <v>1091</v>
      </c>
      <c r="G990" s="10" t="s">
        <v>1092</v>
      </c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7.25" customHeight="1">
      <c r="A991" s="7">
        <f t="shared" si="1"/>
        <v>990</v>
      </c>
      <c r="B991" s="36">
        <v>45731.0</v>
      </c>
      <c r="C991" s="10">
        <v>1462.0</v>
      </c>
      <c r="D991" s="37" t="str">
        <f>VLOOKUP(C991,MASTER!$B$2:$C$1190,2,)</f>
        <v>Kontak Tip Co2 M6x25x0,8mm</v>
      </c>
      <c r="E991" s="38">
        <v>2.0</v>
      </c>
      <c r="F991" s="39" t="s">
        <v>1091</v>
      </c>
      <c r="G991" s="10" t="s">
        <v>1092</v>
      </c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7.25" customHeight="1">
      <c r="A992" s="7">
        <f t="shared" si="1"/>
        <v>991</v>
      </c>
      <c r="B992" s="36">
        <v>45731.0</v>
      </c>
      <c r="C992" s="7">
        <v>1422.0</v>
      </c>
      <c r="D992" s="37" t="str">
        <f>VLOOKUP(C992,MASTER!$B$2:$C$1190,2,)</f>
        <v>SARUNG TANGAN KARET</v>
      </c>
      <c r="E992" s="38">
        <v>1.0</v>
      </c>
      <c r="F992" s="39" t="s">
        <v>1093</v>
      </c>
      <c r="G992" s="10" t="s">
        <v>1094</v>
      </c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7.25" customHeight="1">
      <c r="A993" s="7">
        <f t="shared" si="1"/>
        <v>992</v>
      </c>
      <c r="B993" s="36">
        <v>45731.0</v>
      </c>
      <c r="C993" s="10">
        <v>1420.0</v>
      </c>
      <c r="D993" s="37" t="str">
        <f>VLOOKUP(C993,MASTER!$B$2:$C$1190,2,)</f>
        <v>MASKER 3PLY @50PCS</v>
      </c>
      <c r="E993" s="38">
        <v>1.0</v>
      </c>
      <c r="F993" s="39" t="s">
        <v>1093</v>
      </c>
      <c r="G993" s="10" t="s">
        <v>1094</v>
      </c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7.25" customHeight="1">
      <c r="A994" s="7">
        <f t="shared" si="1"/>
        <v>993</v>
      </c>
      <c r="B994" s="36">
        <v>45731.0</v>
      </c>
      <c r="C994" s="10">
        <v>1204.0</v>
      </c>
      <c r="D994" s="37" t="str">
        <f>VLOOKUP(C994,MASTER!$B$2:$C$1190,2,)</f>
        <v>Kain Ball / Kain Majun Putih</v>
      </c>
      <c r="E994" s="38">
        <v>1.0</v>
      </c>
      <c r="F994" s="39" t="s">
        <v>1091</v>
      </c>
      <c r="G994" s="10" t="s">
        <v>1092</v>
      </c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7.25" customHeight="1">
      <c r="A995" s="7">
        <f t="shared" si="1"/>
        <v>994</v>
      </c>
      <c r="B995" s="36">
        <v>45731.0</v>
      </c>
      <c r="C995" s="7">
        <v>1163.0</v>
      </c>
      <c r="D995" s="37" t="str">
        <f>VLOOKUP(C995,MASTER!$B$2:$C$1190,2,)</f>
        <v>Carbon Brush Bosch C-21</v>
      </c>
      <c r="E995" s="38">
        <v>1.0</v>
      </c>
      <c r="F995" s="39" t="s">
        <v>1091</v>
      </c>
      <c r="G995" s="10" t="s">
        <v>1092</v>
      </c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7.25" customHeight="1">
      <c r="A996" s="7">
        <f t="shared" si="1"/>
        <v>995</v>
      </c>
      <c r="B996" s="36">
        <v>45731.0</v>
      </c>
      <c r="C996" s="15">
        <v>2100.0</v>
      </c>
      <c r="D996" s="37" t="str">
        <f>VLOOKUP(C996,MASTER!$B$2:$C$1190,2,)</f>
        <v>Acrylic Milky 10mm MC 432 uk. 122x244cm</v>
      </c>
      <c r="E996" s="38">
        <v>1.0</v>
      </c>
      <c r="F996" s="39" t="s">
        <v>1272</v>
      </c>
      <c r="G996" s="10" t="s">
        <v>1273</v>
      </c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7.25" customHeight="1">
      <c r="A997" s="7">
        <f t="shared" si="1"/>
        <v>996</v>
      </c>
      <c r="B997" s="36">
        <v>45731.0</v>
      </c>
      <c r="C997" s="10">
        <v>2025.0</v>
      </c>
      <c r="D997" s="37" t="str">
        <f>VLOOKUP(C997,MASTER!$B$2:$C$1190,2,)</f>
        <v>Mata Router 1F Dia. 3mm</v>
      </c>
      <c r="E997" s="38">
        <v>1.0</v>
      </c>
      <c r="F997" s="39" t="s">
        <v>1272</v>
      </c>
      <c r="G997" s="10" t="s">
        <v>1273</v>
      </c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7.25" customHeight="1">
      <c r="A998" s="7">
        <f t="shared" si="1"/>
        <v>997</v>
      </c>
      <c r="B998" s="36">
        <v>45731.0</v>
      </c>
      <c r="C998" s="10">
        <v>1082.0</v>
      </c>
      <c r="D998" s="37" t="str">
        <f>VLOOKUP(C998,MASTER!$B$2:$C$1190,2,)</f>
        <v>BATU GERINDA CUTTING WHEEL (WD) 4"</v>
      </c>
      <c r="E998" s="38">
        <v>3.0</v>
      </c>
      <c r="F998" s="39" t="s">
        <v>1091</v>
      </c>
      <c r="G998" s="10" t="s">
        <v>1092</v>
      </c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7.25" customHeight="1">
      <c r="A999" s="7">
        <f t="shared" si="1"/>
        <v>998</v>
      </c>
      <c r="B999" s="36">
        <v>45731.0</v>
      </c>
      <c r="C999" s="10">
        <v>1358.0</v>
      </c>
      <c r="D999" s="37" t="str">
        <f>VLOOKUP(C999,MASTER!$B$2:$C$1190,2,)</f>
        <v>Mur M4</v>
      </c>
      <c r="E999" s="38">
        <v>50.0</v>
      </c>
      <c r="F999" s="39" t="s">
        <v>1272</v>
      </c>
      <c r="G999" s="10" t="s">
        <v>1273</v>
      </c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7.25" customHeight="1">
      <c r="A1000" s="7">
        <f t="shared" si="1"/>
        <v>999</v>
      </c>
      <c r="B1000" s="36">
        <v>45731.0</v>
      </c>
      <c r="C1000" s="10">
        <v>1058.0</v>
      </c>
      <c r="D1000" s="37" t="str">
        <f>VLOOKUP(C1000,MASTER!$B$2:$C$1190,2,)</f>
        <v>Isi Cutter Kenko Besar</v>
      </c>
      <c r="E1000" s="38">
        <v>2.0</v>
      </c>
      <c r="F1000" s="39" t="s">
        <v>1272</v>
      </c>
      <c r="G1000" s="10" t="s">
        <v>1273</v>
      </c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17.25" customHeight="1">
      <c r="A1001" s="7">
        <f t="shared" si="1"/>
        <v>1000</v>
      </c>
      <c r="B1001" s="36">
        <v>45731.0</v>
      </c>
      <c r="C1001" s="10">
        <v>1249.0</v>
      </c>
      <c r="D1001" s="37" t="str">
        <f>VLOOKUP(C1001,MASTER!$B$2:$C$1190,2,)</f>
        <v>Double Wall 66x66x13 (Kardus)</v>
      </c>
      <c r="E1001" s="38">
        <v>3.0</v>
      </c>
      <c r="F1001" s="39" t="s">
        <v>1197</v>
      </c>
      <c r="G1001" s="10" t="s">
        <v>1250</v>
      </c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ht="17.25" customHeight="1">
      <c r="A1002" s="7">
        <f t="shared" si="1"/>
        <v>1001</v>
      </c>
      <c r="B1002" s="36">
        <v>45731.0</v>
      </c>
      <c r="C1002" s="10">
        <v>1249.0</v>
      </c>
      <c r="D1002" s="37" t="str">
        <f>VLOOKUP(C1002,MASTER!$B$2:$C$1190,2,)</f>
        <v>Double Wall 66x66x13 (Kardus)</v>
      </c>
      <c r="E1002" s="38">
        <v>3.0</v>
      </c>
      <c r="F1002" s="39" t="s">
        <v>1245</v>
      </c>
      <c r="G1002" s="10" t="s">
        <v>1246</v>
      </c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ht="17.25" customHeight="1">
      <c r="A1003" s="7">
        <f t="shared" si="1"/>
        <v>1002</v>
      </c>
      <c r="B1003" s="36">
        <v>45731.0</v>
      </c>
      <c r="C1003" s="10">
        <v>1249.0</v>
      </c>
      <c r="D1003" s="37" t="str">
        <f>VLOOKUP(C1003,MASTER!$B$2:$C$1190,2,)</f>
        <v>Double Wall 66x66x13 (Kardus)</v>
      </c>
      <c r="E1003" s="38">
        <v>3.0</v>
      </c>
      <c r="F1003" s="39" t="s">
        <v>1268</v>
      </c>
      <c r="G1003" s="10" t="s">
        <v>1274</v>
      </c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ht="17.25" customHeight="1">
      <c r="A1004" s="7">
        <f t="shared" si="1"/>
        <v>1003</v>
      </c>
      <c r="B1004" s="36">
        <v>45731.0</v>
      </c>
      <c r="C1004" s="10">
        <v>1249.0</v>
      </c>
      <c r="D1004" s="37" t="str">
        <f>VLOOKUP(C1004,MASTER!$B$2:$C$1190,2,)</f>
        <v>Double Wall 66x66x13 (Kardus)</v>
      </c>
      <c r="E1004" s="38">
        <v>3.0</v>
      </c>
      <c r="F1004" s="39" t="s">
        <v>1270</v>
      </c>
      <c r="G1004" s="10" t="s">
        <v>1271</v>
      </c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ht="17.25" customHeight="1">
      <c r="A1005" s="7">
        <f t="shared" si="1"/>
        <v>1004</v>
      </c>
      <c r="B1005" s="36">
        <v>45731.0</v>
      </c>
      <c r="C1005" s="7">
        <v>1260.0</v>
      </c>
      <c r="D1005" s="37" t="str">
        <f>VLOOKUP(C1005,MASTER!$B$2:$C$1190,2,)</f>
        <v>Lakban Bening 2"</v>
      </c>
      <c r="E1005" s="38">
        <v>4.0</v>
      </c>
      <c r="F1005" s="39" t="s">
        <v>1197</v>
      </c>
      <c r="G1005" s="10" t="s">
        <v>1250</v>
      </c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ht="17.25" customHeight="1">
      <c r="A1006" s="7">
        <f t="shared" si="1"/>
        <v>1005</v>
      </c>
      <c r="B1006" s="36">
        <v>45731.0</v>
      </c>
      <c r="C1006" s="7">
        <v>1262.0</v>
      </c>
      <c r="D1006" s="37" t="str">
        <f>VLOOKUP(C1006,MASTER!$B$2:$C$1190,2,)</f>
        <v>Lakban Full Blok Putih Susu 48mmx54m</v>
      </c>
      <c r="E1006" s="38">
        <v>4.0</v>
      </c>
      <c r="F1006" s="39" t="s">
        <v>1197</v>
      </c>
      <c r="G1006" s="10" t="s">
        <v>1250</v>
      </c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ht="17.25" customHeight="1">
      <c r="A1007" s="7">
        <f t="shared" si="1"/>
        <v>1006</v>
      </c>
      <c r="B1007" s="36">
        <v>45731.0</v>
      </c>
      <c r="C1007" s="15">
        <v>1046.0</v>
      </c>
      <c r="D1007" s="37" t="str">
        <f>VLOOKUP(C1007,MASTER!$B$2:$C$1190,2,)</f>
        <v>Foam Sheet Tebal 2cm 100 cm x 25 meter</v>
      </c>
      <c r="E1007" s="38">
        <v>2.0</v>
      </c>
      <c r="F1007" s="39" t="s">
        <v>1197</v>
      </c>
      <c r="G1007" s="10" t="s">
        <v>1250</v>
      </c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ht="17.25" customHeight="1">
      <c r="A1008" s="7">
        <f t="shared" si="1"/>
        <v>1007</v>
      </c>
      <c r="B1008" s="36">
        <v>45731.0</v>
      </c>
      <c r="C1008" s="7">
        <v>1588.0</v>
      </c>
      <c r="D1008" s="37" t="str">
        <f>VLOOKUP(C1008,MASTER!$B$2:$C$1190,2,)</f>
        <v>Scotch Brite Grit 400 6"x9"</v>
      </c>
      <c r="E1008" s="38">
        <v>4.0</v>
      </c>
      <c r="F1008" s="39" t="s">
        <v>1161</v>
      </c>
      <c r="G1008" s="10" t="s">
        <v>1162</v>
      </c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ht="17.25" customHeight="1">
      <c r="A1009" s="7">
        <f t="shared" si="1"/>
        <v>1008</v>
      </c>
      <c r="B1009" s="36">
        <v>45731.0</v>
      </c>
      <c r="C1009" s="15">
        <v>1592.0</v>
      </c>
      <c r="D1009" s="37" t="str">
        <f>VLOOKUP(C1009,MASTER!$B$2:$C$1190,2,)</f>
        <v>Tali Rapia</v>
      </c>
      <c r="E1009" s="38">
        <v>1.0</v>
      </c>
      <c r="F1009" s="39" t="s">
        <v>1091</v>
      </c>
      <c r="G1009" s="10" t="s">
        <v>1092</v>
      </c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ht="17.25" customHeight="1">
      <c r="A1010" s="7">
        <f t="shared" si="1"/>
        <v>1009</v>
      </c>
      <c r="B1010" s="36">
        <v>45731.0</v>
      </c>
      <c r="C1010" s="7">
        <v>1425.0</v>
      </c>
      <c r="D1010" s="37" t="str">
        <f>VLOOKUP(C1010,MASTER!$B$2:$C$1190,2,)</f>
        <v>SEALANT NEUTRAL CLEAR</v>
      </c>
      <c r="E1010" s="38">
        <v>1.0</v>
      </c>
      <c r="F1010" s="39" t="s">
        <v>1091</v>
      </c>
      <c r="G1010" s="10" t="s">
        <v>1092</v>
      </c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ht="17.25" customHeight="1">
      <c r="A1011" s="7">
        <f t="shared" si="1"/>
        <v>1010</v>
      </c>
      <c r="B1011" s="36">
        <v>45731.0</v>
      </c>
      <c r="C1011" s="10">
        <v>1082.0</v>
      </c>
      <c r="D1011" s="37" t="str">
        <f>VLOOKUP(C1011,MASTER!$B$2:$C$1190,2,)</f>
        <v>BATU GERINDA CUTTING WHEEL (WD) 4"</v>
      </c>
      <c r="E1011" s="38">
        <v>8.0</v>
      </c>
      <c r="F1011" s="39" t="s">
        <v>1091</v>
      </c>
      <c r="G1011" s="10" t="s">
        <v>1092</v>
      </c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ht="17.25" customHeight="1">
      <c r="A1012" s="7">
        <f t="shared" si="1"/>
        <v>1011</v>
      </c>
      <c r="B1012" s="36">
        <v>45731.0</v>
      </c>
      <c r="C1012" s="10">
        <v>1580.0</v>
      </c>
      <c r="D1012" s="37" t="str">
        <f>VLOOKUP(C1012,MASTER!$B$2:$C$1190,2,)</f>
        <v>BATU GERINDA ULTRA FLEX 4"</v>
      </c>
      <c r="E1012" s="38">
        <v>8.0</v>
      </c>
      <c r="F1012" s="39" t="s">
        <v>1091</v>
      </c>
      <c r="G1012" s="10" t="s">
        <v>1092</v>
      </c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ht="17.25" customHeight="1">
      <c r="A1013" s="7">
        <f t="shared" si="1"/>
        <v>1012</v>
      </c>
      <c r="B1013" s="36">
        <v>45731.0</v>
      </c>
      <c r="C1013" s="10">
        <v>1071.0</v>
      </c>
      <c r="D1013" s="37" t="str">
        <f>VLOOKUP(C1013,MASTER!$B$2:$C$1190,2,)</f>
        <v>Amplas Ekamant Susun 80 / Taiyo 4"</v>
      </c>
      <c r="E1013" s="38">
        <v>4.0</v>
      </c>
      <c r="F1013" s="39" t="s">
        <v>1091</v>
      </c>
      <c r="G1013" s="10" t="s">
        <v>1092</v>
      </c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ht="17.25" customHeight="1">
      <c r="A1014" s="7">
        <f t="shared" si="1"/>
        <v>1013</v>
      </c>
      <c r="B1014" s="36">
        <v>45731.0</v>
      </c>
      <c r="C1014" s="10">
        <v>1421.0</v>
      </c>
      <c r="D1014" s="37" t="str">
        <f>VLOOKUP(C1014,MASTER!$B$2:$C$1190,2,)</f>
        <v>SARUNG TANGAN KAIN</v>
      </c>
      <c r="E1014" s="38">
        <v>24.0</v>
      </c>
      <c r="F1014" s="39" t="s">
        <v>1091</v>
      </c>
      <c r="G1014" s="10" t="s">
        <v>1092</v>
      </c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ht="17.25" customHeight="1">
      <c r="A1015" s="7">
        <f t="shared" si="1"/>
        <v>1014</v>
      </c>
      <c r="B1015" s="36">
        <v>45731.0</v>
      </c>
      <c r="C1015" s="7">
        <v>2064.0</v>
      </c>
      <c r="D1015" s="37" t="str">
        <f>VLOOKUP(C1015,MASTER!$B$2:$C$1190,2,)</f>
        <v>Kawat Las CO2 0,8mm SW-70</v>
      </c>
      <c r="E1015" s="38">
        <v>15.0</v>
      </c>
      <c r="F1015" s="39" t="s">
        <v>1091</v>
      </c>
      <c r="G1015" s="10" t="s">
        <v>1092</v>
      </c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ht="17.25" customHeight="1">
      <c r="A1016" s="7">
        <f t="shared" si="1"/>
        <v>1015</v>
      </c>
      <c r="B1016" s="36">
        <v>45731.0</v>
      </c>
      <c r="C1016" s="10">
        <v>1204.0</v>
      </c>
      <c r="D1016" s="37" t="str">
        <f>VLOOKUP(C1016,MASTER!$B$2:$C$1190,2,)</f>
        <v>Kain Ball / Kain Majun Putih</v>
      </c>
      <c r="E1016" s="38">
        <v>3.0</v>
      </c>
      <c r="F1016" s="39" t="s">
        <v>1258</v>
      </c>
      <c r="G1016" s="10" t="s">
        <v>1275</v>
      </c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ht="17.25" customHeight="1">
      <c r="A1017" s="7">
        <f t="shared" si="1"/>
        <v>1016</v>
      </c>
      <c r="B1017" s="36">
        <v>45731.0</v>
      </c>
      <c r="C1017" s="10">
        <v>1446.0</v>
      </c>
      <c r="D1017" s="37" t="str">
        <f>VLOOKUP(C1017,MASTER!$B$2:$C$1190,2,)</f>
        <v>Thinner HG IML 75</v>
      </c>
      <c r="E1017" s="38">
        <v>5.0</v>
      </c>
      <c r="F1017" s="39" t="s">
        <v>1258</v>
      </c>
      <c r="G1017" s="10" t="s">
        <v>1275</v>
      </c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ht="17.25" customHeight="1">
      <c r="A1018" s="7">
        <f t="shared" si="1"/>
        <v>1017</v>
      </c>
      <c r="B1018" s="36">
        <v>45731.0</v>
      </c>
      <c r="C1018" s="10">
        <v>2400.0</v>
      </c>
      <c r="D1018" s="37" t="str">
        <f>VLOOKUP(C1018,MASTER!$B$2:$C$1190,2,)</f>
        <v>RYU (AC) HSS Cobalt Drill Bits 7.0x69x109mm AC-DB038</v>
      </c>
      <c r="E1018" s="38">
        <v>1.0</v>
      </c>
      <c r="F1018" s="39" t="s">
        <v>1091</v>
      </c>
      <c r="G1018" s="10" t="s">
        <v>1092</v>
      </c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ht="17.25" customHeight="1">
      <c r="A1019" s="7">
        <f t="shared" si="1"/>
        <v>1018</v>
      </c>
      <c r="B1019" s="36">
        <v>45731.0</v>
      </c>
      <c r="C1019" s="10">
        <v>2395.0</v>
      </c>
      <c r="D1019" s="37" t="str">
        <f>VLOOKUP(C1019,MASTER!$B$2:$C$1190,2,)</f>
        <v>Powder sterling EP ST.828.558 GL Blue 777 9414-9</v>
      </c>
      <c r="E1019" s="38">
        <v>40.0</v>
      </c>
      <c r="F1019" s="39" t="s">
        <v>1091</v>
      </c>
      <c r="G1019" s="10" t="s">
        <v>1092</v>
      </c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ht="17.25" customHeight="1">
      <c r="A1020" s="7">
        <f t="shared" si="1"/>
        <v>1019</v>
      </c>
      <c r="B1020" s="36">
        <v>45731.0</v>
      </c>
      <c r="C1020" s="7">
        <v>1453.0</v>
      </c>
      <c r="D1020" s="37" t="str">
        <f>VLOOKUP(C1020,MASTER!$B$2:$C$1190,2,)</f>
        <v>Plastic Wrapping</v>
      </c>
      <c r="E1020" s="38">
        <v>2.0</v>
      </c>
      <c r="F1020" s="39" t="s">
        <v>1161</v>
      </c>
      <c r="G1020" s="10" t="s">
        <v>1162</v>
      </c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ht="17.25" customHeight="1">
      <c r="A1021" s="7">
        <f t="shared" si="1"/>
        <v>1020</v>
      </c>
      <c r="B1021" s="36">
        <v>45731.0</v>
      </c>
      <c r="C1021" s="7">
        <v>1088.0</v>
      </c>
      <c r="D1021" s="37" t="str">
        <f>VLOOKUP(C1021,MASTER!$B$2:$C$1190,2,)</f>
        <v>Baut Hexa M4x15</v>
      </c>
      <c r="E1021" s="38">
        <v>31.0</v>
      </c>
      <c r="F1021" s="39" t="s">
        <v>1276</v>
      </c>
      <c r="G1021" s="10" t="s">
        <v>1277</v>
      </c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ht="17.25" customHeight="1">
      <c r="A1022" s="7">
        <f t="shared" si="1"/>
        <v>1021</v>
      </c>
      <c r="B1022" s="36">
        <v>45731.0</v>
      </c>
      <c r="C1022" s="10">
        <v>1110.0</v>
      </c>
      <c r="D1022" s="37" t="str">
        <f>VLOOKUP(C1022,MASTER!$B$2:$C$1190,2,)</f>
        <v>Baut Hexa SS M4x30</v>
      </c>
      <c r="E1022" s="38">
        <v>29.0</v>
      </c>
      <c r="F1022" s="39" t="s">
        <v>1276</v>
      </c>
      <c r="G1022" s="10" t="s">
        <v>1278</v>
      </c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ht="17.25" customHeight="1">
      <c r="A1023" s="7">
        <f t="shared" si="1"/>
        <v>1022</v>
      </c>
      <c r="B1023" s="36">
        <v>45731.0</v>
      </c>
      <c r="C1023" s="7">
        <v>1365.0</v>
      </c>
      <c r="D1023" s="37" t="str">
        <f>VLOOKUP(C1023,MASTER!$B$2:$C$1190,2,)</f>
        <v>Nutsert Bibir Tipis M5</v>
      </c>
      <c r="E1023" s="38">
        <v>8.0</v>
      </c>
      <c r="F1023" s="39" t="s">
        <v>1279</v>
      </c>
      <c r="G1023" s="10" t="s">
        <v>1175</v>
      </c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ht="17.25" customHeight="1">
      <c r="A1024" s="7">
        <f t="shared" si="1"/>
        <v>1023</v>
      </c>
      <c r="B1024" s="36">
        <v>45731.0</v>
      </c>
      <c r="C1024" s="7">
        <v>1089.0</v>
      </c>
      <c r="D1024" s="37" t="str">
        <f>VLOOKUP(C1024,MASTER!$B$2:$C$1190,2,)</f>
        <v>Baut Hexa M4x30</v>
      </c>
      <c r="E1024" s="38">
        <v>36.0</v>
      </c>
      <c r="F1024" s="39" t="s">
        <v>1255</v>
      </c>
      <c r="G1024" s="10" t="s">
        <v>1280</v>
      </c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ht="17.25" customHeight="1">
      <c r="A1025" s="7">
        <f t="shared" si="1"/>
        <v>1024</v>
      </c>
      <c r="B1025" s="36">
        <v>45731.0</v>
      </c>
      <c r="C1025" s="10">
        <v>1082.0</v>
      </c>
      <c r="D1025" s="37" t="str">
        <f>VLOOKUP(C1025,MASTER!$B$2:$C$1190,2,)</f>
        <v>BATU GERINDA CUTTING WHEEL (WD) 4"</v>
      </c>
      <c r="E1025" s="38">
        <v>5.0</v>
      </c>
      <c r="F1025" s="39" t="s">
        <v>1281</v>
      </c>
      <c r="G1025" s="10" t="s">
        <v>1092</v>
      </c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ht="17.25" customHeight="1">
      <c r="A1026" s="7">
        <f t="shared" si="1"/>
        <v>1025</v>
      </c>
      <c r="B1026" s="36">
        <v>45731.0</v>
      </c>
      <c r="C1026" s="10">
        <v>1580.0</v>
      </c>
      <c r="D1026" s="37" t="str">
        <f>VLOOKUP(C1026,MASTER!$B$2:$C$1190,2,)</f>
        <v>BATU GERINDA ULTRA FLEX 4"</v>
      </c>
      <c r="E1026" s="38">
        <v>10.0</v>
      </c>
      <c r="F1026" s="39" t="s">
        <v>1281</v>
      </c>
      <c r="G1026" s="10" t="s">
        <v>1092</v>
      </c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ht="17.25" customHeight="1">
      <c r="A1027" s="7">
        <f t="shared" si="1"/>
        <v>1026</v>
      </c>
      <c r="B1027" s="36">
        <v>45731.0</v>
      </c>
      <c r="C1027" s="10">
        <v>1071.0</v>
      </c>
      <c r="D1027" s="37" t="str">
        <f>VLOOKUP(C1027,MASTER!$B$2:$C$1190,2,)</f>
        <v>Amplas Ekamant Susun 80 / Taiyo 4"</v>
      </c>
      <c r="E1027" s="38">
        <v>15.0</v>
      </c>
      <c r="F1027" s="39" t="s">
        <v>1281</v>
      </c>
      <c r="G1027" s="10" t="s">
        <v>1092</v>
      </c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ht="17.25" customHeight="1">
      <c r="A1028" s="7">
        <f t="shared" si="1"/>
        <v>1027</v>
      </c>
      <c r="B1028" s="36">
        <v>45731.0</v>
      </c>
      <c r="C1028" s="7">
        <v>1318.0</v>
      </c>
      <c r="D1028" s="37" t="str">
        <f>VLOOKUP(C1028,MASTER!$B$2:$C$1190,2,)</f>
        <v>RYU (AC) HSS PRO Drill Bits 7.5 x 69 x 109 mm AC-DB063</v>
      </c>
      <c r="E1028" s="38">
        <v>1.0</v>
      </c>
      <c r="F1028" s="39" t="s">
        <v>1281</v>
      </c>
      <c r="G1028" s="10" t="s">
        <v>1092</v>
      </c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ht="17.25" customHeight="1">
      <c r="A1029" s="7">
        <f t="shared" si="1"/>
        <v>1028</v>
      </c>
      <c r="B1029" s="36">
        <v>45731.0</v>
      </c>
      <c r="C1029" s="10">
        <v>2400.0</v>
      </c>
      <c r="D1029" s="37" t="str">
        <f>VLOOKUP(C1029,MASTER!$B$2:$C$1190,2,)</f>
        <v>RYU (AC) HSS Cobalt Drill Bits 7.0x69x109mm AC-DB038</v>
      </c>
      <c r="E1029" s="38">
        <v>4.0</v>
      </c>
      <c r="F1029" s="39" t="s">
        <v>1281</v>
      </c>
      <c r="G1029" s="10" t="s">
        <v>1092</v>
      </c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ht="17.25" customHeight="1">
      <c r="A1030" s="7">
        <f t="shared" si="1"/>
        <v>1029</v>
      </c>
      <c r="B1030" s="36">
        <v>45731.0</v>
      </c>
      <c r="C1030" s="15">
        <v>1592.0</v>
      </c>
      <c r="D1030" s="37" t="str">
        <f>VLOOKUP(C1030,MASTER!$B$2:$C$1190,2,)</f>
        <v>Tali Rapia</v>
      </c>
      <c r="E1030" s="38">
        <v>1.0</v>
      </c>
      <c r="F1030" s="39" t="s">
        <v>1281</v>
      </c>
      <c r="G1030" s="10" t="s">
        <v>1092</v>
      </c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 ht="17.25" customHeight="1">
      <c r="A1031" s="7">
        <f t="shared" si="1"/>
        <v>1030</v>
      </c>
      <c r="B1031" s="36">
        <v>45731.0</v>
      </c>
      <c r="C1031" s="10">
        <v>1419.0</v>
      </c>
      <c r="D1031" s="37" t="str">
        <f>VLOOKUP(C1031,MASTER!$B$2:$C$1190,2,)</f>
        <v>KACAMATA LAS BENING</v>
      </c>
      <c r="E1031" s="38">
        <v>2.0</v>
      </c>
      <c r="F1031" s="40" t="s">
        <v>1281</v>
      </c>
      <c r="G1031" s="47" t="s">
        <v>1092</v>
      </c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ht="17.25" customHeight="1">
      <c r="A1032" s="7">
        <f t="shared" si="1"/>
        <v>1031</v>
      </c>
      <c r="B1032" s="36">
        <v>45731.0</v>
      </c>
      <c r="C1032" s="7">
        <v>1290.0</v>
      </c>
      <c r="D1032" s="37" t="str">
        <f>VLOOKUP(C1032,MASTER!$B$2:$C$1190,2,)</f>
        <v>Fox Lem 168 Blek 10 kg</v>
      </c>
      <c r="E1032" s="38">
        <v>1.0</v>
      </c>
      <c r="F1032" s="39" t="s">
        <v>1119</v>
      </c>
      <c r="G1032" s="10" t="s">
        <v>1120</v>
      </c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 ht="17.25" customHeight="1">
      <c r="A1033" s="7">
        <f t="shared" si="1"/>
        <v>1032</v>
      </c>
      <c r="B1033" s="36">
        <v>45731.0</v>
      </c>
      <c r="C1033" s="31">
        <v>1419.0</v>
      </c>
      <c r="D1033" s="37" t="str">
        <f>VLOOKUP(C1033,MASTER!$B$2:$C$1190,2,)</f>
        <v>KACAMATA LAS BENING</v>
      </c>
      <c r="E1033" s="38">
        <v>1.0</v>
      </c>
      <c r="F1033" s="39" t="s">
        <v>1119</v>
      </c>
      <c r="G1033" s="10" t="s">
        <v>1120</v>
      </c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 ht="17.25" customHeight="1">
      <c r="A1034" s="7">
        <f t="shared" si="1"/>
        <v>1033</v>
      </c>
      <c r="B1034" s="36">
        <v>45731.0</v>
      </c>
      <c r="C1034" s="10">
        <v>1264.0</v>
      </c>
      <c r="D1034" s="37" t="str">
        <f>VLOOKUP(C1034,MASTER!$B$2:$C$1190,2,)</f>
        <v>Lakban Kertas 2"</v>
      </c>
      <c r="E1034" s="38">
        <v>5.0</v>
      </c>
      <c r="F1034" s="39" t="s">
        <v>1119</v>
      </c>
      <c r="G1034" s="10" t="s">
        <v>1120</v>
      </c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 ht="17.25" customHeight="1">
      <c r="A1035" s="7">
        <f t="shared" si="1"/>
        <v>1034</v>
      </c>
      <c r="B1035" s="36">
        <v>45731.0</v>
      </c>
      <c r="C1035" s="15">
        <v>2485.0</v>
      </c>
      <c r="D1035" s="37" t="str">
        <f>VLOOKUP(C1035,MASTER!$B$2:$C$1190,2,)</f>
        <v>Kain Poles Levis 4"</v>
      </c>
      <c r="E1035" s="38">
        <v>2.0</v>
      </c>
      <c r="F1035" s="39" t="s">
        <v>1119</v>
      </c>
      <c r="G1035" s="10" t="s">
        <v>1120</v>
      </c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 ht="17.25" customHeight="1">
      <c r="A1036" s="7">
        <f t="shared" si="1"/>
        <v>1035</v>
      </c>
      <c r="B1036" s="36">
        <v>45732.0</v>
      </c>
      <c r="C1036" s="10">
        <v>1462.0</v>
      </c>
      <c r="D1036" s="37" t="str">
        <f>VLOOKUP(C1036,MASTER!$B$2:$C$1190,2,)</f>
        <v>Kontak Tip Co2 M6x25x0,8mm</v>
      </c>
      <c r="E1036" s="38">
        <v>3.0</v>
      </c>
      <c r="F1036" s="39" t="s">
        <v>1281</v>
      </c>
      <c r="G1036" s="10" t="s">
        <v>1092</v>
      </c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  <row r="1037" ht="17.25" customHeight="1">
      <c r="A1037" s="7">
        <f t="shared" si="1"/>
        <v>1036</v>
      </c>
      <c r="B1037" s="36">
        <v>45732.0</v>
      </c>
      <c r="C1037" s="10">
        <v>1579.0</v>
      </c>
      <c r="D1037" s="37" t="str">
        <f>VLOOKUP(C1037,MASTER!$B$2:$C$1190,2,)</f>
        <v>Gas Nozzle type 14AK/15AK Standard</v>
      </c>
      <c r="E1037" s="38">
        <v>3.0</v>
      </c>
      <c r="F1037" s="39" t="s">
        <v>1281</v>
      </c>
      <c r="G1037" s="10" t="s">
        <v>1092</v>
      </c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 ht="17.25" customHeight="1">
      <c r="A1038" s="7">
        <f t="shared" si="1"/>
        <v>1037</v>
      </c>
      <c r="B1038" s="36">
        <v>45732.0</v>
      </c>
      <c r="C1038" s="15">
        <v>2408.0</v>
      </c>
      <c r="D1038" s="37" t="str">
        <f>VLOOKUP(C1038,MASTER!$B$2:$C$1190,2,)</f>
        <v>Tip Holder Nozzle Mb15</v>
      </c>
      <c r="E1038" s="38">
        <v>1.0</v>
      </c>
      <c r="F1038" s="40" t="s">
        <v>1281</v>
      </c>
      <c r="G1038" s="47" t="s">
        <v>1092</v>
      </c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</row>
    <row r="1039" ht="17.25" customHeight="1">
      <c r="A1039" s="7">
        <f t="shared" si="1"/>
        <v>1038</v>
      </c>
      <c r="B1039" s="36">
        <v>45732.0</v>
      </c>
      <c r="C1039" s="10">
        <v>1421.0</v>
      </c>
      <c r="D1039" s="37" t="str">
        <f>VLOOKUP(C1039,MASTER!$B$2:$C$1190,2,)</f>
        <v>SARUNG TANGAN KAIN</v>
      </c>
      <c r="E1039" s="38">
        <v>24.0</v>
      </c>
      <c r="F1039" s="40" t="s">
        <v>1281</v>
      </c>
      <c r="G1039" s="47" t="s">
        <v>1092</v>
      </c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</row>
    <row r="1040" ht="17.25" customHeight="1">
      <c r="A1040" s="7">
        <f t="shared" si="1"/>
        <v>1039</v>
      </c>
      <c r="B1040" s="36">
        <v>45732.0</v>
      </c>
      <c r="C1040" s="31">
        <v>1421.0</v>
      </c>
      <c r="D1040" s="37" t="str">
        <f>VLOOKUP(C1040,MASTER!$B$2:$C$1190,2,)</f>
        <v>SARUNG TANGAN KAIN</v>
      </c>
      <c r="E1040" s="38">
        <v>48.0</v>
      </c>
      <c r="F1040" s="39" t="s">
        <v>1119</v>
      </c>
      <c r="G1040" s="10" t="s">
        <v>1120</v>
      </c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 ht="17.25" customHeight="1">
      <c r="A1041" s="7">
        <f t="shared" si="1"/>
        <v>1040</v>
      </c>
      <c r="B1041" s="36">
        <v>45732.0</v>
      </c>
      <c r="C1041" s="10">
        <v>1420.0</v>
      </c>
      <c r="D1041" s="37" t="str">
        <f>VLOOKUP(C1041,MASTER!$B$2:$C$1190,2,)</f>
        <v>MASKER 3PLY @50PCS</v>
      </c>
      <c r="E1041" s="38">
        <v>1.0</v>
      </c>
      <c r="F1041" s="39" t="s">
        <v>1119</v>
      </c>
      <c r="G1041" s="10" t="s">
        <v>1120</v>
      </c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</row>
    <row r="1042" ht="17.25" customHeight="1">
      <c r="A1042" s="7">
        <f t="shared" si="1"/>
        <v>1041</v>
      </c>
      <c r="B1042" s="36">
        <v>45732.0</v>
      </c>
      <c r="C1042" s="10">
        <v>1580.0</v>
      </c>
      <c r="D1042" s="37" t="str">
        <f>VLOOKUP(C1042,MASTER!$B$2:$C$1190,2,)</f>
        <v>BATU GERINDA ULTRA FLEX 4"</v>
      </c>
      <c r="E1042" s="38">
        <v>7.0</v>
      </c>
      <c r="F1042" s="39" t="s">
        <v>1119</v>
      </c>
      <c r="G1042" s="10" t="s">
        <v>1120</v>
      </c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</row>
    <row r="1043" ht="17.25" customHeight="1">
      <c r="A1043" s="7">
        <f t="shared" si="1"/>
        <v>1042</v>
      </c>
      <c r="B1043" s="36">
        <v>45732.0</v>
      </c>
      <c r="C1043" s="7">
        <v>1073.0</v>
      </c>
      <c r="D1043" s="37" t="str">
        <f>VLOOKUP(C1043,MASTER!$B$2:$C$1190,2,)</f>
        <v>Amplas Merah 150</v>
      </c>
      <c r="E1043" s="38">
        <v>5.0</v>
      </c>
      <c r="F1043" s="39" t="s">
        <v>1119</v>
      </c>
      <c r="G1043" s="10" t="s">
        <v>1120</v>
      </c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 ht="17.25" customHeight="1">
      <c r="A1044" s="7">
        <f t="shared" si="1"/>
        <v>1043</v>
      </c>
      <c r="B1044" s="36">
        <v>45732.0</v>
      </c>
      <c r="C1044" s="10">
        <v>1085.0</v>
      </c>
      <c r="D1044" s="37" t="str">
        <f>VLOOKUP(C1044,MASTER!$B$2:$C$1190,2,)</f>
        <v>Batu Poles 4x17P (Woven abu-abu)</v>
      </c>
      <c r="E1044" s="38">
        <v>6.0</v>
      </c>
      <c r="F1044" s="39" t="s">
        <v>1119</v>
      </c>
      <c r="G1044" s="10" t="s">
        <v>1120</v>
      </c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</row>
    <row r="1045" ht="17.25" customHeight="1">
      <c r="A1045" s="7">
        <f t="shared" si="1"/>
        <v>1044</v>
      </c>
      <c r="B1045" s="36">
        <v>45732.0</v>
      </c>
      <c r="C1045" s="10">
        <v>1080.0</v>
      </c>
      <c r="D1045" s="37" t="str">
        <f>VLOOKUP(C1045,MASTER!$B$2:$C$1190,2,)</f>
        <v>Amplas Roller Merah Busa Non Woven Grit 60 4" 120 X 100 mm ROHA</v>
      </c>
      <c r="E1045" s="38">
        <v>2.0</v>
      </c>
      <c r="F1045" s="39" t="s">
        <v>1119</v>
      </c>
      <c r="G1045" s="10" t="s">
        <v>1120</v>
      </c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</row>
    <row r="1046" ht="17.25" customHeight="1">
      <c r="A1046" s="7">
        <f t="shared" si="1"/>
        <v>1045</v>
      </c>
      <c r="B1046" s="36">
        <v>45732.0</v>
      </c>
      <c r="C1046" s="10">
        <v>1263.0</v>
      </c>
      <c r="D1046" s="37" t="str">
        <f>VLOOKUP(C1046,MASTER!$B$2:$C$1190,2,)</f>
        <v>Lakban Kertas 1"</v>
      </c>
      <c r="E1046" s="38">
        <v>1.0</v>
      </c>
      <c r="F1046" s="39" t="s">
        <v>1155</v>
      </c>
      <c r="G1046" s="10" t="s">
        <v>1206</v>
      </c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 ht="17.25" customHeight="1">
      <c r="A1047" s="7">
        <f t="shared" si="1"/>
        <v>1046</v>
      </c>
      <c r="B1047" s="36">
        <v>45732.0</v>
      </c>
      <c r="C1047" s="10">
        <v>1058.0</v>
      </c>
      <c r="D1047" s="37" t="str">
        <f>VLOOKUP(C1047,MASTER!$B$2:$C$1190,2,)</f>
        <v>Isi Cutter Kenko Besar</v>
      </c>
      <c r="E1047" s="38">
        <v>1.0</v>
      </c>
      <c r="F1047" s="39" t="s">
        <v>1155</v>
      </c>
      <c r="G1047" s="10" t="s">
        <v>1206</v>
      </c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</row>
    <row r="1048" ht="17.25" customHeight="1">
      <c r="A1048" s="7">
        <f t="shared" si="1"/>
        <v>1047</v>
      </c>
      <c r="B1048" s="36">
        <v>45732.0</v>
      </c>
      <c r="C1048" s="10">
        <v>1421.0</v>
      </c>
      <c r="D1048" s="37" t="str">
        <f>VLOOKUP(C1048,MASTER!$B$2:$C$1190,2,)</f>
        <v>SARUNG TANGAN KAIN</v>
      </c>
      <c r="E1048" s="38">
        <v>48.0</v>
      </c>
      <c r="F1048" s="40" t="s">
        <v>1281</v>
      </c>
      <c r="G1048" s="47" t="s">
        <v>1092</v>
      </c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</row>
    <row r="1049" ht="17.25" customHeight="1">
      <c r="A1049" s="7">
        <f t="shared" si="1"/>
        <v>1048</v>
      </c>
      <c r="B1049" s="36">
        <v>45733.0</v>
      </c>
      <c r="C1049" s="10">
        <v>1462.0</v>
      </c>
      <c r="D1049" s="37" t="str">
        <f>VLOOKUP(C1049,MASTER!$B$2:$C$1190,2,)</f>
        <v>Kontak Tip Co2 M6x25x0,8mm</v>
      </c>
      <c r="E1049" s="38">
        <v>3.0</v>
      </c>
      <c r="F1049" s="39" t="s">
        <v>1281</v>
      </c>
      <c r="G1049" s="10" t="s">
        <v>1092</v>
      </c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 ht="17.25" customHeight="1">
      <c r="A1050" s="7">
        <f t="shared" si="1"/>
        <v>1049</v>
      </c>
      <c r="B1050" s="36">
        <v>45733.0</v>
      </c>
      <c r="C1050" s="10">
        <v>1579.0</v>
      </c>
      <c r="D1050" s="37" t="str">
        <f>VLOOKUP(C1050,MASTER!$B$2:$C$1190,2,)</f>
        <v>Gas Nozzle type 14AK/15AK Standard</v>
      </c>
      <c r="E1050" s="38">
        <v>3.0</v>
      </c>
      <c r="F1050" s="39" t="s">
        <v>1281</v>
      </c>
      <c r="G1050" s="10" t="s">
        <v>1092</v>
      </c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</row>
    <row r="1051" ht="17.25" customHeight="1">
      <c r="A1051" s="7">
        <f t="shared" si="1"/>
        <v>1050</v>
      </c>
      <c r="B1051" s="36">
        <v>45733.0</v>
      </c>
      <c r="C1051" s="7">
        <v>2064.0</v>
      </c>
      <c r="D1051" s="37" t="str">
        <f>VLOOKUP(C1051,MASTER!$B$2:$C$1190,2,)</f>
        <v>Kawat Las CO2 0,8mm SW-70</v>
      </c>
      <c r="E1051" s="38">
        <v>30.0</v>
      </c>
      <c r="F1051" s="39" t="s">
        <v>1281</v>
      </c>
      <c r="G1051" s="10" t="s">
        <v>1092</v>
      </c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</row>
    <row r="1052" ht="17.25" customHeight="1">
      <c r="A1052" s="7">
        <f t="shared" si="1"/>
        <v>1051</v>
      </c>
      <c r="B1052" s="36">
        <v>45733.0</v>
      </c>
      <c r="C1052" s="7">
        <v>1995.0</v>
      </c>
      <c r="D1052" s="37" t="str">
        <f>VLOOKUP(C1052,MASTER!$B$2:$C$1190,2,)</f>
        <v>Kaca Las Hitam</v>
      </c>
      <c r="E1052" s="38">
        <v>1.0</v>
      </c>
      <c r="F1052" s="39" t="s">
        <v>1281</v>
      </c>
      <c r="G1052" s="10" t="s">
        <v>1092</v>
      </c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 ht="17.25" customHeight="1">
      <c r="A1053" s="7">
        <f t="shared" si="1"/>
        <v>1052</v>
      </c>
      <c r="B1053" s="36">
        <v>45733.0</v>
      </c>
      <c r="C1053" s="7">
        <v>1065.0</v>
      </c>
      <c r="D1053" s="37" t="str">
        <f>VLOOKUP(C1053,MASTER!$B$2:$C$1190,2,)</f>
        <v>Kaca Las Putih</v>
      </c>
      <c r="E1053" s="38">
        <v>1.0</v>
      </c>
      <c r="F1053" s="39" t="s">
        <v>1281</v>
      </c>
      <c r="G1053" s="10" t="s">
        <v>1092</v>
      </c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</row>
    <row r="1054" ht="17.25" customHeight="1">
      <c r="A1054" s="7">
        <f t="shared" si="1"/>
        <v>1053</v>
      </c>
      <c r="B1054" s="36">
        <v>45733.0</v>
      </c>
      <c r="C1054" s="10">
        <v>1421.0</v>
      </c>
      <c r="D1054" s="37" t="str">
        <f>VLOOKUP(C1054,MASTER!$B$2:$C$1190,2,)</f>
        <v>SARUNG TANGAN KAIN</v>
      </c>
      <c r="E1054" s="38">
        <v>48.0</v>
      </c>
      <c r="F1054" s="39" t="s">
        <v>1281</v>
      </c>
      <c r="G1054" s="10" t="s">
        <v>1092</v>
      </c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</row>
    <row r="1055" ht="17.25" customHeight="1">
      <c r="A1055" s="7">
        <f t="shared" si="1"/>
        <v>1054</v>
      </c>
      <c r="B1055" s="36">
        <v>45733.0</v>
      </c>
      <c r="C1055" s="10">
        <v>1610.0</v>
      </c>
      <c r="D1055" s="37" t="str">
        <f>VLOOKUP(C1055,MASTER!$B$2:$C$1190,2,)</f>
        <v>Melaminto MDF 3mm Gloss</v>
      </c>
      <c r="E1055" s="38">
        <v>2.0</v>
      </c>
      <c r="F1055" s="39" t="s">
        <v>1272</v>
      </c>
      <c r="G1055" s="10" t="s">
        <v>1273</v>
      </c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 ht="17.25" customHeight="1">
      <c r="A1056" s="7">
        <f t="shared" si="1"/>
        <v>1055</v>
      </c>
      <c r="B1056" s="36">
        <v>45733.0</v>
      </c>
      <c r="C1056" s="10">
        <v>2400.0</v>
      </c>
      <c r="D1056" s="37" t="str">
        <f>VLOOKUP(C1056,MASTER!$B$2:$C$1190,2,)</f>
        <v>RYU (AC) HSS Cobalt Drill Bits 7.0x69x109mm AC-DB038</v>
      </c>
      <c r="E1056" s="38">
        <v>2.0</v>
      </c>
      <c r="F1056" s="39" t="s">
        <v>1281</v>
      </c>
      <c r="G1056" s="10" t="s">
        <v>1092</v>
      </c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</row>
    <row r="1057" ht="17.25" customHeight="1">
      <c r="A1057" s="7">
        <f t="shared" si="1"/>
        <v>1056</v>
      </c>
      <c r="B1057" s="36">
        <v>45733.0</v>
      </c>
      <c r="C1057" s="7">
        <v>1862.0</v>
      </c>
      <c r="D1057" s="37" t="str">
        <f>VLOOKUP(C1057,MASTER!$B$2:$C$1190,2,)</f>
        <v>Hand Tape M8</v>
      </c>
      <c r="E1057" s="38">
        <v>3.0</v>
      </c>
      <c r="F1057" s="39" t="s">
        <v>1281</v>
      </c>
      <c r="G1057" s="10" t="s">
        <v>1092</v>
      </c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</row>
    <row r="1058" ht="17.25" customHeight="1">
      <c r="A1058" s="7">
        <f t="shared" si="1"/>
        <v>1057</v>
      </c>
      <c r="B1058" s="36">
        <v>45733.0</v>
      </c>
      <c r="C1058" s="10">
        <v>1082.0</v>
      </c>
      <c r="D1058" s="37" t="str">
        <f>VLOOKUP(C1058,MASTER!$B$2:$C$1190,2,)</f>
        <v>BATU GERINDA CUTTING WHEEL (WD) 4"</v>
      </c>
      <c r="E1058" s="38">
        <v>3.0</v>
      </c>
      <c r="F1058" s="39" t="s">
        <v>1281</v>
      </c>
      <c r="G1058" s="10" t="s">
        <v>1092</v>
      </c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 ht="17.25" customHeight="1">
      <c r="A1059" s="7">
        <f t="shared" si="1"/>
        <v>1058</v>
      </c>
      <c r="B1059" s="36">
        <v>45733.0</v>
      </c>
      <c r="C1059" s="10">
        <v>1420.0</v>
      </c>
      <c r="D1059" s="37" t="str">
        <f>VLOOKUP(C1059,MASTER!$B$2:$C$1190,2,)</f>
        <v>MASKER 3PLY @50PCS</v>
      </c>
      <c r="E1059" s="38">
        <v>1.0</v>
      </c>
      <c r="F1059" s="39" t="s">
        <v>1125</v>
      </c>
      <c r="G1059" s="10" t="s">
        <v>1126</v>
      </c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</row>
    <row r="1060" ht="17.25" customHeight="1">
      <c r="A1060" s="7">
        <f t="shared" si="1"/>
        <v>1059</v>
      </c>
      <c r="B1060" s="36">
        <v>45733.0</v>
      </c>
      <c r="C1060" s="7">
        <v>1216.0</v>
      </c>
      <c r="D1060" s="37" t="str">
        <f>VLOOKUP(C1060,MASTER!$B$2:$C$1190,2,)</f>
        <v>Hand Taps M3x0,5</v>
      </c>
      <c r="E1060" s="38">
        <v>3.0</v>
      </c>
      <c r="F1060" s="39" t="s">
        <v>1282</v>
      </c>
      <c r="G1060" s="10" t="s">
        <v>1212</v>
      </c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</row>
    <row r="1061" ht="17.25" customHeight="1">
      <c r="A1061" s="7">
        <f t="shared" si="1"/>
        <v>1060</v>
      </c>
      <c r="B1061" s="36">
        <v>45733.0</v>
      </c>
      <c r="C1061" s="7">
        <v>1981.0</v>
      </c>
      <c r="D1061" s="37" t="str">
        <f>VLOOKUP(C1061,MASTER!$B$2:$C$1190,2,)</f>
        <v>STOP KONTAK LUBANG 3</v>
      </c>
      <c r="E1061" s="38">
        <v>1.0</v>
      </c>
      <c r="F1061" s="39" t="s">
        <v>1209</v>
      </c>
      <c r="G1061" s="10" t="s">
        <v>1283</v>
      </c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 ht="17.25" customHeight="1">
      <c r="A1062" s="7">
        <f t="shared" si="1"/>
        <v>1061</v>
      </c>
      <c r="B1062" s="36">
        <v>45733.0</v>
      </c>
      <c r="C1062" s="31">
        <v>1442.0</v>
      </c>
      <c r="D1062" s="37" t="str">
        <f>VLOOKUP(C1062,MASTER!$B$2:$C$1190,2,)</f>
        <v>100100004010 Uticon S-28R (B) Steker Arde Bulat (@2PC)</v>
      </c>
      <c r="E1062" s="38">
        <v>1.0</v>
      </c>
      <c r="F1062" s="39" t="s">
        <v>1209</v>
      </c>
      <c r="G1062" s="10" t="s">
        <v>1283</v>
      </c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</row>
    <row r="1063" ht="17.25" customHeight="1">
      <c r="A1063" s="7">
        <f t="shared" si="1"/>
        <v>1062</v>
      </c>
      <c r="B1063" s="36">
        <v>45733.0</v>
      </c>
      <c r="C1063" s="10">
        <v>1446.0</v>
      </c>
      <c r="D1063" s="37" t="str">
        <f>VLOOKUP(C1063,MASTER!$B$2:$C$1190,2,)</f>
        <v>Thinner HG IML 75</v>
      </c>
      <c r="E1063" s="38">
        <v>10.0</v>
      </c>
      <c r="F1063" s="39" t="s">
        <v>1093</v>
      </c>
      <c r="G1063" s="10" t="s">
        <v>1094</v>
      </c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</row>
    <row r="1064" ht="17.25" customHeight="1">
      <c r="A1064" s="7">
        <f t="shared" si="1"/>
        <v>1063</v>
      </c>
      <c r="B1064" s="36">
        <v>45733.0</v>
      </c>
      <c r="C1064" s="10">
        <v>1421.0</v>
      </c>
      <c r="D1064" s="37" t="str">
        <f>VLOOKUP(C1064,MASTER!$B$2:$C$1190,2,)</f>
        <v>SARUNG TANGAN KAIN</v>
      </c>
      <c r="E1064" s="38">
        <v>4.0</v>
      </c>
      <c r="F1064" s="39" t="s">
        <v>1093</v>
      </c>
      <c r="G1064" s="10" t="s">
        <v>1094</v>
      </c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</row>
    <row r="1065" ht="17.25" customHeight="1">
      <c r="A1065" s="7">
        <f t="shared" si="1"/>
        <v>1064</v>
      </c>
      <c r="B1065" s="36">
        <v>45733.0</v>
      </c>
      <c r="C1065" s="10">
        <v>1419.0</v>
      </c>
      <c r="D1065" s="37" t="str">
        <f>VLOOKUP(C1065,MASTER!$B$2:$C$1190,2,)</f>
        <v>KACAMATA LAS BENING</v>
      </c>
      <c r="E1065" s="38">
        <v>2.0</v>
      </c>
      <c r="F1065" s="39" t="s">
        <v>1281</v>
      </c>
      <c r="G1065" s="10" t="s">
        <v>1092</v>
      </c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 ht="17.25" customHeight="1">
      <c r="A1066" s="7">
        <f t="shared" si="1"/>
        <v>1065</v>
      </c>
      <c r="B1066" s="36">
        <v>45733.0</v>
      </c>
      <c r="C1066" s="7">
        <v>1276.0</v>
      </c>
      <c r="D1066" s="37" t="str">
        <f>VLOOKUP(C1066,MASTER!$B$2:$C$1190,2,)</f>
        <v>Led Rol Indoor Type S EPISTAR 2835 CW @5meter</v>
      </c>
      <c r="E1066" s="38">
        <v>4.0</v>
      </c>
      <c r="F1066" s="39" t="s">
        <v>1127</v>
      </c>
      <c r="G1066" s="10" t="s">
        <v>1284</v>
      </c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</row>
    <row r="1067" ht="17.25" customHeight="1">
      <c r="A1067" s="7">
        <f t="shared" si="1"/>
        <v>1066</v>
      </c>
      <c r="B1067" s="36">
        <v>45733.0</v>
      </c>
      <c r="C1067" s="7">
        <v>1442.0</v>
      </c>
      <c r="D1067" s="37" t="str">
        <f>VLOOKUP(C1067,MASTER!$B$2:$C$1190,2,)</f>
        <v>100100004010 Uticon S-28R (B) Steker Arde Bulat (@2PC)</v>
      </c>
      <c r="E1067" s="38">
        <v>1.0</v>
      </c>
      <c r="F1067" s="39" t="s">
        <v>1127</v>
      </c>
      <c r="G1067" s="10" t="s">
        <v>1284</v>
      </c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</row>
    <row r="1068" ht="17.25" customHeight="1">
      <c r="A1068" s="7">
        <f t="shared" si="1"/>
        <v>1067</v>
      </c>
      <c r="B1068" s="36">
        <v>45733.0</v>
      </c>
      <c r="C1068" s="10">
        <v>1241.0</v>
      </c>
      <c r="D1068" s="37" t="str">
        <f>VLOOKUP(C1068,MASTER!$B$2:$C$1190,2,)</f>
        <v>Kabel Supreme NYMHY 2x0,75mm @50 mtr Hitam</v>
      </c>
      <c r="E1068" s="38">
        <v>3.0</v>
      </c>
      <c r="F1068" s="39" t="s">
        <v>1127</v>
      </c>
      <c r="G1068" s="10" t="s">
        <v>1284</v>
      </c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  <row r="1069" ht="17.25" customHeight="1">
      <c r="A1069" s="7">
        <f t="shared" si="1"/>
        <v>1068</v>
      </c>
      <c r="B1069" s="36">
        <v>45733.0</v>
      </c>
      <c r="C1069" s="7">
        <v>1250.0</v>
      </c>
      <c r="D1069" s="37" t="str">
        <f>VLOOKUP(C1069,MASTER!$B$2:$C$1190,2,)</f>
        <v>Karet Bakar 3mm</v>
      </c>
      <c r="E1069" s="38">
        <v>1.0</v>
      </c>
      <c r="F1069" s="39" t="s">
        <v>1127</v>
      </c>
      <c r="G1069" s="10" t="s">
        <v>1284</v>
      </c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</row>
    <row r="1070" ht="17.25" customHeight="1">
      <c r="A1070" s="7">
        <f t="shared" si="1"/>
        <v>1069</v>
      </c>
      <c r="B1070" s="36">
        <v>45733.0</v>
      </c>
      <c r="C1070" s="7" t="s">
        <v>453</v>
      </c>
      <c r="D1070" s="37" t="str">
        <f>VLOOKUP(C1070,MASTER!$B$2:$C$1190,2,)</f>
        <v>Kabel Supreme NYMHY 3x1,5mm @50 Meter Hitam</v>
      </c>
      <c r="E1070" s="38">
        <v>5.0</v>
      </c>
      <c r="F1070" s="39" t="s">
        <v>1127</v>
      </c>
      <c r="G1070" s="10" t="s">
        <v>1284</v>
      </c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</row>
    <row r="1071" ht="17.25" customHeight="1">
      <c r="A1071" s="7">
        <f t="shared" si="1"/>
        <v>1070</v>
      </c>
      <c r="B1071" s="36">
        <v>45733.0</v>
      </c>
      <c r="C1071" s="7">
        <v>1239.0</v>
      </c>
      <c r="D1071" s="37" t="str">
        <f>VLOOKUP(C1071,MASTER!$B$2:$C$1190,2,)</f>
        <v>KABEL SERABUT HITAM-PUTIH AWG KECIL</v>
      </c>
      <c r="E1071" s="38">
        <v>10.5</v>
      </c>
      <c r="F1071" s="39" t="s">
        <v>1127</v>
      </c>
      <c r="G1071" s="10" t="s">
        <v>1284</v>
      </c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</row>
    <row r="1072" ht="17.25" customHeight="1">
      <c r="A1072" s="7">
        <f t="shared" si="1"/>
        <v>1071</v>
      </c>
      <c r="B1072" s="36">
        <v>45733.0</v>
      </c>
      <c r="C1072" s="7">
        <v>1292.0</v>
      </c>
      <c r="D1072" s="37" t="str">
        <f>VLOOKUP(C1072,MASTER!$B$2:$C$1190,2,)</f>
        <v>Lem Epotec</v>
      </c>
      <c r="E1072" s="38">
        <v>1.0</v>
      </c>
      <c r="F1072" s="39" t="s">
        <v>1127</v>
      </c>
      <c r="G1072" s="10" t="s">
        <v>1284</v>
      </c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</row>
    <row r="1073" ht="17.25" customHeight="1">
      <c r="A1073" s="7">
        <f t="shared" si="1"/>
        <v>1072</v>
      </c>
      <c r="B1073" s="36">
        <v>45733.0</v>
      </c>
      <c r="C1073" s="31">
        <v>1437.0</v>
      </c>
      <c r="D1073" s="37" t="str">
        <f>VLOOKUP(C1073,MASTER!$B$2:$C$1190,2,)</f>
        <v>Skrup FH 6x3/8</v>
      </c>
      <c r="E1073" s="38">
        <v>22.0</v>
      </c>
      <c r="F1073" s="39" t="s">
        <v>1127</v>
      </c>
      <c r="G1073" s="10" t="s">
        <v>1284</v>
      </c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</row>
    <row r="1074" ht="17.25" customHeight="1">
      <c r="A1074" s="7">
        <f t="shared" si="1"/>
        <v>1073</v>
      </c>
      <c r="B1074" s="36">
        <v>45733.0</v>
      </c>
      <c r="C1074" s="7">
        <v>2040.0</v>
      </c>
      <c r="D1074" s="37" t="str">
        <f>VLOOKUP(C1074,MASTER!$B$2:$C$1190,2,)</f>
        <v>Adaptor BRILUX Indoor 20A</v>
      </c>
      <c r="E1074" s="38">
        <v>1.0</v>
      </c>
      <c r="F1074" s="39" t="s">
        <v>1127</v>
      </c>
      <c r="G1074" s="10" t="s">
        <v>1284</v>
      </c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</row>
    <row r="1075" ht="17.25" customHeight="1">
      <c r="A1075" s="7">
        <f t="shared" si="1"/>
        <v>1074</v>
      </c>
      <c r="B1075" s="36">
        <v>45733.0</v>
      </c>
      <c r="C1075" s="7">
        <v>1075.0</v>
      </c>
      <c r="D1075" s="37" t="str">
        <f>VLOOKUP(C1075,MASTER!$B$2:$C$1190,2,)</f>
        <v>Amplas Merah No. 400</v>
      </c>
      <c r="E1075" s="38">
        <v>1.0</v>
      </c>
      <c r="F1075" s="39" t="s">
        <v>1127</v>
      </c>
      <c r="G1075" s="10" t="s">
        <v>1284</v>
      </c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</row>
    <row r="1076" ht="17.25" customHeight="1">
      <c r="A1076" s="7">
        <f t="shared" si="1"/>
        <v>1075</v>
      </c>
      <c r="B1076" s="36">
        <v>45733.0</v>
      </c>
      <c r="C1076" s="10">
        <v>1204.0</v>
      </c>
      <c r="D1076" s="37" t="str">
        <f>VLOOKUP(C1076,MASTER!$B$2:$C$1190,2,)</f>
        <v>Kain Ball / Kain Majun Putih</v>
      </c>
      <c r="E1076" s="38">
        <v>2.0</v>
      </c>
      <c r="F1076" s="39" t="s">
        <v>1127</v>
      </c>
      <c r="G1076" s="10" t="s">
        <v>1284</v>
      </c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</row>
    <row r="1077" ht="17.25" customHeight="1">
      <c r="A1077" s="7">
        <f t="shared" si="1"/>
        <v>1076</v>
      </c>
      <c r="B1077" s="36">
        <v>45733.0</v>
      </c>
      <c r="C1077" s="15">
        <v>1255.0</v>
      </c>
      <c r="D1077" s="37" t="str">
        <f>VLOOKUP(C1077,MASTER!$B$2:$C$1190,2,)</f>
        <v>CLING</v>
      </c>
      <c r="E1077" s="38">
        <v>1.0</v>
      </c>
      <c r="F1077" s="39" t="s">
        <v>1127</v>
      </c>
      <c r="G1077" s="10" t="s">
        <v>1284</v>
      </c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</row>
    <row r="1078" ht="17.25" customHeight="1">
      <c r="A1078" s="7">
        <f t="shared" si="1"/>
        <v>1077</v>
      </c>
      <c r="B1078" s="36">
        <v>45733.0</v>
      </c>
      <c r="C1078" s="31">
        <v>1249.0</v>
      </c>
      <c r="D1078" s="37" t="str">
        <f>VLOOKUP(C1078,MASTER!$B$2:$C$1190,2,)</f>
        <v>Double Wall 66x66x13 (Kardus)</v>
      </c>
      <c r="E1078" s="38">
        <v>1.0</v>
      </c>
      <c r="F1078" s="39" t="s">
        <v>1285</v>
      </c>
      <c r="G1078" s="10" t="s">
        <v>1154</v>
      </c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</row>
    <row r="1079" ht="17.25" customHeight="1">
      <c r="A1079" s="7">
        <f t="shared" si="1"/>
        <v>1078</v>
      </c>
      <c r="B1079" s="36">
        <v>45733.0</v>
      </c>
      <c r="C1079" s="10">
        <v>1110.0</v>
      </c>
      <c r="D1079" s="37" t="str">
        <f>VLOOKUP(C1079,MASTER!$B$2:$C$1190,2,)</f>
        <v>Baut Hexa SS M4x30</v>
      </c>
      <c r="E1079" s="38">
        <v>58.0</v>
      </c>
      <c r="F1079" s="39" t="s">
        <v>1245</v>
      </c>
      <c r="G1079" s="10" t="s">
        <v>1286</v>
      </c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</row>
    <row r="1080" ht="17.25" customHeight="1">
      <c r="A1080" s="7">
        <f t="shared" si="1"/>
        <v>1079</v>
      </c>
      <c r="B1080" s="36">
        <v>45733.0</v>
      </c>
      <c r="C1080" s="10">
        <v>1110.0</v>
      </c>
      <c r="D1080" s="37" t="str">
        <f>VLOOKUP(C1080,MASTER!$B$2:$C$1190,2,)</f>
        <v>Baut Hexa SS M4x30</v>
      </c>
      <c r="E1080" s="38">
        <v>31.0</v>
      </c>
      <c r="F1080" s="39" t="s">
        <v>1270</v>
      </c>
      <c r="G1080" s="10" t="s">
        <v>1271</v>
      </c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</row>
    <row r="1081" ht="17.25" customHeight="1">
      <c r="A1081" s="7">
        <f t="shared" si="1"/>
        <v>1080</v>
      </c>
      <c r="B1081" s="36">
        <v>45733.0</v>
      </c>
      <c r="C1081" s="10">
        <v>1421.0</v>
      </c>
      <c r="D1081" s="37" t="str">
        <f>VLOOKUP(C1081,MASTER!$B$2:$C$1190,2,)</f>
        <v>SARUNG TANGAN KAIN</v>
      </c>
      <c r="E1081" s="38">
        <v>24.0</v>
      </c>
      <c r="F1081" s="39" t="s">
        <v>1119</v>
      </c>
      <c r="G1081" s="10" t="s">
        <v>1120</v>
      </c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</row>
    <row r="1082" ht="17.25" customHeight="1">
      <c r="A1082" s="7">
        <f t="shared" si="1"/>
        <v>1081</v>
      </c>
      <c r="B1082" s="36">
        <v>45733.0</v>
      </c>
      <c r="C1082" s="10">
        <v>1420.0</v>
      </c>
      <c r="D1082" s="37" t="str">
        <f>VLOOKUP(C1082,MASTER!$B$2:$C$1190,2,)</f>
        <v>MASKER 3PLY @50PCS</v>
      </c>
      <c r="E1082" s="38">
        <v>1.0</v>
      </c>
      <c r="F1082" s="39" t="s">
        <v>1119</v>
      </c>
      <c r="G1082" s="10" t="s">
        <v>1120</v>
      </c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</row>
    <row r="1083" ht="17.25" customHeight="1">
      <c r="A1083" s="7">
        <f t="shared" si="1"/>
        <v>1082</v>
      </c>
      <c r="B1083" s="36">
        <v>45733.0</v>
      </c>
      <c r="C1083" s="10">
        <v>1071.0</v>
      </c>
      <c r="D1083" s="37" t="str">
        <f>VLOOKUP(C1083,MASTER!$B$2:$C$1190,2,)</f>
        <v>Amplas Ekamant Susun 80 / Taiyo 4"</v>
      </c>
      <c r="E1083" s="38">
        <v>10.0</v>
      </c>
      <c r="F1083" s="39" t="s">
        <v>1119</v>
      </c>
      <c r="G1083" s="10" t="s">
        <v>1120</v>
      </c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</row>
    <row r="1084" ht="17.25" customHeight="1">
      <c r="A1084" s="7">
        <f t="shared" si="1"/>
        <v>1083</v>
      </c>
      <c r="B1084" s="36">
        <v>45733.0</v>
      </c>
      <c r="C1084" s="15">
        <v>2485.0</v>
      </c>
      <c r="D1084" s="37" t="str">
        <f>VLOOKUP(C1084,MASTER!$B$2:$C$1190,2,)</f>
        <v>Kain Poles Levis 4"</v>
      </c>
      <c r="E1084" s="38">
        <v>2.0</v>
      </c>
      <c r="F1084" s="39" t="s">
        <v>1119</v>
      </c>
      <c r="G1084" s="10" t="s">
        <v>1120</v>
      </c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</row>
    <row r="1085" ht="17.25" customHeight="1">
      <c r="A1085" s="7">
        <f t="shared" si="1"/>
        <v>1084</v>
      </c>
      <c r="B1085" s="36">
        <v>45733.0</v>
      </c>
      <c r="C1085" s="10">
        <v>1085.0</v>
      </c>
      <c r="D1085" s="37" t="str">
        <f>VLOOKUP(C1085,MASTER!$B$2:$C$1190,2,)</f>
        <v>Batu Poles 4x17P (Woven abu-abu)</v>
      </c>
      <c r="E1085" s="38">
        <v>6.0</v>
      </c>
      <c r="F1085" s="39" t="s">
        <v>1119</v>
      </c>
      <c r="G1085" s="10" t="s">
        <v>1120</v>
      </c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</row>
    <row r="1086" ht="17.25" customHeight="1">
      <c r="A1086" s="7">
        <f t="shared" si="1"/>
        <v>1085</v>
      </c>
      <c r="B1086" s="36">
        <v>45733.0</v>
      </c>
      <c r="C1086" s="10">
        <v>1204.0</v>
      </c>
      <c r="D1086" s="37" t="str">
        <f>VLOOKUP(C1086,MASTER!$B$2:$C$1190,2,)</f>
        <v>Kain Ball / Kain Majun Putih</v>
      </c>
      <c r="E1086" s="38">
        <v>1.0</v>
      </c>
      <c r="F1086" s="39" t="s">
        <v>1119</v>
      </c>
      <c r="G1086" s="10" t="s">
        <v>1120</v>
      </c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</row>
    <row r="1087" ht="17.25" customHeight="1">
      <c r="A1087" s="7">
        <f t="shared" si="1"/>
        <v>1086</v>
      </c>
      <c r="B1087" s="36">
        <v>45733.0</v>
      </c>
      <c r="C1087" s="31">
        <v>2216.0</v>
      </c>
      <c r="D1087" s="37" t="str">
        <f>VLOOKUP(C1087,MASTER!$B$2:$C$1190,2,)</f>
        <v>Saklar Kotak Kecil Uk. 21x15 MM</v>
      </c>
      <c r="E1087" s="38">
        <v>1.0</v>
      </c>
      <c r="F1087" s="39" t="s">
        <v>1119</v>
      </c>
      <c r="G1087" s="10" t="s">
        <v>1120</v>
      </c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</row>
    <row r="1088" ht="17.25" customHeight="1">
      <c r="A1088" s="7">
        <f t="shared" si="1"/>
        <v>1087</v>
      </c>
      <c r="B1088" s="36">
        <v>45733.0</v>
      </c>
      <c r="C1088" s="10">
        <v>1264.0</v>
      </c>
      <c r="D1088" s="37" t="str">
        <f>VLOOKUP(C1088,MASTER!$B$2:$C$1190,2,)</f>
        <v>Lakban Kertas 2"</v>
      </c>
      <c r="E1088" s="38">
        <v>5.0</v>
      </c>
      <c r="F1088" s="39" t="s">
        <v>1119</v>
      </c>
      <c r="G1088" s="10" t="s">
        <v>1120</v>
      </c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</row>
    <row r="1089" ht="17.25" customHeight="1">
      <c r="A1089" s="7">
        <f t="shared" si="1"/>
        <v>1088</v>
      </c>
      <c r="B1089" s="36">
        <v>45733.0</v>
      </c>
      <c r="C1089" s="10">
        <v>1580.0</v>
      </c>
      <c r="D1089" s="37" t="str">
        <f>VLOOKUP(C1089,MASTER!$B$2:$C$1190,2,)</f>
        <v>BATU GERINDA ULTRA FLEX 4"</v>
      </c>
      <c r="E1089" s="38">
        <v>5.0</v>
      </c>
      <c r="F1089" s="39" t="s">
        <v>1119</v>
      </c>
      <c r="G1089" s="10" t="s">
        <v>1120</v>
      </c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</row>
    <row r="1090" ht="17.25" customHeight="1">
      <c r="A1090" s="7">
        <f t="shared" si="1"/>
        <v>1089</v>
      </c>
      <c r="B1090" s="36">
        <v>45733.0</v>
      </c>
      <c r="C1090" s="10">
        <v>1082.0</v>
      </c>
      <c r="D1090" s="37" t="str">
        <f>VLOOKUP(C1090,MASTER!$B$2:$C$1190,2,)</f>
        <v>BATU GERINDA CUTTING WHEEL (WD) 4"</v>
      </c>
      <c r="E1090" s="38">
        <v>13.0</v>
      </c>
      <c r="F1090" s="39" t="s">
        <v>1281</v>
      </c>
      <c r="G1090" s="10" t="s">
        <v>1092</v>
      </c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</row>
    <row r="1091" ht="17.25" customHeight="1">
      <c r="A1091" s="7">
        <f t="shared" si="1"/>
        <v>1090</v>
      </c>
      <c r="B1091" s="36">
        <v>45733.0</v>
      </c>
      <c r="C1091" s="7">
        <v>1265.0</v>
      </c>
      <c r="D1091" s="37" t="str">
        <f>VLOOKUP(C1091,MASTER!$B$2:$C$1190,2,)</f>
        <v>Seal Tape Onda</v>
      </c>
      <c r="E1091" s="38">
        <v>1.0</v>
      </c>
      <c r="F1091" s="39" t="s">
        <v>1281</v>
      </c>
      <c r="G1091" s="10" t="s">
        <v>1092</v>
      </c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</row>
    <row r="1092" ht="17.25" customHeight="1">
      <c r="A1092" s="7">
        <f t="shared" si="1"/>
        <v>1091</v>
      </c>
      <c r="B1092" s="36">
        <v>45733.0</v>
      </c>
      <c r="C1092" s="10">
        <v>1580.0</v>
      </c>
      <c r="D1092" s="37" t="str">
        <f>VLOOKUP(C1092,MASTER!$B$2:$C$1190,2,)</f>
        <v>BATU GERINDA ULTRA FLEX 4"</v>
      </c>
      <c r="E1092" s="38">
        <v>10.0</v>
      </c>
      <c r="F1092" s="39" t="s">
        <v>1281</v>
      </c>
      <c r="G1092" s="10" t="s">
        <v>1092</v>
      </c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</row>
    <row r="1093" ht="17.25" customHeight="1">
      <c r="A1093" s="7">
        <f t="shared" si="1"/>
        <v>1092</v>
      </c>
      <c r="B1093" s="36">
        <v>45733.0</v>
      </c>
      <c r="C1093" s="10">
        <v>1110.0</v>
      </c>
      <c r="D1093" s="37" t="str">
        <f>VLOOKUP(C1093,MASTER!$B$2:$C$1190,2,)</f>
        <v>Baut Hexa SS M4x30</v>
      </c>
      <c r="E1093" s="38">
        <v>42.0</v>
      </c>
      <c r="F1093" s="39" t="s">
        <v>1287</v>
      </c>
      <c r="G1093" s="10" t="s">
        <v>1288</v>
      </c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</row>
    <row r="1094" ht="17.25" customHeight="1">
      <c r="A1094" s="7">
        <f t="shared" si="1"/>
        <v>1093</v>
      </c>
      <c r="B1094" s="36">
        <v>45733.0</v>
      </c>
      <c r="C1094" s="10">
        <v>1263.0</v>
      </c>
      <c r="D1094" s="37" t="str">
        <f>VLOOKUP(C1094,MASTER!$B$2:$C$1190,2,)</f>
        <v>Lakban Kertas 1"</v>
      </c>
      <c r="E1094" s="38">
        <v>1.0</v>
      </c>
      <c r="F1094" s="39" t="s">
        <v>1281</v>
      </c>
      <c r="G1094" s="10" t="s">
        <v>1092</v>
      </c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</row>
    <row r="1095" ht="17.25" customHeight="1">
      <c r="A1095" s="7">
        <f t="shared" si="1"/>
        <v>1094</v>
      </c>
      <c r="B1095" s="36">
        <v>45733.0</v>
      </c>
      <c r="C1095" s="7">
        <v>1588.0</v>
      </c>
      <c r="D1095" s="37" t="str">
        <f>VLOOKUP(C1095,MASTER!$B$2:$C$1190,2,)</f>
        <v>Scotch Brite Grit 400 6"x9"</v>
      </c>
      <c r="E1095" s="38">
        <v>6.0</v>
      </c>
      <c r="F1095" s="39" t="s">
        <v>1272</v>
      </c>
      <c r="G1095" s="10" t="s">
        <v>1289</v>
      </c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</row>
    <row r="1096" ht="17.25" customHeight="1">
      <c r="A1096" s="7">
        <f t="shared" si="1"/>
        <v>1095</v>
      </c>
      <c r="B1096" s="36">
        <v>45733.0</v>
      </c>
      <c r="C1096" s="10">
        <v>2294.0</v>
      </c>
      <c r="D1096" s="37" t="str">
        <f>VLOOKUP(C1096,MASTER!$B$2:$C$1190,2,)</f>
        <v>Sekrup PH 6x1"</v>
      </c>
      <c r="E1096" s="38">
        <v>30.0</v>
      </c>
      <c r="F1096" s="39" t="s">
        <v>1290</v>
      </c>
      <c r="G1096" s="10" t="s">
        <v>1291</v>
      </c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</row>
    <row r="1097" ht="17.25" customHeight="1">
      <c r="A1097" s="7">
        <f t="shared" si="1"/>
        <v>1096</v>
      </c>
      <c r="B1097" s="36">
        <v>45733.0</v>
      </c>
      <c r="C1097" s="7">
        <v>1438.0</v>
      </c>
      <c r="D1097" s="37" t="str">
        <f>VLOOKUP(C1097,MASTER!$B$2:$C$1190,2,)</f>
        <v>Skrup Gypsum 6x1 Inch</v>
      </c>
      <c r="E1097" s="38">
        <v>30.0</v>
      </c>
      <c r="F1097" s="39" t="s">
        <v>1290</v>
      </c>
      <c r="G1097" s="10" t="s">
        <v>1291</v>
      </c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</row>
    <row r="1098" ht="17.25" customHeight="1">
      <c r="A1098" s="7">
        <f t="shared" si="1"/>
        <v>1097</v>
      </c>
      <c r="B1098" s="36">
        <v>45733.0</v>
      </c>
      <c r="C1098" s="31">
        <v>1419.0</v>
      </c>
      <c r="D1098" s="37" t="str">
        <f>VLOOKUP(C1098,MASTER!$B$2:$C$1190,2,)</f>
        <v>KACAMATA LAS BENING</v>
      </c>
      <c r="E1098" s="38">
        <v>2.0</v>
      </c>
      <c r="F1098" s="39" t="s">
        <v>1281</v>
      </c>
      <c r="G1098" s="10" t="s">
        <v>1092</v>
      </c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</row>
    <row r="1099" ht="17.25" customHeight="1">
      <c r="A1099" s="7">
        <f t="shared" si="1"/>
        <v>1098</v>
      </c>
      <c r="B1099" s="36">
        <v>45733.0</v>
      </c>
      <c r="C1099" s="7">
        <v>1014.0</v>
      </c>
      <c r="D1099" s="37" t="str">
        <f>VLOOKUP(C1099,MASTER!$B$2:$C$1190,2,)</f>
        <v>Acrylic Milky 3mm AM 4320 (1200x2400mm)</v>
      </c>
      <c r="E1099" s="38">
        <v>1.0</v>
      </c>
      <c r="F1099" s="39" t="s">
        <v>1127</v>
      </c>
      <c r="G1099" s="10" t="s">
        <v>1292</v>
      </c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</row>
    <row r="1100" ht="17.25" customHeight="1">
      <c r="A1100" s="7">
        <f t="shared" si="1"/>
        <v>1099</v>
      </c>
      <c r="B1100" s="36">
        <v>45733.0</v>
      </c>
      <c r="C1100" s="7">
        <v>1453.0</v>
      </c>
      <c r="D1100" s="37" t="str">
        <f>VLOOKUP(C1100,MASTER!$B$2:$C$1190,2,)</f>
        <v>Plastic Wrapping</v>
      </c>
      <c r="E1100" s="38">
        <v>1.0</v>
      </c>
      <c r="F1100" s="39" t="s">
        <v>1268</v>
      </c>
      <c r="G1100" s="10" t="s">
        <v>1293</v>
      </c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</row>
    <row r="1101" ht="17.25" customHeight="1">
      <c r="A1101" s="7">
        <f t="shared" si="1"/>
        <v>1100</v>
      </c>
      <c r="B1101" s="36">
        <v>45733.0</v>
      </c>
      <c r="C1101" s="7">
        <v>1292.0</v>
      </c>
      <c r="D1101" s="37" t="str">
        <f>VLOOKUP(C1101,MASTER!$B$2:$C$1190,2,)</f>
        <v>Lem Epotec</v>
      </c>
      <c r="E1101" s="38">
        <v>1.0</v>
      </c>
      <c r="F1101" s="39" t="s">
        <v>1281</v>
      </c>
      <c r="G1101" s="10" t="s">
        <v>1092</v>
      </c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</row>
    <row r="1102" ht="17.25" customHeight="1">
      <c r="A1102" s="7">
        <f t="shared" si="1"/>
        <v>1101</v>
      </c>
      <c r="B1102" s="36">
        <v>45733.0</v>
      </c>
      <c r="C1102" s="7">
        <v>1163.0</v>
      </c>
      <c r="D1102" s="37" t="str">
        <f>VLOOKUP(C1102,MASTER!$B$2:$C$1190,2,)</f>
        <v>Carbon Brush Bosch C-21</v>
      </c>
      <c r="E1102" s="38">
        <v>2.0</v>
      </c>
      <c r="F1102" s="39" t="s">
        <v>1281</v>
      </c>
      <c r="G1102" s="10" t="s">
        <v>1092</v>
      </c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</row>
    <row r="1103" ht="17.25" customHeight="1">
      <c r="A1103" s="7">
        <f t="shared" si="1"/>
        <v>1102</v>
      </c>
      <c r="B1103" s="36">
        <v>45733.0</v>
      </c>
      <c r="C1103" s="10">
        <v>1249.0</v>
      </c>
      <c r="D1103" s="37" t="str">
        <f>VLOOKUP(C1103,MASTER!$B$2:$C$1190,2,)</f>
        <v>Double Wall 66x66x13 (Kardus)</v>
      </c>
      <c r="E1103" s="38">
        <v>2.0</v>
      </c>
      <c r="F1103" s="39" t="s">
        <v>1127</v>
      </c>
      <c r="G1103" s="10" t="s">
        <v>1292</v>
      </c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</row>
    <row r="1104" ht="17.25" customHeight="1">
      <c r="A1104" s="7">
        <f t="shared" si="1"/>
        <v>1103</v>
      </c>
      <c r="B1104" s="10" t="s">
        <v>1294</v>
      </c>
      <c r="C1104" s="10">
        <v>1204.0</v>
      </c>
      <c r="D1104" s="37" t="str">
        <f>VLOOKUP(C1104,MASTER!$B$2:$C$1190,2,)</f>
        <v>Kain Ball / Kain Majun Putih</v>
      </c>
      <c r="E1104" s="38">
        <v>2.0</v>
      </c>
      <c r="F1104" s="39" t="s">
        <v>1127</v>
      </c>
      <c r="G1104" s="10" t="s">
        <v>1292</v>
      </c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</row>
    <row r="1105" ht="17.25" customHeight="1">
      <c r="A1105" s="7">
        <f t="shared" si="1"/>
        <v>1104</v>
      </c>
      <c r="B1105" s="10" t="s">
        <v>1294</v>
      </c>
      <c r="C1105" s="10">
        <v>1058.0</v>
      </c>
      <c r="D1105" s="37" t="str">
        <f>VLOOKUP(C1105,MASTER!$B$2:$C$1190,2,)</f>
        <v>Isi Cutter Kenko Besar</v>
      </c>
      <c r="E1105" s="38">
        <v>5.0</v>
      </c>
      <c r="F1105" s="39" t="s">
        <v>1127</v>
      </c>
      <c r="G1105" s="10" t="s">
        <v>1292</v>
      </c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</row>
    <row r="1106" ht="17.25" customHeight="1">
      <c r="A1106" s="7">
        <f t="shared" si="1"/>
        <v>1105</v>
      </c>
      <c r="B1106" s="10" t="s">
        <v>1294</v>
      </c>
      <c r="C1106" s="7">
        <v>1453.0</v>
      </c>
      <c r="D1106" s="37" t="str">
        <f>VLOOKUP(C1106,MASTER!$B$2:$C$1190,2,)</f>
        <v>Plastic Wrapping</v>
      </c>
      <c r="E1106" s="38">
        <v>1.0</v>
      </c>
      <c r="F1106" s="39" t="s">
        <v>1127</v>
      </c>
      <c r="G1106" s="10" t="s">
        <v>1292</v>
      </c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</row>
    <row r="1107" ht="17.25" customHeight="1">
      <c r="A1107" s="7">
        <f t="shared" si="1"/>
        <v>1106</v>
      </c>
      <c r="B1107" s="10" t="s">
        <v>1294</v>
      </c>
      <c r="C1107" s="31">
        <v>2064.0</v>
      </c>
      <c r="D1107" s="37" t="str">
        <f>VLOOKUP(C1107,MASTER!$B$2:$C$1190,2,)</f>
        <v>Kawat Las CO2 0,8mm SW-70</v>
      </c>
      <c r="E1107" s="38">
        <v>15.0</v>
      </c>
      <c r="F1107" s="39" t="s">
        <v>1281</v>
      </c>
      <c r="G1107" s="10" t="s">
        <v>1092</v>
      </c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</row>
    <row r="1108" ht="17.25" customHeight="1">
      <c r="A1108" s="7">
        <f t="shared" si="1"/>
        <v>1107</v>
      </c>
      <c r="B1108" s="10" t="s">
        <v>1294</v>
      </c>
      <c r="C1108" s="15">
        <v>1675.0</v>
      </c>
      <c r="D1108" s="37" t="str">
        <f>VLOOKUP(C1108,MASTER!$B$2:$C$1190,2,)</f>
        <v>Regulator CO2</v>
      </c>
      <c r="E1108" s="38">
        <v>1.0</v>
      </c>
      <c r="F1108" s="39" t="s">
        <v>1281</v>
      </c>
      <c r="G1108" s="10" t="s">
        <v>1092</v>
      </c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</row>
    <row r="1109" ht="17.25" customHeight="1">
      <c r="A1109" s="7">
        <f t="shared" si="1"/>
        <v>1108</v>
      </c>
      <c r="B1109" s="10" t="s">
        <v>1294</v>
      </c>
      <c r="C1109" s="10">
        <v>1417.0</v>
      </c>
      <c r="D1109" s="37" t="str">
        <f>VLOOKUP(C1109,MASTER!$B$2:$C$1190,2,)</f>
        <v>FACE SHIELD</v>
      </c>
      <c r="E1109" s="38">
        <v>1.0</v>
      </c>
      <c r="F1109" s="39" t="s">
        <v>1281</v>
      </c>
      <c r="G1109" s="10" t="s">
        <v>1092</v>
      </c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</row>
    <row r="1110" ht="17.25" customHeight="1">
      <c r="A1110" s="7">
        <f t="shared" si="1"/>
        <v>1109</v>
      </c>
      <c r="B1110" s="10" t="s">
        <v>1294</v>
      </c>
      <c r="C1110" s="10">
        <v>1462.0</v>
      </c>
      <c r="D1110" s="37" t="str">
        <f>VLOOKUP(C1110,MASTER!$B$2:$C$1190,2,)</f>
        <v>Kontak Tip Co2 M6x25x0,8mm</v>
      </c>
      <c r="E1110" s="38">
        <v>1.0</v>
      </c>
      <c r="F1110" s="39" t="s">
        <v>1281</v>
      </c>
      <c r="G1110" s="10" t="s">
        <v>1092</v>
      </c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</row>
    <row r="1111" ht="17.25" customHeight="1">
      <c r="A1111" s="7">
        <f t="shared" si="1"/>
        <v>1110</v>
      </c>
      <c r="B1111" s="10" t="s">
        <v>1294</v>
      </c>
      <c r="C1111" s="10">
        <v>1579.0</v>
      </c>
      <c r="D1111" s="37" t="str">
        <f>VLOOKUP(C1111,MASTER!$B$2:$C$1190,2,)</f>
        <v>Gas Nozzle type 14AK/15AK Standard</v>
      </c>
      <c r="E1111" s="38">
        <v>1.0</v>
      </c>
      <c r="F1111" s="39" t="s">
        <v>1281</v>
      </c>
      <c r="G1111" s="10" t="s">
        <v>1092</v>
      </c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</row>
    <row r="1112" ht="17.25" customHeight="1">
      <c r="A1112" s="7">
        <f t="shared" si="1"/>
        <v>1111</v>
      </c>
      <c r="B1112" s="10" t="s">
        <v>1294</v>
      </c>
      <c r="C1112" s="15">
        <v>2408.0</v>
      </c>
      <c r="D1112" s="37" t="str">
        <f>VLOOKUP(C1112,MASTER!$B$2:$C$1190,2,)</f>
        <v>Tip Holder Nozzle Mb15</v>
      </c>
      <c r="E1112" s="38">
        <v>1.0</v>
      </c>
      <c r="F1112" s="39" t="s">
        <v>1281</v>
      </c>
      <c r="G1112" s="10" t="s">
        <v>1092</v>
      </c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</row>
    <row r="1113" ht="17.25" customHeight="1">
      <c r="A1113" s="7">
        <f t="shared" si="1"/>
        <v>1112</v>
      </c>
      <c r="B1113" s="10" t="s">
        <v>1294</v>
      </c>
      <c r="C1113" s="10">
        <v>1265.0</v>
      </c>
      <c r="D1113" s="37" t="str">
        <f>VLOOKUP(C1113,MASTER!$B$2:$C$1190,2,)</f>
        <v>Seal Tape Onda</v>
      </c>
      <c r="E1113" s="38">
        <v>1.0</v>
      </c>
      <c r="F1113" s="39" t="s">
        <v>1281</v>
      </c>
      <c r="G1113" s="10" t="s">
        <v>1092</v>
      </c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</row>
    <row r="1114" ht="17.25" customHeight="1">
      <c r="A1114" s="7">
        <f t="shared" si="1"/>
        <v>1113</v>
      </c>
      <c r="B1114" s="10" t="s">
        <v>1294</v>
      </c>
      <c r="C1114" s="10">
        <v>1110.0</v>
      </c>
      <c r="D1114" s="37" t="str">
        <f>VLOOKUP(C1114,MASTER!$B$2:$C$1190,2,)</f>
        <v>Baut Hexa SS M4x30</v>
      </c>
      <c r="E1114" s="38">
        <v>58.0</v>
      </c>
      <c r="F1114" s="39" t="s">
        <v>1268</v>
      </c>
      <c r="G1114" s="10" t="s">
        <v>1295</v>
      </c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</row>
    <row r="1115" ht="17.25" customHeight="1">
      <c r="A1115" s="7">
        <f t="shared" si="1"/>
        <v>1114</v>
      </c>
      <c r="B1115" s="10" t="s">
        <v>1294</v>
      </c>
      <c r="C1115" s="10">
        <v>1580.0</v>
      </c>
      <c r="D1115" s="37" t="str">
        <f>VLOOKUP(C1115,MASTER!$B$2:$C$1190,2,)</f>
        <v>BATU GERINDA ULTRA FLEX 4"</v>
      </c>
      <c r="E1115" s="38">
        <v>1.0</v>
      </c>
      <c r="F1115" s="39" t="s">
        <v>1268</v>
      </c>
      <c r="G1115" s="10" t="s">
        <v>1295</v>
      </c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</row>
    <row r="1116" ht="17.25" customHeight="1">
      <c r="A1116" s="7">
        <f t="shared" si="1"/>
        <v>1115</v>
      </c>
      <c r="B1116" s="10" t="s">
        <v>1294</v>
      </c>
      <c r="C1116" s="10">
        <v>1092.0</v>
      </c>
      <c r="D1116" s="37" t="str">
        <f>VLOOKUP(C1116,MASTER!$B$2:$C$1190,2,)</f>
        <v>Baut Hexa M6x15</v>
      </c>
      <c r="E1116" s="38">
        <v>6.0</v>
      </c>
      <c r="F1116" s="39" t="s">
        <v>1192</v>
      </c>
      <c r="G1116" s="10" t="s">
        <v>1193</v>
      </c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</row>
    <row r="1117" ht="17.25" customHeight="1">
      <c r="A1117" s="7">
        <f t="shared" si="1"/>
        <v>1116</v>
      </c>
      <c r="B1117" s="10" t="s">
        <v>1294</v>
      </c>
      <c r="C1117" s="7">
        <v>1404.0</v>
      </c>
      <c r="D1117" s="37" t="str">
        <f>VLOOKUP(C1117,MASTER!$B$2:$C$1190,2,)</f>
        <v>RING M6</v>
      </c>
      <c r="E1117" s="38">
        <v>6.0</v>
      </c>
      <c r="F1117" s="39" t="s">
        <v>1192</v>
      </c>
      <c r="G1117" s="10" t="s">
        <v>1193</v>
      </c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</row>
    <row r="1118" ht="17.25" customHeight="1">
      <c r="A1118" s="7">
        <f t="shared" si="1"/>
        <v>1117</v>
      </c>
      <c r="B1118" s="10" t="s">
        <v>1294</v>
      </c>
      <c r="C1118" s="31">
        <v>1420.0</v>
      </c>
      <c r="D1118" s="37" t="str">
        <f>VLOOKUP(C1118,MASTER!$B$2:$C$1190,2,)</f>
        <v>MASKER 3PLY @50PCS</v>
      </c>
      <c r="E1118" s="38">
        <v>1.0</v>
      </c>
      <c r="F1118" s="39" t="s">
        <v>1281</v>
      </c>
      <c r="G1118" s="10" t="s">
        <v>1092</v>
      </c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</row>
    <row r="1119" ht="17.25" customHeight="1">
      <c r="A1119" s="7">
        <f t="shared" si="1"/>
        <v>1118</v>
      </c>
      <c r="B1119" s="10" t="s">
        <v>1294</v>
      </c>
      <c r="C1119" s="10">
        <v>1421.0</v>
      </c>
      <c r="D1119" s="37" t="str">
        <f>VLOOKUP(C1119,MASTER!$B$2:$C$1190,2,)</f>
        <v>SARUNG TANGAN KAIN</v>
      </c>
      <c r="E1119" s="38">
        <v>24.0</v>
      </c>
      <c r="F1119" s="39" t="s">
        <v>1281</v>
      </c>
      <c r="G1119" s="10" t="s">
        <v>1092</v>
      </c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</row>
    <row r="1120" ht="17.25" customHeight="1">
      <c r="A1120" s="7">
        <f t="shared" si="1"/>
        <v>1119</v>
      </c>
      <c r="B1120" s="10" t="s">
        <v>1294</v>
      </c>
      <c r="C1120" s="10">
        <v>1264.0</v>
      </c>
      <c r="D1120" s="37" t="str">
        <f>VLOOKUP(C1120,MASTER!$B$2:$C$1190,2,)</f>
        <v>Lakban Kertas 2"</v>
      </c>
      <c r="E1120" s="38">
        <v>2.0</v>
      </c>
      <c r="F1120" s="39" t="s">
        <v>1281</v>
      </c>
      <c r="G1120" s="10" t="s">
        <v>1092</v>
      </c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</row>
    <row r="1121" ht="17.25" customHeight="1">
      <c r="A1121" s="7">
        <f t="shared" si="1"/>
        <v>1120</v>
      </c>
      <c r="B1121" s="10" t="s">
        <v>1294</v>
      </c>
      <c r="C1121" s="10">
        <v>1204.0</v>
      </c>
      <c r="D1121" s="37" t="str">
        <f>VLOOKUP(C1121,MASTER!$B$2:$C$1190,2,)</f>
        <v>Kain Ball / Kain Majun Putih</v>
      </c>
      <c r="E1121" s="38">
        <v>4.0</v>
      </c>
      <c r="F1121" s="39" t="s">
        <v>1233</v>
      </c>
      <c r="G1121" s="10" t="s">
        <v>1100</v>
      </c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</row>
    <row r="1122" ht="17.25" customHeight="1">
      <c r="A1122" s="7">
        <f t="shared" si="1"/>
        <v>1121</v>
      </c>
      <c r="B1122" s="10" t="s">
        <v>1294</v>
      </c>
      <c r="C1122" s="10">
        <v>1419.0</v>
      </c>
      <c r="D1122" s="37" t="str">
        <f>VLOOKUP(C1122,MASTER!$B$2:$C$1190,2,)</f>
        <v>KACAMATA LAS BENING</v>
      </c>
      <c r="E1122" s="38">
        <v>3.0</v>
      </c>
      <c r="F1122" s="39" t="s">
        <v>1233</v>
      </c>
      <c r="G1122" s="10" t="s">
        <v>1100</v>
      </c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</row>
    <row r="1123" ht="17.25" customHeight="1">
      <c r="A1123" s="7">
        <f t="shared" si="1"/>
        <v>1122</v>
      </c>
      <c r="B1123" s="10" t="s">
        <v>1294</v>
      </c>
      <c r="C1123" s="7">
        <v>1453.0</v>
      </c>
      <c r="D1123" s="37" t="str">
        <f>VLOOKUP(C1123,MASTER!$B$2:$C$1190,2,)</f>
        <v>Plastic Wrapping</v>
      </c>
      <c r="E1123" s="38">
        <v>1.0</v>
      </c>
      <c r="F1123" s="39" t="s">
        <v>1233</v>
      </c>
      <c r="G1123" s="10" t="s">
        <v>1100</v>
      </c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</row>
    <row r="1124" ht="17.25" customHeight="1">
      <c r="A1124" s="7">
        <f t="shared" si="1"/>
        <v>1123</v>
      </c>
      <c r="B1124" s="10" t="s">
        <v>1294</v>
      </c>
      <c r="C1124" s="7">
        <v>1446.0</v>
      </c>
      <c r="D1124" s="37" t="str">
        <f>VLOOKUP(C1124,MASTER!$B$2:$C$1190,2,)</f>
        <v>Thinner HG IML 75</v>
      </c>
      <c r="E1124" s="38">
        <v>40.0</v>
      </c>
      <c r="F1124" s="39" t="s">
        <v>1233</v>
      </c>
      <c r="G1124" s="10" t="s">
        <v>1100</v>
      </c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</row>
    <row r="1125" ht="17.25" customHeight="1">
      <c r="A1125" s="7">
        <f t="shared" si="1"/>
        <v>1124</v>
      </c>
      <c r="B1125" s="10" t="s">
        <v>1294</v>
      </c>
      <c r="C1125" s="31">
        <v>1420.0</v>
      </c>
      <c r="D1125" s="37" t="str">
        <f>VLOOKUP(C1125,MASTER!$B$2:$C$1190,2,)</f>
        <v>MASKER 3PLY @50PCS</v>
      </c>
      <c r="E1125" s="38">
        <v>2.0</v>
      </c>
      <c r="F1125" s="39" t="s">
        <v>1233</v>
      </c>
      <c r="G1125" s="10" t="s">
        <v>1100</v>
      </c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</row>
    <row r="1126" ht="17.25" customHeight="1">
      <c r="A1126" s="7">
        <f t="shared" si="1"/>
        <v>1125</v>
      </c>
      <c r="B1126" s="10" t="s">
        <v>1294</v>
      </c>
      <c r="C1126" s="7">
        <v>1187.0</v>
      </c>
      <c r="D1126" s="37" t="str">
        <f>VLOOKUP(C1126,MASTER!$B$2:$C$1190,2,)</f>
        <v>Propan PUC 786 White Gloss @1 liter</v>
      </c>
      <c r="E1126" s="38">
        <v>1.0</v>
      </c>
      <c r="F1126" s="39" t="s">
        <v>1167</v>
      </c>
      <c r="G1126" s="10" t="s">
        <v>1168</v>
      </c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</row>
    <row r="1127" ht="17.25" customHeight="1">
      <c r="A1127" s="7">
        <f t="shared" si="1"/>
        <v>1126</v>
      </c>
      <c r="B1127" s="10" t="s">
        <v>1294</v>
      </c>
      <c r="C1127" s="7">
        <v>1187.0</v>
      </c>
      <c r="D1127" s="37" t="str">
        <f>VLOOKUP(C1127,MASTER!$B$2:$C$1190,2,)</f>
        <v>Propan PUC 786 White Gloss @1 liter</v>
      </c>
      <c r="E1127" s="38">
        <v>1.0</v>
      </c>
      <c r="F1127" s="39" t="s">
        <v>1296</v>
      </c>
      <c r="G1127" s="10" t="s">
        <v>1297</v>
      </c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</row>
    <row r="1128" ht="17.25" customHeight="1">
      <c r="A1128" s="7">
        <f t="shared" si="1"/>
        <v>1127</v>
      </c>
      <c r="B1128" s="10" t="s">
        <v>1294</v>
      </c>
      <c r="C1128" s="10">
        <v>2400.0</v>
      </c>
      <c r="D1128" s="37" t="str">
        <f>VLOOKUP(C1128,MASTER!$B$2:$C$1190,2,)</f>
        <v>RYU (AC) HSS Cobalt Drill Bits 7.0x69x109mm AC-DB038</v>
      </c>
      <c r="E1128" s="38">
        <v>1.0</v>
      </c>
      <c r="F1128" s="39" t="s">
        <v>1281</v>
      </c>
      <c r="G1128" s="10" t="s">
        <v>1092</v>
      </c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</row>
    <row r="1129" ht="17.25" customHeight="1">
      <c r="A1129" s="7">
        <f t="shared" si="1"/>
        <v>1128</v>
      </c>
      <c r="B1129" s="10" t="s">
        <v>1294</v>
      </c>
      <c r="C1129" s="7">
        <v>1362.0</v>
      </c>
      <c r="D1129" s="37" t="str">
        <f>VLOOKUP(C1129,MASTER!$B$2:$C$1190,2,)</f>
        <v>MUR SS M4</v>
      </c>
      <c r="E1129" s="38">
        <v>29.0</v>
      </c>
      <c r="F1129" s="39" t="s">
        <v>1298</v>
      </c>
      <c r="G1129" s="10" t="s">
        <v>1274</v>
      </c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</row>
    <row r="1130" ht="17.25" customHeight="1">
      <c r="A1130" s="7">
        <f t="shared" si="1"/>
        <v>1129</v>
      </c>
      <c r="B1130" s="10" t="s">
        <v>1294</v>
      </c>
      <c r="C1130" s="7">
        <v>1403.0</v>
      </c>
      <c r="D1130" s="37" t="str">
        <f>VLOOKUP(C1130,MASTER!$B$2:$C$1190,2,)</f>
        <v>RING M4</v>
      </c>
      <c r="E1130" s="38">
        <v>29.0</v>
      </c>
      <c r="F1130" s="39" t="s">
        <v>1298</v>
      </c>
      <c r="G1130" s="10" t="s">
        <v>1274</v>
      </c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</row>
    <row r="1131" ht="17.25" customHeight="1">
      <c r="A1131" s="7">
        <f t="shared" si="1"/>
        <v>1130</v>
      </c>
      <c r="B1131" s="10" t="s">
        <v>1294</v>
      </c>
      <c r="C1131" s="7">
        <v>1024.0</v>
      </c>
      <c r="D1131" s="37" t="str">
        <f>VLOOKUP(C1131,MASTER!$B$2:$C$1190,2,)</f>
        <v>Adaptor Talled 20A 12V Slim</v>
      </c>
      <c r="E1131" s="38">
        <v>1.0</v>
      </c>
      <c r="F1131" s="39" t="s">
        <v>1298</v>
      </c>
      <c r="G1131" s="10" t="s">
        <v>1274</v>
      </c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</row>
    <row r="1132" ht="17.25" customHeight="1">
      <c r="A1132" s="7">
        <f t="shared" si="1"/>
        <v>1131</v>
      </c>
      <c r="B1132" s="10" t="s">
        <v>1294</v>
      </c>
      <c r="C1132" s="7">
        <v>1241.0</v>
      </c>
      <c r="D1132" s="37" t="str">
        <f>VLOOKUP(C1132,MASTER!$B$2:$C$1190,2,)</f>
        <v>Kabel Supreme NYMHY 2x0,75mm @50 mtr Hitam</v>
      </c>
      <c r="E1132" s="38">
        <v>10.5</v>
      </c>
      <c r="F1132" s="39" t="s">
        <v>1298</v>
      </c>
      <c r="G1132" s="10" t="s">
        <v>1274</v>
      </c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</row>
    <row r="1133" ht="17.25" customHeight="1">
      <c r="A1133" s="7">
        <f t="shared" si="1"/>
        <v>1132</v>
      </c>
      <c r="B1133" s="10" t="s">
        <v>1294</v>
      </c>
      <c r="C1133" s="7">
        <v>1244.0</v>
      </c>
      <c r="D1133" s="37" t="str">
        <f>VLOOKUP(C1133,MASTER!$B$2:$C$1190,2,)</f>
        <v>Kabel Tis 15cm / @ 50pcs</v>
      </c>
      <c r="E1133" s="38">
        <v>10.0</v>
      </c>
      <c r="F1133" s="39" t="s">
        <v>1298</v>
      </c>
      <c r="G1133" s="10" t="s">
        <v>1274</v>
      </c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</row>
    <row r="1134" ht="17.25" customHeight="1">
      <c r="A1134" s="7">
        <f t="shared" si="1"/>
        <v>1133</v>
      </c>
      <c r="B1134" s="10" t="s">
        <v>1294</v>
      </c>
      <c r="C1134" s="7">
        <v>1226.0</v>
      </c>
      <c r="D1134" s="37" t="str">
        <f>VLOOKUP(C1134,MASTER!$B$2:$C$1190,2,)</f>
        <v>Kabel Power Supply</v>
      </c>
      <c r="E1134" s="38">
        <v>1.0</v>
      </c>
      <c r="F1134" s="39" t="s">
        <v>1298</v>
      </c>
      <c r="G1134" s="10" t="s">
        <v>1274</v>
      </c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</row>
    <row r="1135" ht="17.25" customHeight="1">
      <c r="A1135" s="7">
        <f t="shared" si="1"/>
        <v>1134</v>
      </c>
      <c r="B1135" s="10" t="s">
        <v>1294</v>
      </c>
      <c r="C1135" s="7">
        <v>1292.0</v>
      </c>
      <c r="D1135" s="37" t="str">
        <f>VLOOKUP(C1135,MASTER!$B$2:$C$1190,2,)</f>
        <v>Lem Epotec</v>
      </c>
      <c r="E1135" s="38">
        <v>2.0</v>
      </c>
      <c r="F1135" s="39" t="s">
        <v>1298</v>
      </c>
      <c r="G1135" s="10" t="s">
        <v>1274</v>
      </c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</row>
    <row r="1136" ht="17.25" customHeight="1">
      <c r="A1136" s="7">
        <f t="shared" si="1"/>
        <v>1135</v>
      </c>
      <c r="B1136" s="10" t="s">
        <v>1294</v>
      </c>
      <c r="C1136" s="7">
        <v>1425.0</v>
      </c>
      <c r="D1136" s="37" t="str">
        <f>VLOOKUP(C1136,MASTER!$B$2:$C$1190,2,)</f>
        <v>SEALANT NEUTRAL CLEAR</v>
      </c>
      <c r="E1136" s="38">
        <v>1.0</v>
      </c>
      <c r="F1136" s="39" t="s">
        <v>1298</v>
      </c>
      <c r="G1136" s="10" t="s">
        <v>1274</v>
      </c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</row>
    <row r="1137" ht="17.25" customHeight="1">
      <c r="A1137" s="7">
        <f t="shared" si="1"/>
        <v>1136</v>
      </c>
      <c r="B1137" s="10" t="s">
        <v>1294</v>
      </c>
      <c r="C1137" s="7">
        <v>1426.0</v>
      </c>
      <c r="D1137" s="37" t="str">
        <f>VLOOKUP(C1137,MASTER!$B$2:$C$1190,2,)</f>
        <v>SEALANT NEUTRAL WHITE</v>
      </c>
      <c r="E1137" s="38">
        <v>1.0</v>
      </c>
      <c r="F1137" s="39" t="s">
        <v>1298</v>
      </c>
      <c r="G1137" s="10" t="s">
        <v>1274</v>
      </c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</row>
    <row r="1138" ht="17.25" customHeight="1">
      <c r="A1138" s="7">
        <f t="shared" si="1"/>
        <v>1137</v>
      </c>
      <c r="B1138" s="10" t="s">
        <v>1294</v>
      </c>
      <c r="C1138" s="10">
        <v>1263.0</v>
      </c>
      <c r="D1138" s="37" t="str">
        <f>VLOOKUP(C1138,MASTER!$B$2:$C$1190,2,)</f>
        <v>Lakban Kertas 1"</v>
      </c>
      <c r="E1138" s="38">
        <v>4.0</v>
      </c>
      <c r="F1138" s="39" t="s">
        <v>1298</v>
      </c>
      <c r="G1138" s="10" t="s">
        <v>1274</v>
      </c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</row>
    <row r="1139" ht="17.25" customHeight="1">
      <c r="A1139" s="7">
        <f t="shared" si="1"/>
        <v>1138</v>
      </c>
      <c r="B1139" s="10" t="s">
        <v>1294</v>
      </c>
      <c r="C1139" s="10">
        <v>1264.0</v>
      </c>
      <c r="D1139" s="37" t="str">
        <f>VLOOKUP(C1139,MASTER!$B$2:$C$1190,2,)</f>
        <v>Lakban Kertas 2"</v>
      </c>
      <c r="E1139" s="38">
        <v>1.0</v>
      </c>
      <c r="F1139" s="39" t="s">
        <v>1298</v>
      </c>
      <c r="G1139" s="10" t="s">
        <v>1274</v>
      </c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</row>
    <row r="1140" ht="17.25" customHeight="1">
      <c r="A1140" s="7">
        <f t="shared" si="1"/>
        <v>1139</v>
      </c>
      <c r="B1140" s="10" t="s">
        <v>1294</v>
      </c>
      <c r="C1140" s="7">
        <v>1250.0</v>
      </c>
      <c r="D1140" s="37" t="str">
        <f>VLOOKUP(C1140,MASTER!$B$2:$C$1190,2,)</f>
        <v>Karet Bakar 3mm</v>
      </c>
      <c r="E1140" s="38">
        <v>0.5</v>
      </c>
      <c r="F1140" s="39" t="s">
        <v>1298</v>
      </c>
      <c r="G1140" s="10" t="s">
        <v>1274</v>
      </c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</row>
    <row r="1141" ht="17.25" customHeight="1">
      <c r="A1141" s="7">
        <f t="shared" si="1"/>
        <v>1140</v>
      </c>
      <c r="B1141" s="10" t="s">
        <v>1294</v>
      </c>
      <c r="C1141" s="7">
        <v>1274.0</v>
      </c>
      <c r="D1141" s="37" t="str">
        <f>VLOOKUP(C1141,MASTER!$B$2:$C$1190,2,)</f>
        <v>LED Module MK DL 6500K</v>
      </c>
      <c r="E1141" s="38">
        <v>300.0</v>
      </c>
      <c r="F1141" s="39" t="s">
        <v>1298</v>
      </c>
      <c r="G1141" s="10" t="s">
        <v>1274</v>
      </c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</row>
    <row r="1142" ht="17.25" customHeight="1">
      <c r="A1142" s="7">
        <f t="shared" si="1"/>
        <v>1141</v>
      </c>
      <c r="B1142" s="10" t="s">
        <v>1294</v>
      </c>
      <c r="C1142" s="7">
        <v>1075.0</v>
      </c>
      <c r="D1142" s="37" t="str">
        <f>VLOOKUP(C1142,MASTER!$B$2:$C$1190,2,)</f>
        <v>Amplas Merah No. 400</v>
      </c>
      <c r="E1142" s="38">
        <v>1.0</v>
      </c>
      <c r="F1142" s="39" t="s">
        <v>1298</v>
      </c>
      <c r="G1142" s="10" t="s">
        <v>1274</v>
      </c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</row>
    <row r="1143" ht="17.25" customHeight="1">
      <c r="A1143" s="7">
        <f t="shared" si="1"/>
        <v>1142</v>
      </c>
      <c r="B1143" s="10" t="s">
        <v>1294</v>
      </c>
      <c r="C1143" s="10">
        <v>1078.0</v>
      </c>
      <c r="D1143" s="37" t="str">
        <f>VLOOKUP(C1143,MASTER!$B$2:$C$1190,2,)</f>
        <v>AMPLAS NIKEN 400</v>
      </c>
      <c r="E1143" s="38">
        <v>1.0</v>
      </c>
      <c r="F1143" s="39" t="s">
        <v>1298</v>
      </c>
      <c r="G1143" s="10" t="s">
        <v>1274</v>
      </c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</row>
    <row r="1144" ht="17.25" customHeight="1">
      <c r="A1144" s="7">
        <f t="shared" si="1"/>
        <v>1143</v>
      </c>
      <c r="B1144" s="10" t="s">
        <v>1294</v>
      </c>
      <c r="C1144" s="10">
        <v>1077.0</v>
      </c>
      <c r="D1144" s="37" t="str">
        <f>VLOOKUP(C1144,MASTER!$B$2:$C$1190,2,)</f>
        <v>AMPLAS NIKEN 1000</v>
      </c>
      <c r="E1144" s="38">
        <v>2.0</v>
      </c>
      <c r="F1144" s="39" t="s">
        <v>1298</v>
      </c>
      <c r="G1144" s="10" t="s">
        <v>1274</v>
      </c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</row>
    <row r="1145" ht="17.25" customHeight="1">
      <c r="A1145" s="7">
        <f t="shared" si="1"/>
        <v>1144</v>
      </c>
      <c r="B1145" s="10" t="s">
        <v>1294</v>
      </c>
      <c r="C1145" s="7">
        <v>1198.0</v>
      </c>
      <c r="D1145" s="37" t="str">
        <f>VLOOKUP(C1145,MASTER!$B$2:$C$1190,2,)</f>
        <v>Dimmer DC 30A</v>
      </c>
      <c r="E1145" s="38">
        <v>2.0</v>
      </c>
      <c r="F1145" s="39" t="s">
        <v>1298</v>
      </c>
      <c r="G1145" s="10" t="s">
        <v>1274</v>
      </c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</row>
    <row r="1146" ht="17.25" customHeight="1">
      <c r="A1146" s="7">
        <f t="shared" si="1"/>
        <v>1145</v>
      </c>
      <c r="B1146" s="10" t="s">
        <v>1294</v>
      </c>
      <c r="C1146" s="7">
        <v>1041.0</v>
      </c>
      <c r="D1146" s="37" t="str">
        <f>VLOOKUP(C1146,MASTER!$B$2:$C$1190,2,)</f>
        <v>Skun Y</v>
      </c>
      <c r="E1146" s="38">
        <v>8.0</v>
      </c>
      <c r="F1146" s="39" t="s">
        <v>1298</v>
      </c>
      <c r="G1146" s="10" t="s">
        <v>1274</v>
      </c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</row>
    <row r="1147" ht="17.25" customHeight="1">
      <c r="A1147" s="7">
        <f t="shared" si="1"/>
        <v>1146</v>
      </c>
      <c r="B1147" s="10" t="s">
        <v>1294</v>
      </c>
      <c r="C1147" s="10">
        <v>1082.0</v>
      </c>
      <c r="D1147" s="37" t="str">
        <f>VLOOKUP(C1147,MASTER!$B$2:$C$1190,2,)</f>
        <v>BATU GERINDA CUTTING WHEEL (WD) 4"</v>
      </c>
      <c r="E1147" s="38">
        <v>13.0</v>
      </c>
      <c r="F1147" s="39" t="s">
        <v>1281</v>
      </c>
      <c r="G1147" s="10" t="s">
        <v>1092</v>
      </c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</row>
    <row r="1148" ht="17.25" customHeight="1">
      <c r="A1148" s="7">
        <f t="shared" si="1"/>
        <v>1147</v>
      </c>
      <c r="B1148" s="10" t="s">
        <v>1294</v>
      </c>
      <c r="C1148" s="10">
        <v>1580.0</v>
      </c>
      <c r="D1148" s="37" t="str">
        <f>VLOOKUP(C1148,MASTER!$B$2:$C$1190,2,)</f>
        <v>BATU GERINDA ULTRA FLEX 4"</v>
      </c>
      <c r="E1148" s="38">
        <v>8.0</v>
      </c>
      <c r="F1148" s="39" t="s">
        <v>1281</v>
      </c>
      <c r="G1148" s="10" t="s">
        <v>1092</v>
      </c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</row>
    <row r="1149" ht="17.25" customHeight="1">
      <c r="A1149" s="7">
        <f t="shared" si="1"/>
        <v>1148</v>
      </c>
      <c r="B1149" s="10" t="s">
        <v>1294</v>
      </c>
      <c r="C1149" s="10">
        <v>1421.0</v>
      </c>
      <c r="D1149" s="37" t="str">
        <f>VLOOKUP(C1149,MASTER!$B$2:$C$1190,2,)</f>
        <v>SARUNG TANGAN KAIN</v>
      </c>
      <c r="E1149" s="38">
        <v>48.0</v>
      </c>
      <c r="F1149" s="39" t="s">
        <v>1281</v>
      </c>
      <c r="G1149" s="10" t="s">
        <v>1092</v>
      </c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</row>
    <row r="1150" ht="17.25" customHeight="1">
      <c r="A1150" s="7">
        <f t="shared" si="1"/>
        <v>1149</v>
      </c>
      <c r="B1150" s="10" t="s">
        <v>1294</v>
      </c>
      <c r="C1150" s="10">
        <v>1420.0</v>
      </c>
      <c r="D1150" s="37" t="str">
        <f>VLOOKUP(C1150,MASTER!$B$2:$C$1190,2,)</f>
        <v>MASKER 3PLY @50PCS</v>
      </c>
      <c r="E1150" s="38">
        <v>2.0</v>
      </c>
      <c r="F1150" s="39" t="s">
        <v>1281</v>
      </c>
      <c r="G1150" s="10" t="s">
        <v>1092</v>
      </c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</row>
    <row r="1151" ht="17.25" customHeight="1">
      <c r="A1151" s="7">
        <f t="shared" si="1"/>
        <v>1150</v>
      </c>
      <c r="B1151" s="10" t="s">
        <v>1294</v>
      </c>
      <c r="C1151" s="7">
        <v>1360.0</v>
      </c>
      <c r="D1151" s="37" t="str">
        <f>VLOOKUP(C1151,MASTER!$B$2:$C$1190,2,)</f>
        <v>Mur M6</v>
      </c>
      <c r="E1151" s="38">
        <v>8.0</v>
      </c>
      <c r="F1151" s="39" t="s">
        <v>1251</v>
      </c>
      <c r="G1151" s="10" t="s">
        <v>1299</v>
      </c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</row>
    <row r="1152" ht="17.25" customHeight="1">
      <c r="A1152" s="7">
        <f t="shared" si="1"/>
        <v>1151</v>
      </c>
      <c r="B1152" s="10" t="s">
        <v>1294</v>
      </c>
      <c r="C1152" s="7">
        <v>1411.0</v>
      </c>
      <c r="D1152" s="37" t="str">
        <f>VLOOKUP(C1152,MASTER!$B$2:$C$1190,2,)</f>
        <v>RING SS M6</v>
      </c>
      <c r="E1152" s="38">
        <v>2.0</v>
      </c>
      <c r="F1152" s="39" t="s">
        <v>1251</v>
      </c>
      <c r="G1152" s="10" t="s">
        <v>1299</v>
      </c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</row>
    <row r="1153" ht="17.25" customHeight="1">
      <c r="A1153" s="7">
        <f t="shared" si="1"/>
        <v>1152</v>
      </c>
      <c r="B1153" s="10" t="s">
        <v>1294</v>
      </c>
      <c r="C1153" s="7">
        <v>1362.0</v>
      </c>
      <c r="D1153" s="37" t="str">
        <f>VLOOKUP(C1153,MASTER!$B$2:$C$1190,2,)</f>
        <v>MUR SS M4</v>
      </c>
      <c r="E1153" s="38">
        <v>42.0</v>
      </c>
      <c r="F1153" s="39" t="s">
        <v>1287</v>
      </c>
      <c r="G1153" s="10" t="s">
        <v>1300</v>
      </c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</row>
    <row r="1154" ht="17.25" customHeight="1">
      <c r="A1154" s="7">
        <f t="shared" si="1"/>
        <v>1153</v>
      </c>
      <c r="B1154" s="10" t="s">
        <v>1294</v>
      </c>
      <c r="C1154" s="7">
        <v>1409.0</v>
      </c>
      <c r="D1154" s="37" t="str">
        <f>VLOOKUP(C1154,MASTER!$B$2:$C$1190,2,)</f>
        <v>RING SS M4</v>
      </c>
      <c r="E1154" s="38">
        <v>42.0</v>
      </c>
      <c r="F1154" s="39" t="s">
        <v>1287</v>
      </c>
      <c r="G1154" s="10" t="s">
        <v>1300</v>
      </c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</row>
    <row r="1155" ht="17.25" customHeight="1">
      <c r="A1155" s="7">
        <f t="shared" si="1"/>
        <v>1154</v>
      </c>
      <c r="B1155" s="10" t="s">
        <v>1294</v>
      </c>
      <c r="C1155" s="7">
        <v>1024.0</v>
      </c>
      <c r="D1155" s="37" t="str">
        <f>VLOOKUP(C1155,MASTER!$B$2:$C$1190,2,)</f>
        <v>Adaptor Talled 20A 12V Slim</v>
      </c>
      <c r="E1155" s="38">
        <v>2.0</v>
      </c>
      <c r="F1155" s="39" t="s">
        <v>1287</v>
      </c>
      <c r="G1155" s="10" t="s">
        <v>1300</v>
      </c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</row>
    <row r="1156" ht="17.25" customHeight="1">
      <c r="A1156" s="7">
        <f t="shared" si="1"/>
        <v>1155</v>
      </c>
      <c r="B1156" s="10" t="s">
        <v>1294</v>
      </c>
      <c r="C1156" s="7">
        <v>1241.0</v>
      </c>
      <c r="D1156" s="37" t="str">
        <f>VLOOKUP(C1156,MASTER!$B$2:$C$1190,2,)</f>
        <v>Kabel Supreme NYMHY 2x0,75mm @50 mtr Hitam</v>
      </c>
      <c r="E1156" s="38">
        <v>21.0</v>
      </c>
      <c r="F1156" s="39" t="s">
        <v>1287</v>
      </c>
      <c r="G1156" s="10" t="s">
        <v>1300</v>
      </c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</row>
    <row r="1157" ht="17.25" customHeight="1">
      <c r="A1157" s="7">
        <f t="shared" si="1"/>
        <v>1156</v>
      </c>
      <c r="B1157" s="10" t="s">
        <v>1294</v>
      </c>
      <c r="C1157" s="7">
        <v>1244.0</v>
      </c>
      <c r="D1157" s="37" t="str">
        <f>VLOOKUP(C1157,MASTER!$B$2:$C$1190,2,)</f>
        <v>Kabel Tis 15cm / @ 50pcs</v>
      </c>
      <c r="E1157" s="38">
        <v>20.0</v>
      </c>
      <c r="F1157" s="39" t="s">
        <v>1287</v>
      </c>
      <c r="G1157" s="10" t="s">
        <v>1300</v>
      </c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</row>
    <row r="1158" ht="17.25" customHeight="1">
      <c r="A1158" s="7">
        <f t="shared" si="1"/>
        <v>1157</v>
      </c>
      <c r="B1158" s="10" t="s">
        <v>1294</v>
      </c>
      <c r="C1158" s="7">
        <v>1226.0</v>
      </c>
      <c r="D1158" s="37" t="str">
        <f>VLOOKUP(C1158,MASTER!$B$2:$C$1190,2,)</f>
        <v>Kabel Power Supply</v>
      </c>
      <c r="E1158" s="38">
        <v>2.0</v>
      </c>
      <c r="F1158" s="39" t="s">
        <v>1287</v>
      </c>
      <c r="G1158" s="10" t="s">
        <v>1300</v>
      </c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</row>
    <row r="1159" ht="17.25" customHeight="1">
      <c r="A1159" s="7">
        <f t="shared" si="1"/>
        <v>1158</v>
      </c>
      <c r="B1159" s="10" t="s">
        <v>1294</v>
      </c>
      <c r="C1159" s="7">
        <v>1292.0</v>
      </c>
      <c r="D1159" s="37" t="str">
        <f>VLOOKUP(C1159,MASTER!$B$2:$C$1190,2,)</f>
        <v>Lem Epotec</v>
      </c>
      <c r="E1159" s="38">
        <v>4.0</v>
      </c>
      <c r="F1159" s="39" t="s">
        <v>1287</v>
      </c>
      <c r="G1159" s="10" t="s">
        <v>1300</v>
      </c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</row>
    <row r="1160" ht="17.25" customHeight="1">
      <c r="A1160" s="7">
        <f t="shared" si="1"/>
        <v>1159</v>
      </c>
      <c r="B1160" s="10" t="s">
        <v>1294</v>
      </c>
      <c r="C1160" s="7">
        <v>1425.0</v>
      </c>
      <c r="D1160" s="37" t="str">
        <f>VLOOKUP(C1160,MASTER!$B$2:$C$1190,2,)</f>
        <v>SEALANT NEUTRAL CLEAR</v>
      </c>
      <c r="E1160" s="38">
        <v>1.0</v>
      </c>
      <c r="F1160" s="39" t="s">
        <v>1287</v>
      </c>
      <c r="G1160" s="10" t="s">
        <v>1300</v>
      </c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</row>
    <row r="1161" ht="17.25" customHeight="1">
      <c r="A1161" s="7">
        <f t="shared" si="1"/>
        <v>1160</v>
      </c>
      <c r="B1161" s="10" t="s">
        <v>1294</v>
      </c>
      <c r="C1161" s="7">
        <v>1426.0</v>
      </c>
      <c r="D1161" s="37" t="str">
        <f>VLOOKUP(C1161,MASTER!$B$2:$C$1190,2,)</f>
        <v>SEALANT NEUTRAL WHITE</v>
      </c>
      <c r="E1161" s="38">
        <v>1.0</v>
      </c>
      <c r="F1161" s="39" t="s">
        <v>1287</v>
      </c>
      <c r="G1161" s="10" t="s">
        <v>1300</v>
      </c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</row>
    <row r="1162" ht="17.25" customHeight="1">
      <c r="A1162" s="7">
        <f t="shared" si="1"/>
        <v>1161</v>
      </c>
      <c r="B1162" s="10" t="s">
        <v>1294</v>
      </c>
      <c r="C1162" s="10">
        <v>1263.0</v>
      </c>
      <c r="D1162" s="37" t="str">
        <f>VLOOKUP(C1162,MASTER!$B$2:$C$1190,2,)</f>
        <v>Lakban Kertas 1"</v>
      </c>
      <c r="E1162" s="38">
        <v>4.0</v>
      </c>
      <c r="F1162" s="39" t="s">
        <v>1287</v>
      </c>
      <c r="G1162" s="10" t="s">
        <v>1300</v>
      </c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</row>
    <row r="1163" ht="17.25" customHeight="1">
      <c r="A1163" s="7">
        <f t="shared" si="1"/>
        <v>1162</v>
      </c>
      <c r="B1163" s="10" t="s">
        <v>1294</v>
      </c>
      <c r="C1163" s="10">
        <v>1264.0</v>
      </c>
      <c r="D1163" s="37" t="str">
        <f>VLOOKUP(C1163,MASTER!$B$2:$C$1190,2,)</f>
        <v>Lakban Kertas 2"</v>
      </c>
      <c r="E1163" s="38">
        <v>2.0</v>
      </c>
      <c r="F1163" s="39" t="s">
        <v>1287</v>
      </c>
      <c r="G1163" s="10" t="s">
        <v>1300</v>
      </c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</row>
    <row r="1164" ht="17.25" customHeight="1">
      <c r="A1164" s="7">
        <f t="shared" si="1"/>
        <v>1163</v>
      </c>
      <c r="B1164" s="10" t="s">
        <v>1294</v>
      </c>
      <c r="C1164" s="7">
        <v>1250.0</v>
      </c>
      <c r="D1164" s="37" t="str">
        <f>VLOOKUP(C1164,MASTER!$B$2:$C$1190,2,)</f>
        <v>Karet Bakar 3mm</v>
      </c>
      <c r="E1164" s="38">
        <v>1.0</v>
      </c>
      <c r="F1164" s="39" t="s">
        <v>1287</v>
      </c>
      <c r="G1164" s="10" t="s">
        <v>1300</v>
      </c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</row>
    <row r="1165" ht="17.25" customHeight="1">
      <c r="A1165" s="7">
        <f t="shared" si="1"/>
        <v>1164</v>
      </c>
      <c r="B1165" s="10" t="s">
        <v>1294</v>
      </c>
      <c r="C1165" s="7">
        <v>1273.0</v>
      </c>
      <c r="D1165" s="37" t="str">
        <f>VLOOKUP(C1165,MASTER!$B$2:$C$1190,2,)</f>
        <v>LED Module CKSL (6K)</v>
      </c>
      <c r="E1165" s="38">
        <v>600.0</v>
      </c>
      <c r="F1165" s="39" t="s">
        <v>1287</v>
      </c>
      <c r="G1165" s="10" t="s">
        <v>1300</v>
      </c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</row>
    <row r="1166" ht="17.25" customHeight="1">
      <c r="A1166" s="7">
        <f t="shared" si="1"/>
        <v>1165</v>
      </c>
      <c r="B1166" s="10" t="s">
        <v>1294</v>
      </c>
      <c r="C1166" s="7">
        <v>1075.0</v>
      </c>
      <c r="D1166" s="37" t="str">
        <f>VLOOKUP(C1166,MASTER!$B$2:$C$1190,2,)</f>
        <v>Amplas Merah No. 400</v>
      </c>
      <c r="E1166" s="38">
        <v>2.0</v>
      </c>
      <c r="F1166" s="39" t="s">
        <v>1287</v>
      </c>
      <c r="G1166" s="10" t="s">
        <v>1300</v>
      </c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</row>
    <row r="1167" ht="17.25" customHeight="1">
      <c r="A1167" s="7">
        <f t="shared" si="1"/>
        <v>1166</v>
      </c>
      <c r="B1167" s="10" t="s">
        <v>1294</v>
      </c>
      <c r="C1167" s="10">
        <v>1078.0</v>
      </c>
      <c r="D1167" s="37" t="str">
        <f>VLOOKUP(C1167,MASTER!$B$2:$C$1190,2,)</f>
        <v>AMPLAS NIKEN 400</v>
      </c>
      <c r="E1167" s="38">
        <v>4.0</v>
      </c>
      <c r="F1167" s="39" t="s">
        <v>1287</v>
      </c>
      <c r="G1167" s="10" t="s">
        <v>1300</v>
      </c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</row>
    <row r="1168" ht="17.25" customHeight="1">
      <c r="A1168" s="7">
        <f t="shared" si="1"/>
        <v>1167</v>
      </c>
      <c r="B1168" s="10" t="s">
        <v>1294</v>
      </c>
      <c r="C1168" s="10">
        <v>1077.0</v>
      </c>
      <c r="D1168" s="37" t="str">
        <f>VLOOKUP(C1168,MASTER!$B$2:$C$1190,2,)</f>
        <v>AMPLAS NIKEN 1000</v>
      </c>
      <c r="E1168" s="38">
        <v>4.0</v>
      </c>
      <c r="F1168" s="39" t="s">
        <v>1287</v>
      </c>
      <c r="G1168" s="10" t="s">
        <v>1300</v>
      </c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</row>
    <row r="1169" ht="17.25" customHeight="1">
      <c r="A1169" s="7">
        <f t="shared" si="1"/>
        <v>1168</v>
      </c>
      <c r="B1169" s="10" t="s">
        <v>1294</v>
      </c>
      <c r="C1169" s="7">
        <v>1198.0</v>
      </c>
      <c r="D1169" s="37" t="str">
        <f>VLOOKUP(C1169,MASTER!$B$2:$C$1190,2,)</f>
        <v>Dimmer DC 30A</v>
      </c>
      <c r="E1169" s="38">
        <v>2.0</v>
      </c>
      <c r="F1169" s="39" t="s">
        <v>1287</v>
      </c>
      <c r="G1169" s="10" t="s">
        <v>1300</v>
      </c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</row>
    <row r="1170" ht="17.25" customHeight="1">
      <c r="A1170" s="7">
        <f t="shared" si="1"/>
        <v>1169</v>
      </c>
      <c r="B1170" s="10" t="s">
        <v>1294</v>
      </c>
      <c r="C1170" s="7">
        <v>1041.0</v>
      </c>
      <c r="D1170" s="37" t="str">
        <f>VLOOKUP(C1170,MASTER!$B$2:$C$1190,2,)</f>
        <v>Skun Y</v>
      </c>
      <c r="E1170" s="38">
        <v>8.0</v>
      </c>
      <c r="F1170" s="39" t="s">
        <v>1287</v>
      </c>
      <c r="G1170" s="10" t="s">
        <v>1300</v>
      </c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</row>
    <row r="1171" ht="17.25" customHeight="1">
      <c r="A1171" s="7">
        <f t="shared" si="1"/>
        <v>1170</v>
      </c>
      <c r="B1171" s="10" t="s">
        <v>1294</v>
      </c>
      <c r="C1171" s="10">
        <v>1421.0</v>
      </c>
      <c r="D1171" s="37" t="str">
        <f>VLOOKUP(C1171,MASTER!$B$2:$C$1190,2,)</f>
        <v>SARUNG TANGAN KAIN</v>
      </c>
      <c r="E1171" s="38">
        <v>24.0</v>
      </c>
      <c r="F1171" s="39" t="s">
        <v>1119</v>
      </c>
      <c r="G1171" s="10" t="s">
        <v>1120</v>
      </c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</row>
    <row r="1172" ht="17.25" customHeight="1">
      <c r="A1172" s="7">
        <f t="shared" si="1"/>
        <v>1171</v>
      </c>
      <c r="B1172" s="10" t="s">
        <v>1294</v>
      </c>
      <c r="C1172" s="10">
        <v>1420.0</v>
      </c>
      <c r="D1172" s="37" t="str">
        <f>VLOOKUP(C1172,MASTER!$B$2:$C$1190,2,)</f>
        <v>MASKER 3PLY @50PCS</v>
      </c>
      <c r="E1172" s="38">
        <v>1.0</v>
      </c>
      <c r="F1172" s="39" t="s">
        <v>1119</v>
      </c>
      <c r="G1172" s="10" t="s">
        <v>1120</v>
      </c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</row>
    <row r="1173" ht="17.25" customHeight="1">
      <c r="A1173" s="7">
        <f t="shared" si="1"/>
        <v>1172</v>
      </c>
      <c r="B1173" s="10" t="s">
        <v>1294</v>
      </c>
      <c r="C1173" s="10">
        <v>1580.0</v>
      </c>
      <c r="D1173" s="37" t="str">
        <f>VLOOKUP(C1173,MASTER!$B$2:$C$1190,2,)</f>
        <v>BATU GERINDA ULTRA FLEX 4"</v>
      </c>
      <c r="E1173" s="38">
        <v>10.0</v>
      </c>
      <c r="F1173" s="39" t="s">
        <v>1119</v>
      </c>
      <c r="G1173" s="10" t="s">
        <v>1120</v>
      </c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</row>
    <row r="1174" ht="17.25" customHeight="1">
      <c r="A1174" s="7">
        <f t="shared" si="1"/>
        <v>1173</v>
      </c>
      <c r="B1174" s="10" t="s">
        <v>1294</v>
      </c>
      <c r="C1174" s="10">
        <v>1263.0</v>
      </c>
      <c r="D1174" s="37" t="str">
        <f>VLOOKUP(C1174,MASTER!$B$2:$C$1190,2,)</f>
        <v>Lakban Kertas 1"</v>
      </c>
      <c r="E1174" s="38">
        <v>5.0</v>
      </c>
      <c r="F1174" s="39" t="s">
        <v>1119</v>
      </c>
      <c r="G1174" s="10" t="s">
        <v>1120</v>
      </c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</row>
    <row r="1175" ht="17.25" customHeight="1">
      <c r="A1175" s="7">
        <f t="shared" si="1"/>
        <v>1174</v>
      </c>
      <c r="B1175" s="10" t="s">
        <v>1294</v>
      </c>
      <c r="C1175" s="10">
        <v>1264.0</v>
      </c>
      <c r="D1175" s="37" t="str">
        <f>VLOOKUP(C1175,MASTER!$B$2:$C$1190,2,)</f>
        <v>Lakban Kertas 2"</v>
      </c>
      <c r="E1175" s="38">
        <v>5.0</v>
      </c>
      <c r="F1175" s="39" t="s">
        <v>1119</v>
      </c>
      <c r="G1175" s="10" t="s">
        <v>1120</v>
      </c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</row>
    <row r="1176" ht="17.25" customHeight="1">
      <c r="A1176" s="7">
        <f t="shared" si="1"/>
        <v>1175</v>
      </c>
      <c r="B1176" s="10" t="s">
        <v>1294</v>
      </c>
      <c r="C1176" s="7">
        <v>1442.0</v>
      </c>
      <c r="D1176" s="37" t="str">
        <f>VLOOKUP(C1176,MASTER!$B$2:$C$1190,2,)</f>
        <v>100100004010 Uticon S-28R (B) Steker Arde Bulat (@2PC)</v>
      </c>
      <c r="E1176" s="38">
        <v>1.0</v>
      </c>
      <c r="F1176" s="39" t="s">
        <v>1119</v>
      </c>
      <c r="G1176" s="10" t="s">
        <v>1120</v>
      </c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</row>
    <row r="1177" ht="17.25" customHeight="1">
      <c r="A1177" s="7">
        <f t="shared" si="1"/>
        <v>1176</v>
      </c>
      <c r="B1177" s="10" t="s">
        <v>1294</v>
      </c>
      <c r="C1177" s="7">
        <v>1073.0</v>
      </c>
      <c r="D1177" s="37" t="str">
        <f>VLOOKUP(C1177,MASTER!$B$2:$C$1190,2,)</f>
        <v>Amplas Merah 150</v>
      </c>
      <c r="E1177" s="38">
        <v>5.0</v>
      </c>
      <c r="F1177" s="39" t="s">
        <v>1119</v>
      </c>
      <c r="G1177" s="10" t="s">
        <v>1120</v>
      </c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</row>
    <row r="1178" ht="17.25" customHeight="1">
      <c r="A1178" s="7">
        <f t="shared" si="1"/>
        <v>1177</v>
      </c>
      <c r="B1178" s="10" t="s">
        <v>1294</v>
      </c>
      <c r="C1178" s="15">
        <v>2485.0</v>
      </c>
      <c r="D1178" s="37" t="str">
        <f>VLOOKUP(C1178,MASTER!$B$2:$C$1190,2,)</f>
        <v>Kain Poles Levis 4"</v>
      </c>
      <c r="E1178" s="38">
        <v>2.0</v>
      </c>
      <c r="F1178" s="39" t="s">
        <v>1119</v>
      </c>
      <c r="G1178" s="10" t="s">
        <v>1120</v>
      </c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</row>
    <row r="1179" ht="17.25" customHeight="1">
      <c r="A1179" s="7">
        <f t="shared" si="1"/>
        <v>1178</v>
      </c>
      <c r="B1179" s="10" t="s">
        <v>1294</v>
      </c>
      <c r="C1179" s="10">
        <v>1509.0</v>
      </c>
      <c r="D1179" s="37" t="str">
        <f>VLOOKUP(C1179,MASTER!$B$2:$C$1190,2,)</f>
        <v>LED Module 3 Mata SAMSUNG SASO 2835 NW @ 20pcs</v>
      </c>
      <c r="E1179" s="38">
        <v>200.0</v>
      </c>
      <c r="F1179" s="39" t="s">
        <v>1301</v>
      </c>
      <c r="G1179" s="10" t="s">
        <v>1302</v>
      </c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</row>
    <row r="1180" ht="17.25" customHeight="1">
      <c r="A1180" s="7">
        <f t="shared" si="1"/>
        <v>1179</v>
      </c>
      <c r="B1180" s="10" t="s">
        <v>1294</v>
      </c>
      <c r="C1180" s="31">
        <v>1198.0</v>
      </c>
      <c r="D1180" s="37" t="str">
        <f>VLOOKUP(C1180,MASTER!$B$2:$C$1190,2,)</f>
        <v>Dimmer DC 30A</v>
      </c>
      <c r="E1180" s="38">
        <v>4.0</v>
      </c>
      <c r="F1180" s="39" t="s">
        <v>1301</v>
      </c>
      <c r="G1180" s="10" t="s">
        <v>1302</v>
      </c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</row>
    <row r="1181" ht="17.25" customHeight="1">
      <c r="A1181" s="7">
        <f t="shared" si="1"/>
        <v>1180</v>
      </c>
      <c r="B1181" s="10" t="s">
        <v>1294</v>
      </c>
      <c r="C1181" s="7">
        <v>1041.0</v>
      </c>
      <c r="D1181" s="37" t="str">
        <f>VLOOKUP(C1181,MASTER!$B$2:$C$1190,2,)</f>
        <v>Skun Y</v>
      </c>
      <c r="E1181" s="38">
        <v>20.0</v>
      </c>
      <c r="F1181" s="39" t="s">
        <v>1301</v>
      </c>
      <c r="G1181" s="10" t="s">
        <v>1302</v>
      </c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</row>
    <row r="1182" ht="17.25" customHeight="1">
      <c r="A1182" s="7">
        <f t="shared" si="1"/>
        <v>1181</v>
      </c>
      <c r="B1182" s="10" t="s">
        <v>1294</v>
      </c>
      <c r="C1182" s="10">
        <v>1198.0</v>
      </c>
      <c r="D1182" s="37" t="str">
        <f>VLOOKUP(C1182,MASTER!$B$2:$C$1190,2,)</f>
        <v>Dimmer DC 30A</v>
      </c>
      <c r="E1182" s="38">
        <v>2.0</v>
      </c>
      <c r="F1182" s="39" t="s">
        <v>1245</v>
      </c>
      <c r="G1182" s="10" t="s">
        <v>1257</v>
      </c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</row>
    <row r="1183" ht="17.25" customHeight="1">
      <c r="A1183" s="7">
        <f t="shared" si="1"/>
        <v>1182</v>
      </c>
      <c r="B1183" s="10" t="s">
        <v>1294</v>
      </c>
      <c r="C1183" s="7">
        <v>1041.0</v>
      </c>
      <c r="D1183" s="37" t="str">
        <f>VLOOKUP(C1183,MASTER!$B$2:$C$1190,2,)</f>
        <v>Skun Y</v>
      </c>
      <c r="E1183" s="38">
        <v>2.0</v>
      </c>
      <c r="F1183" s="39" t="s">
        <v>1245</v>
      </c>
      <c r="G1183" s="10" t="s">
        <v>1257</v>
      </c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</row>
    <row r="1184" ht="17.25" customHeight="1">
      <c r="A1184" s="7">
        <f t="shared" si="1"/>
        <v>1183</v>
      </c>
      <c r="B1184" s="10" t="s">
        <v>1294</v>
      </c>
      <c r="C1184" s="7">
        <v>1024.0</v>
      </c>
      <c r="D1184" s="37" t="str">
        <f>VLOOKUP(C1184,MASTER!$B$2:$C$1190,2,)</f>
        <v>Adaptor Talled 20A 12V Slim</v>
      </c>
      <c r="E1184" s="38">
        <v>8.0</v>
      </c>
      <c r="F1184" s="39" t="s">
        <v>1245</v>
      </c>
      <c r="G1184" s="10" t="s">
        <v>1257</v>
      </c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</row>
    <row r="1185" ht="17.25" customHeight="1">
      <c r="A1185" s="7">
        <f t="shared" si="1"/>
        <v>1184</v>
      </c>
      <c r="B1185" s="10" t="s">
        <v>1294</v>
      </c>
      <c r="C1185" s="31">
        <v>1421.0</v>
      </c>
      <c r="D1185" s="37" t="str">
        <f>VLOOKUP(C1185,MASTER!$B$2:$C$1190,2,)</f>
        <v>SARUNG TANGAN KAIN</v>
      </c>
      <c r="E1185" s="38">
        <v>48.0</v>
      </c>
      <c r="F1185" s="39" t="s">
        <v>1125</v>
      </c>
      <c r="G1185" s="10" t="s">
        <v>1126</v>
      </c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</row>
    <row r="1186" ht="17.25" customHeight="1">
      <c r="A1186" s="7">
        <f t="shared" si="1"/>
        <v>1185</v>
      </c>
      <c r="B1186" s="10" t="s">
        <v>1294</v>
      </c>
      <c r="C1186" s="10">
        <v>1580.0</v>
      </c>
      <c r="D1186" s="37" t="str">
        <f>VLOOKUP(C1186,MASTER!$B$2:$C$1190,2,)</f>
        <v>BATU GERINDA ULTRA FLEX 4"</v>
      </c>
      <c r="E1186" s="38">
        <v>5.0</v>
      </c>
      <c r="F1186" s="39" t="s">
        <v>1119</v>
      </c>
      <c r="G1186" s="10" t="s">
        <v>1120</v>
      </c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</row>
    <row r="1187" ht="17.25" customHeight="1">
      <c r="A1187" s="7">
        <f t="shared" si="1"/>
        <v>1186</v>
      </c>
      <c r="B1187" s="10" t="s">
        <v>1294</v>
      </c>
      <c r="C1187" s="7">
        <v>1358.0</v>
      </c>
      <c r="D1187" s="37" t="str">
        <f>VLOOKUP(C1187,MASTER!$B$2:$C$1190,2,)</f>
        <v>Mur M4</v>
      </c>
      <c r="E1187" s="38">
        <v>36.0</v>
      </c>
      <c r="F1187" s="39" t="s">
        <v>1255</v>
      </c>
      <c r="G1187" s="10" t="s">
        <v>1303</v>
      </c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</row>
    <row r="1188" ht="17.25" customHeight="1">
      <c r="A1188" s="7">
        <f t="shared" si="1"/>
        <v>1187</v>
      </c>
      <c r="B1188" s="10" t="s">
        <v>1294</v>
      </c>
      <c r="C1188" s="7">
        <v>1403.0</v>
      </c>
      <c r="D1188" s="37" t="str">
        <f>VLOOKUP(C1188,MASTER!$B$2:$C$1190,2,)</f>
        <v>RING M4</v>
      </c>
      <c r="E1188" s="38">
        <v>36.0</v>
      </c>
      <c r="F1188" s="39" t="s">
        <v>1255</v>
      </c>
      <c r="G1188" s="10" t="s">
        <v>1303</v>
      </c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</row>
    <row r="1189" ht="17.25" customHeight="1">
      <c r="A1189" s="7">
        <f t="shared" si="1"/>
        <v>1188</v>
      </c>
      <c r="B1189" s="10" t="s">
        <v>1294</v>
      </c>
      <c r="C1189" s="31">
        <v>1242.0</v>
      </c>
      <c r="D1189" s="37" t="str">
        <f>VLOOKUP(C1189,MASTER!$B$2:$C$1190,2,)</f>
        <v>Kabel Supreme NYMHY 2x2,5mm @100 mtr Hitam</v>
      </c>
      <c r="E1189" s="38">
        <v>28.0</v>
      </c>
      <c r="F1189" s="39" t="s">
        <v>1255</v>
      </c>
      <c r="G1189" s="10" t="s">
        <v>1303</v>
      </c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</row>
    <row r="1190" ht="17.25" customHeight="1">
      <c r="A1190" s="7">
        <f t="shared" si="1"/>
        <v>1189</v>
      </c>
      <c r="B1190" s="10" t="s">
        <v>1294</v>
      </c>
      <c r="C1190" s="10">
        <v>1287.0</v>
      </c>
      <c r="D1190" s="37" t="str">
        <f>VLOOKUP(C1190,MASTER!$B$2:$C$1190,2,)</f>
        <v>Led Strip Hanseki SMD 5050 4000K Natural White</v>
      </c>
      <c r="E1190" s="38">
        <v>10.0</v>
      </c>
      <c r="F1190" s="39" t="s">
        <v>1255</v>
      </c>
      <c r="G1190" s="10" t="s">
        <v>1303</v>
      </c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</row>
    <row r="1191" ht="17.25" customHeight="1">
      <c r="A1191" s="7">
        <f t="shared" si="1"/>
        <v>1190</v>
      </c>
      <c r="B1191" s="10" t="s">
        <v>1294</v>
      </c>
      <c r="C1191" s="10">
        <v>1024.0</v>
      </c>
      <c r="D1191" s="37" t="str">
        <f>VLOOKUP(C1191,MASTER!$B$2:$C$1190,2,)</f>
        <v>Adaptor Talled 20A 12V Slim</v>
      </c>
      <c r="E1191" s="38">
        <v>2.0</v>
      </c>
      <c r="F1191" s="39" t="s">
        <v>1255</v>
      </c>
      <c r="G1191" s="10" t="s">
        <v>1303</v>
      </c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</row>
    <row r="1192" ht="17.25" customHeight="1">
      <c r="A1192" s="7">
        <f t="shared" si="1"/>
        <v>1191</v>
      </c>
      <c r="B1192" s="10" t="s">
        <v>1294</v>
      </c>
      <c r="C1192" s="10">
        <v>1023.0</v>
      </c>
      <c r="D1192" s="37" t="str">
        <f>VLOOKUP(C1192,MASTER!$B$2:$C$1190,2,)</f>
        <v>Adaptor Talled 10A 12V Slim</v>
      </c>
      <c r="E1192" s="38">
        <v>1.0</v>
      </c>
      <c r="F1192" s="39" t="s">
        <v>1255</v>
      </c>
      <c r="G1192" s="10" t="s">
        <v>1303</v>
      </c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</row>
    <row r="1193" ht="17.25" customHeight="1">
      <c r="A1193" s="7">
        <f t="shared" si="1"/>
        <v>1192</v>
      </c>
      <c r="B1193" s="10" t="s">
        <v>1294</v>
      </c>
      <c r="C1193" s="10">
        <v>1291.0</v>
      </c>
      <c r="D1193" s="37" t="str">
        <f>VLOOKUP(C1193,MASTER!$B$2:$C$1190,2,)</f>
        <v>Lem Acrylic</v>
      </c>
      <c r="E1193" s="38">
        <v>1.0</v>
      </c>
      <c r="F1193" s="39" t="s">
        <v>1255</v>
      </c>
      <c r="G1193" s="10" t="s">
        <v>1303</v>
      </c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</row>
    <row r="1194" ht="17.25" customHeight="1">
      <c r="A1194" s="7">
        <f t="shared" si="1"/>
        <v>1193</v>
      </c>
      <c r="B1194" s="10" t="s">
        <v>1294</v>
      </c>
      <c r="C1194" s="10">
        <v>1292.0</v>
      </c>
      <c r="D1194" s="37" t="str">
        <f>VLOOKUP(C1194,MASTER!$B$2:$C$1190,2,)</f>
        <v>Lem Epotec</v>
      </c>
      <c r="E1194" s="38">
        <v>2.0</v>
      </c>
      <c r="F1194" s="39" t="s">
        <v>1255</v>
      </c>
      <c r="G1194" s="10" t="s">
        <v>1303</v>
      </c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</row>
    <row r="1195" ht="17.25" customHeight="1">
      <c r="A1195" s="7">
        <f t="shared" si="1"/>
        <v>1194</v>
      </c>
      <c r="B1195" s="10" t="s">
        <v>1294</v>
      </c>
      <c r="C1195" s="7">
        <v>1425.0</v>
      </c>
      <c r="D1195" s="37" t="str">
        <f>VLOOKUP(C1195,MASTER!$B$2:$C$1190,2,)</f>
        <v>SEALANT NEUTRAL CLEAR</v>
      </c>
      <c r="E1195" s="38">
        <v>1.0</v>
      </c>
      <c r="F1195" s="39" t="s">
        <v>1255</v>
      </c>
      <c r="G1195" s="10" t="s">
        <v>1303</v>
      </c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</row>
    <row r="1196" ht="17.25" customHeight="1">
      <c r="A1196" s="7">
        <f t="shared" si="1"/>
        <v>1195</v>
      </c>
      <c r="B1196" s="10" t="s">
        <v>1294</v>
      </c>
      <c r="C1196" s="7">
        <v>1426.0</v>
      </c>
      <c r="D1196" s="37" t="str">
        <f>VLOOKUP(C1196,MASTER!$B$2:$C$1190,2,)</f>
        <v>SEALANT NEUTRAL WHITE</v>
      </c>
      <c r="E1196" s="38">
        <v>1.0</v>
      </c>
      <c r="F1196" s="39" t="s">
        <v>1255</v>
      </c>
      <c r="G1196" s="10" t="s">
        <v>1303</v>
      </c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</row>
    <row r="1197" ht="17.25" customHeight="1">
      <c r="A1197" s="7">
        <f t="shared" si="1"/>
        <v>1196</v>
      </c>
      <c r="B1197" s="10" t="s">
        <v>1294</v>
      </c>
      <c r="C1197" s="7">
        <v>1073.0</v>
      </c>
      <c r="D1197" s="37" t="str">
        <f>VLOOKUP(C1197,MASTER!$B$2:$C$1190,2,)</f>
        <v>Amplas Merah 150</v>
      </c>
      <c r="E1197" s="38">
        <v>2.0</v>
      </c>
      <c r="F1197" s="39" t="s">
        <v>1255</v>
      </c>
      <c r="G1197" s="10" t="s">
        <v>1303</v>
      </c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</row>
    <row r="1198" ht="17.25" customHeight="1">
      <c r="A1198" s="7">
        <f t="shared" si="1"/>
        <v>1197</v>
      </c>
      <c r="B1198" s="10" t="s">
        <v>1294</v>
      </c>
      <c r="C1198" s="10">
        <v>1078.0</v>
      </c>
      <c r="D1198" s="37" t="str">
        <f>VLOOKUP(C1198,MASTER!$B$2:$C$1190,2,)</f>
        <v>AMPLAS NIKEN 400</v>
      </c>
      <c r="E1198" s="38">
        <v>8.0</v>
      </c>
      <c r="F1198" s="39" t="s">
        <v>1255</v>
      </c>
      <c r="G1198" s="10" t="s">
        <v>1303</v>
      </c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</row>
    <row r="1199" ht="17.25" customHeight="1">
      <c r="A1199" s="7">
        <f t="shared" si="1"/>
        <v>1198</v>
      </c>
      <c r="B1199" s="10" t="s">
        <v>1294</v>
      </c>
      <c r="C1199" s="10">
        <v>1077.0</v>
      </c>
      <c r="D1199" s="37" t="str">
        <f>VLOOKUP(C1199,MASTER!$B$2:$C$1190,2,)</f>
        <v>AMPLAS NIKEN 1000</v>
      </c>
      <c r="E1199" s="38">
        <v>6.0</v>
      </c>
      <c r="F1199" s="39" t="s">
        <v>1255</v>
      </c>
      <c r="G1199" s="10" t="s">
        <v>1303</v>
      </c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</row>
    <row r="1200" ht="17.25" customHeight="1">
      <c r="A1200" s="7">
        <f t="shared" si="1"/>
        <v>1199</v>
      </c>
      <c r="B1200" s="10" t="s">
        <v>1294</v>
      </c>
      <c r="C1200" s="10">
        <v>1264.0</v>
      </c>
      <c r="D1200" s="37" t="str">
        <f>VLOOKUP(C1200,MASTER!$B$2:$C$1190,2,)</f>
        <v>Lakban Kertas 2"</v>
      </c>
      <c r="E1200" s="38">
        <v>4.0</v>
      </c>
      <c r="F1200" s="39" t="s">
        <v>1255</v>
      </c>
      <c r="G1200" s="10" t="s">
        <v>1303</v>
      </c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</row>
    <row r="1201" ht="17.25" customHeight="1">
      <c r="A1201" s="7">
        <f t="shared" si="1"/>
        <v>1200</v>
      </c>
      <c r="B1201" s="10" t="s">
        <v>1294</v>
      </c>
      <c r="C1201" s="7">
        <v>2017.0</v>
      </c>
      <c r="D1201" s="37" t="str">
        <f>VLOOKUP(C1201,MASTER!$B$2:$C$1190,2,)</f>
        <v>Hollow SS 201 30x30 T. 1,2mm</v>
      </c>
      <c r="E1201" s="38">
        <v>1.0</v>
      </c>
      <c r="F1201" s="39" t="s">
        <v>1251</v>
      </c>
      <c r="G1201" s="10" t="s">
        <v>1299</v>
      </c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</row>
    <row r="1202" ht="17.25" customHeight="1">
      <c r="A1202" s="7">
        <f t="shared" si="1"/>
        <v>1201</v>
      </c>
      <c r="B1202" s="10" t="s">
        <v>1294</v>
      </c>
      <c r="C1202" s="31">
        <v>2340.0</v>
      </c>
      <c r="D1202" s="37" t="str">
        <f>VLOOKUP(C1202,MASTER!$B$2:$C$1190,2,)</f>
        <v>Hollow SS 201 HL 25x25 T. 1,2mm</v>
      </c>
      <c r="E1202" s="38">
        <v>1.0</v>
      </c>
      <c r="F1202" s="39" t="s">
        <v>1251</v>
      </c>
      <c r="G1202" s="10" t="s">
        <v>1299</v>
      </c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</row>
    <row r="1203" ht="17.25" customHeight="1">
      <c r="A1203" s="7">
        <f t="shared" si="1"/>
        <v>1202</v>
      </c>
      <c r="B1203" s="10" t="s">
        <v>1294</v>
      </c>
      <c r="C1203" s="7">
        <v>1256.0</v>
      </c>
      <c r="D1203" s="37" t="str">
        <f>VLOOKUP(C1203,MASTER!$B$2:$C$1190,2,)</f>
        <v>Compound Putih</v>
      </c>
      <c r="E1203" s="38">
        <v>1.0</v>
      </c>
      <c r="F1203" s="39" t="s">
        <v>1255</v>
      </c>
      <c r="G1203" s="10" t="s">
        <v>1303</v>
      </c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</row>
    <row r="1204" ht="17.25" customHeight="1">
      <c r="A1204" s="7">
        <f t="shared" si="1"/>
        <v>1203</v>
      </c>
      <c r="B1204" s="10" t="s">
        <v>1294</v>
      </c>
      <c r="C1204" s="10">
        <v>1058.0</v>
      </c>
      <c r="D1204" s="37" t="str">
        <f>VLOOKUP(C1204,MASTER!$B$2:$C$1190,2,)</f>
        <v>Isi Cutter Kenko Besar</v>
      </c>
      <c r="E1204" s="38">
        <v>3.0</v>
      </c>
      <c r="F1204" s="39" t="s">
        <v>1255</v>
      </c>
      <c r="G1204" s="10" t="s">
        <v>1303</v>
      </c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</row>
    <row r="1205" ht="17.25" customHeight="1">
      <c r="A1205" s="7">
        <f t="shared" si="1"/>
        <v>1204</v>
      </c>
      <c r="B1205" s="10" t="s">
        <v>1294</v>
      </c>
      <c r="C1205" s="7">
        <v>1247.0</v>
      </c>
      <c r="D1205" s="37" t="str">
        <f>VLOOKUP(C1205,MASTER!$B$2:$C$1190,2,)</f>
        <v>Kain Poles 4 inch</v>
      </c>
      <c r="E1205" s="38">
        <v>1.0</v>
      </c>
      <c r="F1205" s="39" t="s">
        <v>1255</v>
      </c>
      <c r="G1205" s="10" t="s">
        <v>1303</v>
      </c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</row>
    <row r="1206" ht="17.25" customHeight="1">
      <c r="A1206" s="7">
        <f t="shared" si="1"/>
        <v>1205</v>
      </c>
      <c r="B1206" s="10" t="s">
        <v>1294</v>
      </c>
      <c r="C1206" s="7">
        <v>1248.0</v>
      </c>
      <c r="D1206" s="37" t="str">
        <f>VLOOKUP(C1206,MASTER!$B$2:$C$1190,2,)</f>
        <v>Kain Poles 7 inch</v>
      </c>
      <c r="E1206" s="38">
        <v>1.0</v>
      </c>
      <c r="F1206" s="39" t="s">
        <v>1255</v>
      </c>
      <c r="G1206" s="10" t="s">
        <v>1303</v>
      </c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</row>
    <row r="1207" ht="17.25" customHeight="1">
      <c r="A1207" s="7">
        <f t="shared" si="1"/>
        <v>1206</v>
      </c>
      <c r="B1207" s="10" t="s">
        <v>1294</v>
      </c>
      <c r="C1207" s="10">
        <v>1082.0</v>
      </c>
      <c r="D1207" s="37" t="str">
        <f>VLOOKUP(C1207,MASTER!$B$2:$C$1190,2,)</f>
        <v>BATU GERINDA CUTTING WHEEL (WD) 4"</v>
      </c>
      <c r="E1207" s="38">
        <v>8.0</v>
      </c>
      <c r="F1207" s="39" t="s">
        <v>1281</v>
      </c>
      <c r="G1207" s="10" t="s">
        <v>1092</v>
      </c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</row>
    <row r="1208" ht="17.25" customHeight="1">
      <c r="A1208" s="7">
        <f t="shared" si="1"/>
        <v>1207</v>
      </c>
      <c r="B1208" s="10" t="s">
        <v>1294</v>
      </c>
      <c r="C1208" s="10">
        <v>1580.0</v>
      </c>
      <c r="D1208" s="37" t="str">
        <f>VLOOKUP(C1208,MASTER!$B$2:$C$1190,2,)</f>
        <v>BATU GERINDA ULTRA FLEX 4"</v>
      </c>
      <c r="E1208" s="38">
        <v>6.0</v>
      </c>
      <c r="F1208" s="39" t="s">
        <v>1281</v>
      </c>
      <c r="G1208" s="10" t="s">
        <v>1092</v>
      </c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</row>
    <row r="1209" ht="17.25" customHeight="1">
      <c r="A1209" s="7">
        <f t="shared" si="1"/>
        <v>1208</v>
      </c>
      <c r="B1209" s="10" t="s">
        <v>1294</v>
      </c>
      <c r="C1209" s="31">
        <v>1421.0</v>
      </c>
      <c r="D1209" s="37" t="str">
        <f>VLOOKUP(C1209,MASTER!$B$2:$C$1190,2,)</f>
        <v>SARUNG TANGAN KAIN</v>
      </c>
      <c r="E1209" s="38">
        <v>24.0</v>
      </c>
      <c r="F1209" s="39" t="s">
        <v>1281</v>
      </c>
      <c r="G1209" s="10" t="s">
        <v>1092</v>
      </c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</row>
    <row r="1210" ht="17.25" customHeight="1">
      <c r="A1210" s="7">
        <f t="shared" si="1"/>
        <v>1209</v>
      </c>
      <c r="B1210" s="10" t="s">
        <v>1294</v>
      </c>
      <c r="C1210" s="7">
        <v>1446.0</v>
      </c>
      <c r="D1210" s="37" t="str">
        <f>VLOOKUP(C1210,MASTER!$B$2:$C$1190,2,)</f>
        <v>Thinner HG IML 75</v>
      </c>
      <c r="E1210" s="38">
        <v>20.0</v>
      </c>
      <c r="F1210" s="39" t="s">
        <v>1233</v>
      </c>
      <c r="G1210" s="10" t="s">
        <v>1100</v>
      </c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</row>
    <row r="1211" ht="17.25" customHeight="1">
      <c r="A1211" s="7">
        <f t="shared" si="1"/>
        <v>1210</v>
      </c>
      <c r="B1211" s="10" t="s">
        <v>1294</v>
      </c>
      <c r="C1211" s="10">
        <v>1204.0</v>
      </c>
      <c r="D1211" s="37" t="str">
        <f>VLOOKUP(C1211,MASTER!$B$2:$C$1190,2,)</f>
        <v>Kain Ball / Kain Majun Putih</v>
      </c>
      <c r="E1211" s="38">
        <v>3.0</v>
      </c>
      <c r="F1211" s="39" t="s">
        <v>1233</v>
      </c>
      <c r="G1211" s="10" t="s">
        <v>1100</v>
      </c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</row>
    <row r="1212" ht="17.25" customHeight="1">
      <c r="A1212" s="7">
        <f t="shared" si="1"/>
        <v>1211</v>
      </c>
      <c r="B1212" s="10" t="s">
        <v>1294</v>
      </c>
      <c r="C1212" s="7">
        <v>1971.0</v>
      </c>
      <c r="D1212" s="37" t="str">
        <f>VLOOKUP(C1212,MASTER!$B$2:$C$1190,2,)</f>
        <v>WD 40 Spray</v>
      </c>
      <c r="E1212" s="38">
        <v>1.0</v>
      </c>
      <c r="F1212" s="39" t="s">
        <v>1255</v>
      </c>
      <c r="G1212" s="10" t="s">
        <v>1303</v>
      </c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</row>
    <row r="1213" ht="17.25" customHeight="1">
      <c r="A1213" s="7">
        <f t="shared" si="1"/>
        <v>1212</v>
      </c>
      <c r="B1213" s="10" t="s">
        <v>1294</v>
      </c>
      <c r="C1213" s="15">
        <v>1592.0</v>
      </c>
      <c r="D1213" s="37" t="str">
        <f>VLOOKUP(C1213,MASTER!$B$2:$C$1190,2,)</f>
        <v>Tali Rapia</v>
      </c>
      <c r="E1213" s="38">
        <v>2.0</v>
      </c>
      <c r="F1213" s="39" t="s">
        <v>1281</v>
      </c>
      <c r="G1213" s="10" t="s">
        <v>1092</v>
      </c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</row>
    <row r="1214" ht="17.25" customHeight="1">
      <c r="A1214" s="7">
        <f t="shared" si="1"/>
        <v>1213</v>
      </c>
      <c r="B1214" s="10" t="s">
        <v>1294</v>
      </c>
      <c r="C1214" s="10">
        <v>1061.0</v>
      </c>
      <c r="D1214" s="37" t="str">
        <f>VLOOKUP(C1214,MASTER!$B$2:$C$1190,2,)</f>
        <v>Meteran</v>
      </c>
      <c r="E1214" s="38">
        <v>1.0</v>
      </c>
      <c r="F1214" s="39" t="s">
        <v>1209</v>
      </c>
      <c r="G1214" s="10" t="s">
        <v>1210</v>
      </c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</row>
    <row r="1215" ht="17.25" customHeight="1">
      <c r="A1215" s="7">
        <f t="shared" si="1"/>
        <v>1214</v>
      </c>
      <c r="B1215" s="10" t="s">
        <v>1294</v>
      </c>
      <c r="C1215" s="31">
        <v>1462.0</v>
      </c>
      <c r="D1215" s="37" t="str">
        <f>VLOOKUP(C1215,MASTER!$B$2:$C$1190,2,)</f>
        <v>Kontak Tip Co2 M6x25x0,8mm</v>
      </c>
      <c r="E1215" s="38">
        <v>1.0</v>
      </c>
      <c r="F1215" s="39" t="s">
        <v>1281</v>
      </c>
      <c r="G1215" s="10" t="s">
        <v>1092</v>
      </c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</row>
    <row r="1216" ht="17.25" customHeight="1">
      <c r="A1216" s="7">
        <f t="shared" si="1"/>
        <v>1215</v>
      </c>
      <c r="B1216" s="10" t="s">
        <v>1294</v>
      </c>
      <c r="C1216" s="7">
        <v>2398.0</v>
      </c>
      <c r="D1216" s="37" t="str">
        <f>VLOOKUP(C1216,MASTER!$B$2:$C$1190,2,)</f>
        <v>Cat Oplos Biru Rak STM</v>
      </c>
      <c r="E1216" s="38">
        <v>5.0</v>
      </c>
      <c r="F1216" s="39" t="s">
        <v>1281</v>
      </c>
      <c r="G1216" s="10" t="s">
        <v>1092</v>
      </c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</row>
    <row r="1217" ht="17.25" customHeight="1">
      <c r="A1217" s="7">
        <f t="shared" si="1"/>
        <v>1216</v>
      </c>
      <c r="B1217" s="10" t="s">
        <v>1294</v>
      </c>
      <c r="C1217" s="7">
        <v>1446.0</v>
      </c>
      <c r="D1217" s="37" t="str">
        <f>VLOOKUP(C1217,MASTER!$B$2:$C$1190,2,)</f>
        <v>Thinner HG IML 75</v>
      </c>
      <c r="E1217" s="38">
        <v>0.5</v>
      </c>
      <c r="F1217" s="39" t="s">
        <v>1281</v>
      </c>
      <c r="G1217" s="10" t="s">
        <v>1092</v>
      </c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</row>
    <row r="1218" ht="17.25" customHeight="1">
      <c r="A1218" s="7">
        <f t="shared" si="1"/>
        <v>1217</v>
      </c>
      <c r="B1218" s="10" t="s">
        <v>1294</v>
      </c>
      <c r="C1218" s="7">
        <v>1650.0</v>
      </c>
      <c r="D1218" s="37" t="str">
        <f>VLOOKUP(C1218,MASTER!$B$2:$C$1190,2,)</f>
        <v>Siku Edge Protector 5x5cm</v>
      </c>
      <c r="E1218" s="38">
        <v>20.0</v>
      </c>
      <c r="F1218" s="39" t="s">
        <v>1287</v>
      </c>
      <c r="G1218" s="10" t="s">
        <v>1300</v>
      </c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</row>
    <row r="1219" ht="17.25" customHeight="1">
      <c r="A1219" s="7">
        <f t="shared" si="1"/>
        <v>1218</v>
      </c>
      <c r="B1219" s="10" t="s">
        <v>1294</v>
      </c>
      <c r="C1219" s="10">
        <v>1580.0</v>
      </c>
      <c r="D1219" s="37" t="str">
        <f>VLOOKUP(C1219,MASTER!$B$2:$C$1190,2,)</f>
        <v>BATU GERINDA ULTRA FLEX 4"</v>
      </c>
      <c r="E1219" s="38">
        <v>5.0</v>
      </c>
      <c r="F1219" s="39" t="s">
        <v>1281</v>
      </c>
      <c r="G1219" s="10" t="s">
        <v>1092</v>
      </c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</row>
    <row r="1220" ht="17.25" customHeight="1">
      <c r="A1220" s="7">
        <f t="shared" si="1"/>
        <v>1219</v>
      </c>
      <c r="B1220" s="10" t="s">
        <v>1294</v>
      </c>
      <c r="C1220" s="15">
        <v>1046.0</v>
      </c>
      <c r="D1220" s="37" t="str">
        <f>VLOOKUP(C1220,MASTER!$B$2:$C$1190,2,)</f>
        <v>Foam Sheet Tebal 2cm 100 cm x 25 meter</v>
      </c>
      <c r="E1220" s="38">
        <v>1.0</v>
      </c>
      <c r="F1220" s="39" t="s">
        <v>1255</v>
      </c>
      <c r="G1220" s="10" t="s">
        <v>1303</v>
      </c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</row>
    <row r="1221" ht="17.25" customHeight="1">
      <c r="A1221" s="7">
        <f t="shared" si="1"/>
        <v>1220</v>
      </c>
      <c r="B1221" s="10" t="s">
        <v>1294</v>
      </c>
      <c r="C1221" s="31">
        <v>2338.0</v>
      </c>
      <c r="D1221" s="37" t="str">
        <f>VLOOKUP(C1221,MASTER!$B$2:$C$1190,2,)</f>
        <v>THIMBLE (Stoper Mesin Laser Welding)</v>
      </c>
      <c r="E1221" s="38">
        <v>2.0</v>
      </c>
      <c r="F1221" s="39" t="s">
        <v>1209</v>
      </c>
      <c r="G1221" s="48" t="s">
        <v>1304</v>
      </c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</row>
    <row r="1222" ht="17.25" customHeight="1">
      <c r="A1222" s="7">
        <f t="shared" si="1"/>
        <v>1221</v>
      </c>
      <c r="B1222" s="10" t="s">
        <v>1294</v>
      </c>
      <c r="C1222" s="7">
        <v>1144.0</v>
      </c>
      <c r="D1222" s="37" t="str">
        <f>VLOOKUP(C1222,MASTER!$B$2:$C$1190,2,)</f>
        <v>Baut JP M4x40</v>
      </c>
      <c r="E1222" s="38">
        <v>21.0</v>
      </c>
      <c r="F1222" s="39" t="s">
        <v>1305</v>
      </c>
      <c r="G1222" s="48" t="s">
        <v>1306</v>
      </c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</row>
    <row r="1223" ht="17.25" customHeight="1">
      <c r="A1223" s="7">
        <f t="shared" si="1"/>
        <v>1222</v>
      </c>
      <c r="B1223" s="10" t="s">
        <v>1294</v>
      </c>
      <c r="C1223" s="31">
        <v>1110.0</v>
      </c>
      <c r="D1223" s="37" t="str">
        <f>VLOOKUP(C1223,MASTER!$B$2:$C$1190,2,)</f>
        <v>Baut Hexa SS M4x30</v>
      </c>
      <c r="E1223" s="38">
        <v>58.0</v>
      </c>
      <c r="F1223" s="39" t="s">
        <v>1272</v>
      </c>
      <c r="G1223" s="48" t="s">
        <v>1293</v>
      </c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</row>
    <row r="1224" ht="17.25" customHeight="1">
      <c r="A1224" s="7">
        <f t="shared" si="1"/>
        <v>1223</v>
      </c>
      <c r="B1224" s="10" t="s">
        <v>1294</v>
      </c>
      <c r="C1224" s="7">
        <v>1109.0</v>
      </c>
      <c r="D1224" s="37" t="str">
        <f>VLOOKUP(C1224,MASTER!$B$2:$C$1190,2,)</f>
        <v>Baut Hexa SS M4x15</v>
      </c>
      <c r="E1224" s="38">
        <v>30.0</v>
      </c>
      <c r="F1224" s="39" t="s">
        <v>1272</v>
      </c>
      <c r="G1224" s="48" t="s">
        <v>1273</v>
      </c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</row>
    <row r="1225" ht="17.25" customHeight="1">
      <c r="A1225" s="7">
        <f t="shared" si="1"/>
        <v>1224</v>
      </c>
      <c r="B1225" s="10" t="s">
        <v>1294</v>
      </c>
      <c r="C1225" s="7">
        <v>1249.0</v>
      </c>
      <c r="D1225" s="37" t="str">
        <f>VLOOKUP(C1225,MASTER!$B$2:$C$1190,2,)</f>
        <v>Double Wall 66x66x13 (Kardus)</v>
      </c>
      <c r="E1225" s="38">
        <v>7.0</v>
      </c>
      <c r="F1225" s="39" t="s">
        <v>1255</v>
      </c>
      <c r="G1225" s="10" t="s">
        <v>1303</v>
      </c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</row>
    <row r="1226" ht="17.25" customHeight="1">
      <c r="A1226" s="7">
        <f t="shared" si="1"/>
        <v>1225</v>
      </c>
      <c r="B1226" s="10" t="s">
        <v>1294</v>
      </c>
      <c r="C1226" s="7">
        <v>1262.0</v>
      </c>
      <c r="D1226" s="37" t="str">
        <f>VLOOKUP(C1226,MASTER!$B$2:$C$1190,2,)</f>
        <v>Lakban Full Blok Putih Susu 48mmx54m</v>
      </c>
      <c r="E1226" s="38">
        <v>2.0</v>
      </c>
      <c r="F1226" s="39" t="s">
        <v>1255</v>
      </c>
      <c r="G1226" s="10" t="s">
        <v>1303</v>
      </c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</row>
    <row r="1227" ht="17.25" customHeight="1">
      <c r="A1227" s="7">
        <f t="shared" si="1"/>
        <v>1226</v>
      </c>
      <c r="B1227" s="10" t="s">
        <v>1294</v>
      </c>
      <c r="C1227" s="7">
        <v>1260.0</v>
      </c>
      <c r="D1227" s="37" t="str">
        <f>VLOOKUP(C1227,MASTER!$B$2:$C$1190,2,)</f>
        <v>Lakban Bening 2"</v>
      </c>
      <c r="E1227" s="38">
        <v>2.0</v>
      </c>
      <c r="F1227" s="39" t="s">
        <v>1255</v>
      </c>
      <c r="G1227" s="10" t="s">
        <v>1303</v>
      </c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</row>
    <row r="1228" ht="17.25" customHeight="1">
      <c r="A1228" s="7">
        <f t="shared" si="1"/>
        <v>1227</v>
      </c>
      <c r="B1228" s="10" t="s">
        <v>1294</v>
      </c>
      <c r="C1228" s="10">
        <v>1082.0</v>
      </c>
      <c r="D1228" s="37" t="str">
        <f>VLOOKUP(C1228,MASTER!$B$2:$C$1190,2,)</f>
        <v>BATU GERINDA CUTTING WHEEL (WD) 4"</v>
      </c>
      <c r="E1228" s="38">
        <v>2.0</v>
      </c>
      <c r="F1228" s="39" t="s">
        <v>1281</v>
      </c>
      <c r="G1228" s="48" t="s">
        <v>1092</v>
      </c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</row>
    <row r="1229" ht="17.25" customHeight="1">
      <c r="A1229" s="7">
        <f t="shared" si="1"/>
        <v>1228</v>
      </c>
      <c r="B1229" s="10" t="s">
        <v>1294</v>
      </c>
      <c r="C1229" s="7">
        <v>1417.0</v>
      </c>
      <c r="D1229" s="37" t="str">
        <f>VLOOKUP(C1229,MASTER!$B$2:$C$1190,2,)</f>
        <v>FACE SHIELD</v>
      </c>
      <c r="E1229" s="38">
        <v>2.0</v>
      </c>
      <c r="F1229" s="40" t="s">
        <v>1281</v>
      </c>
      <c r="G1229" s="50" t="s">
        <v>1092</v>
      </c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</row>
    <row r="1230" ht="17.25" customHeight="1">
      <c r="A1230" s="7">
        <f t="shared" si="1"/>
        <v>1229</v>
      </c>
      <c r="B1230" s="10" t="s">
        <v>1294</v>
      </c>
      <c r="C1230" s="10">
        <v>1579.0</v>
      </c>
      <c r="D1230" s="37" t="str">
        <f>VLOOKUP(C1230,MASTER!$B$2:$C$1190,2,)</f>
        <v>Gas Nozzle type 14AK/15AK Standard</v>
      </c>
      <c r="E1230" s="38">
        <v>1.0</v>
      </c>
      <c r="F1230" s="39" t="s">
        <v>1281</v>
      </c>
      <c r="G1230" s="48" t="s">
        <v>1092</v>
      </c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</row>
    <row r="1231" ht="17.25" customHeight="1">
      <c r="A1231" s="7">
        <f t="shared" si="1"/>
        <v>1230</v>
      </c>
      <c r="B1231" s="10" t="s">
        <v>1294</v>
      </c>
      <c r="C1231" s="10">
        <v>1462.0</v>
      </c>
      <c r="D1231" s="37" t="str">
        <f>VLOOKUP(C1231,MASTER!$B$2:$C$1190,2,)</f>
        <v>Kontak Tip Co2 M6x25x0,8mm</v>
      </c>
      <c r="E1231" s="38">
        <v>1.0</v>
      </c>
      <c r="F1231" s="40" t="s">
        <v>1281</v>
      </c>
      <c r="G1231" s="47" t="s">
        <v>1092</v>
      </c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</row>
    <row r="1232" ht="17.25" customHeight="1">
      <c r="A1232" s="7">
        <f t="shared" si="1"/>
        <v>1231</v>
      </c>
      <c r="B1232" s="10" t="s">
        <v>1307</v>
      </c>
      <c r="C1232" s="10">
        <v>1836.0</v>
      </c>
      <c r="D1232" s="37" t="str">
        <f>VLOOKUP(C1232,MASTER!$B$2:$C$1190,2,)</f>
        <v>Isi Gas Argon</v>
      </c>
      <c r="E1232" s="38">
        <v>3.0</v>
      </c>
      <c r="F1232" s="39" t="s">
        <v>1121</v>
      </c>
      <c r="G1232" s="48" t="s">
        <v>1122</v>
      </c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</row>
    <row r="1233" ht="17.25" customHeight="1">
      <c r="A1233" s="7">
        <f t="shared" si="1"/>
        <v>1232</v>
      </c>
      <c r="B1233" s="10" t="s">
        <v>1307</v>
      </c>
      <c r="C1233" s="10">
        <v>1837.0</v>
      </c>
      <c r="D1233" s="37" t="str">
        <f>VLOOKUP(C1233,MASTER!$B$2:$C$1190,2,)</f>
        <v>Isi Co2</v>
      </c>
      <c r="E1233" s="38">
        <v>14.0</v>
      </c>
      <c r="F1233" s="39" t="s">
        <v>1121</v>
      </c>
      <c r="G1233" s="48" t="s">
        <v>1122</v>
      </c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</row>
    <row r="1234" ht="17.25" customHeight="1">
      <c r="A1234" s="7">
        <f t="shared" si="1"/>
        <v>1233</v>
      </c>
      <c r="B1234" s="10" t="s">
        <v>1307</v>
      </c>
      <c r="C1234" s="7">
        <v>1186.0</v>
      </c>
      <c r="D1234" s="37" t="str">
        <f>VLOOKUP(C1234,MASTER!$B$2:$C$1190,2,)</f>
        <v>Propan PUC 786 White Doff @1Liter</v>
      </c>
      <c r="E1234" s="38">
        <v>1.0</v>
      </c>
      <c r="F1234" s="39" t="s">
        <v>1251</v>
      </c>
      <c r="G1234" s="48" t="s">
        <v>1299</v>
      </c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</row>
    <row r="1235" ht="17.25" customHeight="1">
      <c r="A1235" s="7">
        <f t="shared" si="1"/>
        <v>1234</v>
      </c>
      <c r="B1235" s="10" t="s">
        <v>1307</v>
      </c>
      <c r="C1235" s="7">
        <v>1731.0</v>
      </c>
      <c r="D1235" s="37" t="str">
        <f>VLOOKUP(C1235,MASTER!$B$2:$C$1190,2,)</f>
        <v>Cat Nippe 2000 Super White (470)</v>
      </c>
      <c r="E1235" s="38">
        <v>1.0</v>
      </c>
      <c r="F1235" s="39" t="s">
        <v>1251</v>
      </c>
      <c r="G1235" s="48" t="s">
        <v>1299</v>
      </c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</row>
    <row r="1236" ht="17.25" customHeight="1">
      <c r="A1236" s="7">
        <f t="shared" si="1"/>
        <v>1235</v>
      </c>
      <c r="B1236" s="10" t="s">
        <v>1307</v>
      </c>
      <c r="C1236" s="7">
        <v>1076.0</v>
      </c>
      <c r="D1236" s="37" t="str">
        <f>VLOOKUP(C1236,MASTER!$B$2:$C$1190,2,)</f>
        <v>Amplas Merah No. 80</v>
      </c>
      <c r="E1236" s="38">
        <v>1.0</v>
      </c>
      <c r="F1236" s="39" t="s">
        <v>1251</v>
      </c>
      <c r="G1236" s="48" t="s">
        <v>1299</v>
      </c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</row>
    <row r="1237" ht="17.25" customHeight="1">
      <c r="A1237" s="7">
        <f t="shared" si="1"/>
        <v>1236</v>
      </c>
      <c r="B1237" s="10" t="s">
        <v>1307</v>
      </c>
      <c r="C1237" s="10">
        <v>1074.0</v>
      </c>
      <c r="D1237" s="37" t="str">
        <f>VLOOKUP(C1237,MASTER!$B$2:$C$1190,2,)</f>
        <v>Amplas Merah No. 180</v>
      </c>
      <c r="E1237" s="38">
        <v>1.0</v>
      </c>
      <c r="F1237" s="39" t="s">
        <v>1251</v>
      </c>
      <c r="G1237" s="48" t="s">
        <v>1299</v>
      </c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</row>
    <row r="1238" ht="17.25" customHeight="1">
      <c r="A1238" s="7">
        <f t="shared" si="1"/>
        <v>1237</v>
      </c>
      <c r="B1238" s="10" t="s">
        <v>1307</v>
      </c>
      <c r="C1238" s="10">
        <v>1077.0</v>
      </c>
      <c r="D1238" s="37" t="str">
        <f>VLOOKUP(C1238,MASTER!$B$2:$C$1190,2,)</f>
        <v>AMPLAS NIKEN 1000</v>
      </c>
      <c r="E1238" s="38">
        <v>5.0</v>
      </c>
      <c r="F1238" s="39" t="s">
        <v>1251</v>
      </c>
      <c r="G1238" s="48" t="s">
        <v>1299</v>
      </c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</row>
    <row r="1239" ht="17.25" customHeight="1">
      <c r="A1239" s="7">
        <f t="shared" si="1"/>
        <v>1238</v>
      </c>
      <c r="B1239" s="10" t="s">
        <v>1307</v>
      </c>
      <c r="C1239" s="10">
        <v>1078.0</v>
      </c>
      <c r="D1239" s="37" t="str">
        <f>VLOOKUP(C1239,MASTER!$B$2:$C$1190,2,)</f>
        <v>AMPLAS NIKEN 400</v>
      </c>
      <c r="E1239" s="38">
        <v>5.0</v>
      </c>
      <c r="F1239" s="39" t="s">
        <v>1251</v>
      </c>
      <c r="G1239" s="48" t="s">
        <v>1299</v>
      </c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</row>
    <row r="1240" ht="17.25" customHeight="1">
      <c r="A1240" s="7">
        <f t="shared" si="1"/>
        <v>1239</v>
      </c>
      <c r="B1240" s="10" t="s">
        <v>1307</v>
      </c>
      <c r="C1240" s="7">
        <v>1185.0</v>
      </c>
      <c r="D1240" s="37" t="str">
        <f>VLOOKUP(C1240,MASTER!$B$2:$C$1190,2,)</f>
        <v>Propan PUC 786 Black Doff @1 Liter</v>
      </c>
      <c r="E1240" s="38">
        <v>1.0</v>
      </c>
      <c r="F1240" s="39" t="s">
        <v>1251</v>
      </c>
      <c r="G1240" s="48" t="s">
        <v>1299</v>
      </c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</row>
    <row r="1241" ht="17.25" customHeight="1">
      <c r="A1241" s="7">
        <f t="shared" si="1"/>
        <v>1240</v>
      </c>
      <c r="B1241" s="10" t="s">
        <v>1307</v>
      </c>
      <c r="C1241" s="7">
        <v>1782.0</v>
      </c>
      <c r="D1241" s="37" t="str">
        <f>VLOOKUP(C1241,MASTER!$B$2:$C$1190,2,)</f>
        <v>Varnish Autoglow 7070 CLEAR GLOSS</v>
      </c>
      <c r="E1241" s="38">
        <v>1.0</v>
      </c>
      <c r="F1241" s="39" t="s">
        <v>1251</v>
      </c>
      <c r="G1241" s="48" t="s">
        <v>1299</v>
      </c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</row>
    <row r="1242" ht="17.25" customHeight="1">
      <c r="A1242" s="7">
        <f t="shared" si="1"/>
        <v>1241</v>
      </c>
      <c r="B1242" s="10" t="s">
        <v>1307</v>
      </c>
      <c r="C1242" s="7">
        <v>1447.0</v>
      </c>
      <c r="D1242" s="37" t="str">
        <f>VLOOKUP(C1242,MASTER!$B$2:$C$1190,2,)</f>
        <v>Thinner Polyurethane Propan 5 Liter</v>
      </c>
      <c r="E1242" s="38">
        <v>5.0</v>
      </c>
      <c r="F1242" s="39" t="s">
        <v>1251</v>
      </c>
      <c r="G1242" s="48" t="s">
        <v>1299</v>
      </c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</row>
    <row r="1243" ht="17.25" customHeight="1">
      <c r="A1243" s="7">
        <f t="shared" si="1"/>
        <v>1242</v>
      </c>
      <c r="B1243" s="10" t="s">
        <v>1307</v>
      </c>
      <c r="C1243" s="7">
        <v>1444.0</v>
      </c>
      <c r="D1243" s="37" t="str">
        <f>VLOOKUP(C1243,MASTER!$B$2:$C$1190,2,)</f>
        <v>Spuit(Suntikan) 3cc/ml</v>
      </c>
      <c r="E1243" s="38">
        <v>2.0</v>
      </c>
      <c r="F1243" s="39" t="s">
        <v>1251</v>
      </c>
      <c r="G1243" s="48" t="s">
        <v>1299</v>
      </c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</row>
    <row r="1244" ht="17.25" customHeight="1">
      <c r="A1244" s="7">
        <f t="shared" si="1"/>
        <v>1243</v>
      </c>
      <c r="B1244" s="10" t="s">
        <v>1307</v>
      </c>
      <c r="C1244" s="15">
        <v>2384.0</v>
      </c>
      <c r="D1244" s="37" t="str">
        <f>VLOOKUP(C1244,MASTER!$B$2:$C$1190,2,)</f>
        <v>Lem Acrylic Crystal</v>
      </c>
      <c r="E1244" s="38">
        <v>1.0</v>
      </c>
      <c r="F1244" s="39" t="s">
        <v>1251</v>
      </c>
      <c r="G1244" s="48" t="s">
        <v>1299</v>
      </c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</row>
    <row r="1245" ht="17.25" customHeight="1">
      <c r="A1245" s="7">
        <f t="shared" si="1"/>
        <v>1244</v>
      </c>
      <c r="B1245" s="10" t="s">
        <v>1307</v>
      </c>
      <c r="C1245" s="10">
        <v>1204.0</v>
      </c>
      <c r="D1245" s="37" t="str">
        <f>VLOOKUP(C1245,MASTER!$B$2:$C$1190,2,)</f>
        <v>Kain Ball / Kain Majun Putih</v>
      </c>
      <c r="E1245" s="38">
        <v>2.0</v>
      </c>
      <c r="F1245" s="39" t="s">
        <v>1251</v>
      </c>
      <c r="G1245" s="48" t="s">
        <v>1299</v>
      </c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</row>
    <row r="1246" ht="17.25" customHeight="1">
      <c r="A1246" s="7">
        <f t="shared" si="1"/>
        <v>1245</v>
      </c>
      <c r="B1246" s="10" t="s">
        <v>1307</v>
      </c>
      <c r="C1246" s="7">
        <v>1446.0</v>
      </c>
      <c r="D1246" s="37" t="str">
        <f>VLOOKUP(C1246,MASTER!$B$2:$C$1190,2,)</f>
        <v>Thinner HG IML 75</v>
      </c>
      <c r="E1246" s="38">
        <v>1.5</v>
      </c>
      <c r="F1246" s="39" t="s">
        <v>1226</v>
      </c>
      <c r="G1246" s="10" t="s">
        <v>1227</v>
      </c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</row>
    <row r="1247" ht="17.25" customHeight="1">
      <c r="A1247" s="7">
        <f t="shared" si="1"/>
        <v>1246</v>
      </c>
      <c r="B1247" s="10" t="s">
        <v>1307</v>
      </c>
      <c r="C1247" s="10">
        <v>1110.0</v>
      </c>
      <c r="D1247" s="37" t="str">
        <f>VLOOKUP(C1247,MASTER!$B$2:$C$1190,2,)</f>
        <v>Baut Hexa SS M4x30</v>
      </c>
      <c r="E1247" s="38">
        <v>22.0</v>
      </c>
      <c r="F1247" s="39" t="s">
        <v>1308</v>
      </c>
      <c r="G1247" s="10" t="s">
        <v>1309</v>
      </c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</row>
    <row r="1248" ht="17.25" customHeight="1">
      <c r="A1248" s="7">
        <f t="shared" si="1"/>
        <v>1247</v>
      </c>
      <c r="B1248" s="10" t="s">
        <v>1307</v>
      </c>
      <c r="C1248" s="31">
        <v>1110.0</v>
      </c>
      <c r="D1248" s="37" t="str">
        <f>VLOOKUP(C1248,MASTER!$B$2:$C$1190,2,)</f>
        <v>Baut Hexa SS M4x30</v>
      </c>
      <c r="E1248" s="38">
        <v>22.0</v>
      </c>
      <c r="F1248" s="39" t="s">
        <v>1308</v>
      </c>
      <c r="G1248" s="10" t="s">
        <v>1310</v>
      </c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</row>
    <row r="1249" ht="17.25" customHeight="1">
      <c r="A1249" s="7">
        <f t="shared" si="1"/>
        <v>1248</v>
      </c>
      <c r="B1249" s="10" t="s">
        <v>1307</v>
      </c>
      <c r="C1249" s="10">
        <v>1204.0</v>
      </c>
      <c r="D1249" s="37" t="str">
        <f>VLOOKUP(C1249,MASTER!$B$2:$C$1190,2,)</f>
        <v>Kain Ball / Kain Majun Putih</v>
      </c>
      <c r="E1249" s="38">
        <v>2.0</v>
      </c>
      <c r="F1249" s="39" t="s">
        <v>1125</v>
      </c>
      <c r="G1249" s="10" t="s">
        <v>1126</v>
      </c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</row>
    <row r="1250" ht="17.25" customHeight="1">
      <c r="A1250" s="7">
        <f t="shared" si="1"/>
        <v>1249</v>
      </c>
      <c r="B1250" s="10" t="s">
        <v>1307</v>
      </c>
      <c r="C1250" s="15">
        <v>2395.0</v>
      </c>
      <c r="D1250" s="37" t="str">
        <f>VLOOKUP(C1250,MASTER!$B$2:$C$1190,2,)</f>
        <v>Powder sterling EP ST.828.558 GL Blue 777 9414-9</v>
      </c>
      <c r="E1250" s="38">
        <v>20.0</v>
      </c>
      <c r="F1250" s="39" t="s">
        <v>1281</v>
      </c>
      <c r="G1250" s="10" t="s">
        <v>1092</v>
      </c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</row>
    <row r="1251" ht="17.25" customHeight="1">
      <c r="A1251" s="7">
        <f t="shared" si="1"/>
        <v>1250</v>
      </c>
      <c r="B1251" s="10" t="s">
        <v>1307</v>
      </c>
      <c r="C1251" s="10">
        <v>2109.0</v>
      </c>
      <c r="D1251" s="37" t="str">
        <f>VLOOKUP(C1251,MASTER!$B$2:$C$1190,2,)</f>
        <v>Adjuster Goyang M8</v>
      </c>
      <c r="E1251" s="38">
        <v>4.0</v>
      </c>
      <c r="F1251" s="39" t="s">
        <v>1311</v>
      </c>
      <c r="G1251" s="10" t="s">
        <v>1193</v>
      </c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</row>
    <row r="1252" ht="17.25" customHeight="1">
      <c r="A1252" s="7">
        <f t="shared" si="1"/>
        <v>1251</v>
      </c>
      <c r="B1252" s="10" t="s">
        <v>1307</v>
      </c>
      <c r="C1252" s="31">
        <v>1421.0</v>
      </c>
      <c r="D1252" s="37" t="str">
        <f>VLOOKUP(C1252,MASTER!$B$2:$C$1190,2,)</f>
        <v>SARUNG TANGAN KAIN</v>
      </c>
      <c r="E1252" s="38">
        <v>24.0</v>
      </c>
      <c r="F1252" s="39" t="s">
        <v>1281</v>
      </c>
      <c r="G1252" s="10" t="s">
        <v>1092</v>
      </c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</row>
    <row r="1253" ht="17.25" customHeight="1">
      <c r="A1253" s="7">
        <f t="shared" si="1"/>
        <v>1252</v>
      </c>
      <c r="B1253" s="10" t="s">
        <v>1307</v>
      </c>
      <c r="C1253" s="10">
        <v>1071.0</v>
      </c>
      <c r="D1253" s="37" t="str">
        <f>VLOOKUP(C1253,MASTER!$B$2:$C$1190,2,)</f>
        <v>Amplas Ekamant Susun 80 / Taiyo 4"</v>
      </c>
      <c r="E1253" s="38">
        <v>10.0</v>
      </c>
      <c r="F1253" s="39" t="s">
        <v>1281</v>
      </c>
      <c r="G1253" s="10" t="s">
        <v>1092</v>
      </c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</row>
    <row r="1254" ht="17.25" customHeight="1">
      <c r="A1254" s="7">
        <f t="shared" si="1"/>
        <v>1253</v>
      </c>
      <c r="B1254" s="10" t="s">
        <v>1307</v>
      </c>
      <c r="C1254" s="10">
        <v>1058.0</v>
      </c>
      <c r="D1254" s="37" t="str">
        <f>VLOOKUP(C1254,MASTER!$B$2:$C$1190,2,)</f>
        <v>Isi Cutter Kenko Besar</v>
      </c>
      <c r="E1254" s="38">
        <v>5.0</v>
      </c>
      <c r="F1254" s="39" t="s">
        <v>1308</v>
      </c>
      <c r="G1254" s="10" t="s">
        <v>1309</v>
      </c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</row>
    <row r="1255" ht="17.25" customHeight="1">
      <c r="A1255" s="7">
        <f t="shared" si="1"/>
        <v>1254</v>
      </c>
      <c r="B1255" s="10" t="s">
        <v>1307</v>
      </c>
      <c r="C1255" s="7">
        <v>1126.0</v>
      </c>
      <c r="D1255" s="37" t="str">
        <f>VLOOKUP(C1255,MASTER!$B$2:$C$1190,2,)</f>
        <v>Baut JF M3x10</v>
      </c>
      <c r="E1255" s="38">
        <v>20.0</v>
      </c>
      <c r="F1255" s="39" t="s">
        <v>1243</v>
      </c>
      <c r="G1255" s="10" t="s">
        <v>1312</v>
      </c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</row>
    <row r="1256" ht="17.25" customHeight="1">
      <c r="A1256" s="7">
        <f t="shared" si="1"/>
        <v>1255</v>
      </c>
      <c r="B1256" s="10" t="s">
        <v>1307</v>
      </c>
      <c r="C1256" s="10">
        <v>2400.0</v>
      </c>
      <c r="D1256" s="37" t="str">
        <f>VLOOKUP(C1256,MASTER!$B$2:$C$1190,2,)</f>
        <v>RYU (AC) HSS Cobalt Drill Bits 7.0x69x109mm AC-DB038</v>
      </c>
      <c r="E1256" s="38">
        <v>2.0</v>
      </c>
      <c r="F1256" s="39" t="s">
        <v>1258</v>
      </c>
      <c r="G1256" s="10" t="s">
        <v>1275</v>
      </c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</row>
    <row r="1257" ht="17.25" customHeight="1">
      <c r="A1257" s="7">
        <f t="shared" si="1"/>
        <v>1256</v>
      </c>
      <c r="B1257" s="10" t="s">
        <v>1307</v>
      </c>
      <c r="C1257" s="7">
        <v>1862.0</v>
      </c>
      <c r="D1257" s="37" t="str">
        <f>VLOOKUP(C1257,MASTER!$B$2:$C$1190,2,)</f>
        <v>Hand Tape M8</v>
      </c>
      <c r="E1257" s="38">
        <v>3.0</v>
      </c>
      <c r="F1257" s="39" t="s">
        <v>1258</v>
      </c>
      <c r="G1257" s="10" t="s">
        <v>1275</v>
      </c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</row>
    <row r="1258" ht="17.25" customHeight="1">
      <c r="A1258" s="7">
        <f t="shared" si="1"/>
        <v>1257</v>
      </c>
      <c r="B1258" s="10" t="s">
        <v>1307</v>
      </c>
      <c r="C1258" s="10">
        <v>1204.0</v>
      </c>
      <c r="D1258" s="37" t="str">
        <f>VLOOKUP(C1258,MASTER!$B$2:$C$1190,2,)</f>
        <v>Kain Ball / Kain Majun Putih</v>
      </c>
      <c r="E1258" s="38">
        <v>3.0</v>
      </c>
      <c r="F1258" s="39" t="s">
        <v>1233</v>
      </c>
      <c r="G1258" s="10" t="s">
        <v>1100</v>
      </c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</row>
    <row r="1259" ht="17.25" customHeight="1">
      <c r="A1259" s="7">
        <f t="shared" si="1"/>
        <v>1258</v>
      </c>
      <c r="B1259" s="10" t="s">
        <v>1307</v>
      </c>
      <c r="C1259" s="7">
        <v>1197.0</v>
      </c>
      <c r="D1259" s="37" t="str">
        <f>VLOOKUP(C1259,MASTER!$B$2:$C$1190,2,)</f>
        <v>Sanpoly 250ml</v>
      </c>
      <c r="E1259" s="38">
        <v>1.0</v>
      </c>
      <c r="F1259" s="39" t="s">
        <v>1233</v>
      </c>
      <c r="G1259" s="10" t="s">
        <v>1100</v>
      </c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</row>
    <row r="1260" ht="17.25" customHeight="1">
      <c r="A1260" s="7">
        <f t="shared" si="1"/>
        <v>1259</v>
      </c>
      <c r="B1260" s="10" t="s">
        <v>1307</v>
      </c>
      <c r="C1260" s="10">
        <v>1421.0</v>
      </c>
      <c r="D1260" s="37" t="str">
        <f>VLOOKUP(C1260,MASTER!$B$2:$C$1190,2,)</f>
        <v>SARUNG TANGAN KAIN</v>
      </c>
      <c r="E1260" s="38">
        <v>24.0</v>
      </c>
      <c r="F1260" s="39" t="s">
        <v>1233</v>
      </c>
      <c r="G1260" s="10" t="s">
        <v>1100</v>
      </c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</row>
    <row r="1261" ht="17.25" customHeight="1">
      <c r="A1261" s="7">
        <f t="shared" si="1"/>
        <v>1260</v>
      </c>
      <c r="B1261" s="10" t="s">
        <v>1307</v>
      </c>
      <c r="C1261" s="7">
        <v>1446.0</v>
      </c>
      <c r="D1261" s="37" t="str">
        <f>VLOOKUP(C1261,MASTER!$B$2:$C$1190,2,)</f>
        <v>Thinner HG IML 75</v>
      </c>
      <c r="E1261" s="38">
        <v>20.0</v>
      </c>
      <c r="F1261" s="39" t="s">
        <v>1233</v>
      </c>
      <c r="G1261" s="10" t="s">
        <v>1100</v>
      </c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</row>
    <row r="1262" ht="17.25" customHeight="1">
      <c r="A1262" s="7">
        <f t="shared" si="1"/>
        <v>1261</v>
      </c>
      <c r="B1262" s="10" t="s">
        <v>1307</v>
      </c>
      <c r="C1262" s="31">
        <v>2330.0</v>
      </c>
      <c r="D1262" s="37" t="str">
        <f>VLOOKUP(C1262,MASTER!$B$2:$C$1190,2,)</f>
        <v>Cat Ftalit Tangerine 141</v>
      </c>
      <c r="E1262" s="38">
        <v>1.0</v>
      </c>
      <c r="F1262" s="39" t="s">
        <v>1233</v>
      </c>
      <c r="G1262" s="10" t="s">
        <v>1100</v>
      </c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</row>
    <row r="1263" ht="17.25" customHeight="1">
      <c r="A1263" s="7">
        <f t="shared" si="1"/>
        <v>1262</v>
      </c>
      <c r="B1263" s="10" t="s">
        <v>1307</v>
      </c>
      <c r="C1263" s="10">
        <v>1421.0</v>
      </c>
      <c r="D1263" s="37" t="str">
        <f>VLOOKUP(C1263,MASTER!$B$2:$C$1190,2,)</f>
        <v>SARUNG TANGAN KAIN</v>
      </c>
      <c r="E1263" s="38">
        <v>24.0</v>
      </c>
      <c r="F1263" s="39" t="s">
        <v>1281</v>
      </c>
      <c r="G1263" s="10" t="s">
        <v>1092</v>
      </c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</row>
    <row r="1264" ht="17.25" customHeight="1">
      <c r="A1264" s="7">
        <f t="shared" si="1"/>
        <v>1263</v>
      </c>
      <c r="B1264" s="10" t="s">
        <v>1307</v>
      </c>
      <c r="C1264" s="10">
        <v>1420.0</v>
      </c>
      <c r="D1264" s="37" t="str">
        <f>VLOOKUP(C1264,MASTER!$B$2:$C$1190,2,)</f>
        <v>MASKER 3PLY @50PCS</v>
      </c>
      <c r="E1264" s="38">
        <v>1.0</v>
      </c>
      <c r="F1264" s="39" t="s">
        <v>1281</v>
      </c>
      <c r="G1264" s="10" t="s">
        <v>1092</v>
      </c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</row>
    <row r="1265" ht="17.25" customHeight="1">
      <c r="A1265" s="7">
        <f t="shared" si="1"/>
        <v>1264</v>
      </c>
      <c r="B1265" s="10" t="s">
        <v>1307</v>
      </c>
      <c r="C1265" s="10">
        <v>1082.0</v>
      </c>
      <c r="D1265" s="37" t="str">
        <f>VLOOKUP(C1265,MASTER!$B$2:$C$1190,2,)</f>
        <v>BATU GERINDA CUTTING WHEEL (WD) 4"</v>
      </c>
      <c r="E1265" s="38">
        <v>11.0</v>
      </c>
      <c r="F1265" s="39" t="s">
        <v>1281</v>
      </c>
      <c r="G1265" s="10" t="s">
        <v>1092</v>
      </c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</row>
    <row r="1266" ht="17.25" customHeight="1">
      <c r="A1266" s="7">
        <f t="shared" si="1"/>
        <v>1265</v>
      </c>
      <c r="B1266" s="10" t="s">
        <v>1307</v>
      </c>
      <c r="C1266" s="10">
        <v>1003.0</v>
      </c>
      <c r="D1266" s="37" t="str">
        <f>VLOOKUP(C1266,MASTER!$B$2:$C$1190,2,)</f>
        <v>Acrylic Clear 1,5 x 1220 x 2440</v>
      </c>
      <c r="E1266" s="38">
        <v>1.0</v>
      </c>
      <c r="F1266" s="39" t="s">
        <v>1313</v>
      </c>
      <c r="G1266" s="10" t="s">
        <v>1177</v>
      </c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</row>
    <row r="1267" ht="17.25" customHeight="1">
      <c r="A1267" s="7">
        <f t="shared" si="1"/>
        <v>1266</v>
      </c>
      <c r="B1267" s="10" t="s">
        <v>1307</v>
      </c>
      <c r="C1267" s="7">
        <v>1610.0</v>
      </c>
      <c r="D1267" s="37" t="str">
        <f>VLOOKUP(C1267,MASTER!$B$2:$C$1190,2,)</f>
        <v>Melaminto MDF 3mm Gloss</v>
      </c>
      <c r="E1267" s="38">
        <v>2.0</v>
      </c>
      <c r="F1267" s="39" t="s">
        <v>1272</v>
      </c>
      <c r="G1267" s="10" t="s">
        <v>1273</v>
      </c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</row>
    <row r="1268" ht="17.25" customHeight="1">
      <c r="A1268" s="7">
        <f t="shared" si="1"/>
        <v>1267</v>
      </c>
      <c r="B1268" s="10" t="s">
        <v>1307</v>
      </c>
      <c r="C1268" s="7">
        <v>1453.0</v>
      </c>
      <c r="D1268" s="37" t="str">
        <f>VLOOKUP(C1268,MASTER!$B$2:$C$1190,2,)</f>
        <v>Plastic Wrapping</v>
      </c>
      <c r="E1268" s="38">
        <v>1.0</v>
      </c>
      <c r="F1268" s="39" t="s">
        <v>1314</v>
      </c>
      <c r="G1268" s="10" t="s">
        <v>1216</v>
      </c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</row>
    <row r="1269" ht="17.25" customHeight="1">
      <c r="A1269" s="7">
        <f t="shared" si="1"/>
        <v>1268</v>
      </c>
      <c r="B1269" s="10" t="s">
        <v>1307</v>
      </c>
      <c r="C1269" s="10">
        <v>1421.0</v>
      </c>
      <c r="D1269" s="37" t="str">
        <f>VLOOKUP(C1269,MASTER!$B$2:$C$1190,2,)</f>
        <v>SARUNG TANGAN KAIN</v>
      </c>
      <c r="E1269" s="38">
        <v>24.0</v>
      </c>
      <c r="F1269" s="39" t="s">
        <v>1281</v>
      </c>
      <c r="G1269" s="10" t="s">
        <v>1092</v>
      </c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</row>
    <row r="1270" ht="17.25" customHeight="1">
      <c r="A1270" s="7">
        <f t="shared" si="1"/>
        <v>1269</v>
      </c>
      <c r="B1270" s="10" t="s">
        <v>1307</v>
      </c>
      <c r="C1270" s="7">
        <v>2064.0</v>
      </c>
      <c r="D1270" s="37" t="str">
        <f>VLOOKUP(C1270,MASTER!$B$2:$C$1190,2,)</f>
        <v>Kawat Las CO2 0,8mm SW-70</v>
      </c>
      <c r="E1270" s="38">
        <v>30.0</v>
      </c>
      <c r="F1270" s="39" t="s">
        <v>1281</v>
      </c>
      <c r="G1270" s="10" t="s">
        <v>1092</v>
      </c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</row>
    <row r="1271" ht="17.25" customHeight="1">
      <c r="A1271" s="7">
        <f t="shared" si="1"/>
        <v>1270</v>
      </c>
      <c r="B1271" s="10" t="s">
        <v>1307</v>
      </c>
      <c r="C1271" s="15">
        <v>1393.0</v>
      </c>
      <c r="D1271" s="37" t="str">
        <f>VLOOKUP(C1271,MASTER!$B$2:$C$1190,2,)</f>
        <v>Plat SS 304 HL 1,2mm 4'x10'</v>
      </c>
      <c r="E1271" s="38">
        <v>1.0</v>
      </c>
      <c r="F1271" s="39" t="s">
        <v>1315</v>
      </c>
      <c r="G1271" s="10" t="s">
        <v>1316</v>
      </c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</row>
    <row r="1272" ht="17.25" customHeight="1">
      <c r="A1272" s="7">
        <f t="shared" si="1"/>
        <v>1271</v>
      </c>
      <c r="B1272" s="10" t="s">
        <v>1307</v>
      </c>
      <c r="C1272" s="15">
        <v>1392.0</v>
      </c>
      <c r="D1272" s="37" t="str">
        <f>VLOOKUP(C1272,MASTER!$B$2:$C$1190,2,)</f>
        <v>Plat SS 304 HL 0,8mmx4'x10'</v>
      </c>
      <c r="E1272" s="38">
        <v>1.0</v>
      </c>
      <c r="F1272" s="39" t="s">
        <v>1315</v>
      </c>
      <c r="G1272" s="10" t="s">
        <v>1316</v>
      </c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</row>
    <row r="1273" ht="17.25" customHeight="1">
      <c r="A1273" s="7">
        <f t="shared" si="1"/>
        <v>1272</v>
      </c>
      <c r="B1273" s="10" t="s">
        <v>1307</v>
      </c>
      <c r="C1273" s="7">
        <v>1015.0</v>
      </c>
      <c r="D1273" s="37" t="str">
        <f>VLOOKUP(C1273,MASTER!$B$2:$C$1190,2,)</f>
        <v>Acrylic Milky 5mm (1220x2440mm)</v>
      </c>
      <c r="E1273" s="38">
        <v>1.0</v>
      </c>
      <c r="F1273" s="39" t="s">
        <v>1251</v>
      </c>
      <c r="G1273" s="10" t="s">
        <v>1252</v>
      </c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</row>
    <row r="1274" ht="17.25" customHeight="1">
      <c r="A1274" s="7">
        <f t="shared" si="1"/>
        <v>1273</v>
      </c>
      <c r="B1274" s="10" t="s">
        <v>1307</v>
      </c>
      <c r="C1274" s="10">
        <v>1453.0</v>
      </c>
      <c r="D1274" s="37" t="str">
        <f>VLOOKUP(C1274,MASTER!$B$2:$C$1190,2,)</f>
        <v>Plastic Wrapping</v>
      </c>
      <c r="E1274" s="38">
        <v>2.0</v>
      </c>
      <c r="F1274" s="39" t="s">
        <v>1200</v>
      </c>
      <c r="G1274" s="10" t="s">
        <v>1151</v>
      </c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</row>
    <row r="1275" ht="17.25" customHeight="1">
      <c r="A1275" s="7">
        <f t="shared" si="1"/>
        <v>1274</v>
      </c>
      <c r="B1275" s="10" t="s">
        <v>1307</v>
      </c>
      <c r="C1275" s="15">
        <v>2328.0</v>
      </c>
      <c r="D1275" s="37" t="str">
        <f>VLOOKUP(C1275,MASTER!$B$2:$C$1190,2,)</f>
        <v>Adaptor Laptop 6A 12V</v>
      </c>
      <c r="E1275" s="38">
        <v>1.0</v>
      </c>
      <c r="F1275" s="39" t="s">
        <v>1264</v>
      </c>
      <c r="G1275" s="10" t="s">
        <v>1317</v>
      </c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</row>
    <row r="1276" ht="17.25" customHeight="1">
      <c r="A1276" s="7">
        <f t="shared" si="1"/>
        <v>1275</v>
      </c>
      <c r="B1276" s="10" t="s">
        <v>1307</v>
      </c>
      <c r="C1276" s="7">
        <v>1276.0</v>
      </c>
      <c r="D1276" s="37" t="str">
        <f>VLOOKUP(C1276,MASTER!$B$2:$C$1190,2,)</f>
        <v>Led Rol Indoor Type S EPISTAR 2835 CW @5meter</v>
      </c>
      <c r="E1276" s="38">
        <v>3.0</v>
      </c>
      <c r="F1276" s="39" t="s">
        <v>1264</v>
      </c>
      <c r="G1276" s="10" t="s">
        <v>1317</v>
      </c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</row>
    <row r="1277" ht="17.25" customHeight="1">
      <c r="A1277" s="7">
        <f t="shared" si="1"/>
        <v>1276</v>
      </c>
      <c r="B1277" s="10" t="s">
        <v>1307</v>
      </c>
      <c r="C1277" s="7">
        <v>1227.0</v>
      </c>
      <c r="D1277" s="37" t="str">
        <f>VLOOKUP(C1277,MASTER!$B$2:$C$1190,2,)</f>
        <v>Kabel AWG Bening Japan 40 Meter</v>
      </c>
      <c r="E1277" s="38">
        <v>25.5</v>
      </c>
      <c r="F1277" s="39" t="s">
        <v>1264</v>
      </c>
      <c r="G1277" s="10" t="s">
        <v>1317</v>
      </c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</row>
    <row r="1278" ht="17.25" customHeight="1">
      <c r="A1278" s="7">
        <f t="shared" si="1"/>
        <v>1277</v>
      </c>
      <c r="B1278" s="10" t="s">
        <v>1307</v>
      </c>
      <c r="C1278" s="7">
        <v>1292.0</v>
      </c>
      <c r="D1278" s="37" t="str">
        <f>VLOOKUP(C1278,MASTER!$B$2:$C$1190,2,)</f>
        <v>Lem Epotec</v>
      </c>
      <c r="E1278" s="38">
        <v>2.0</v>
      </c>
      <c r="F1278" s="39" t="s">
        <v>1264</v>
      </c>
      <c r="G1278" s="10" t="s">
        <v>1317</v>
      </c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</row>
    <row r="1279" ht="17.25" customHeight="1">
      <c r="A1279" s="7">
        <f t="shared" si="1"/>
        <v>1278</v>
      </c>
      <c r="B1279" s="10" t="s">
        <v>1307</v>
      </c>
      <c r="C1279" s="10">
        <v>1425.0</v>
      </c>
      <c r="D1279" s="37" t="str">
        <f>VLOOKUP(C1279,MASTER!$B$2:$C$1190,2,)</f>
        <v>SEALANT NEUTRAL CLEAR</v>
      </c>
      <c r="E1279" s="38">
        <v>1.0</v>
      </c>
      <c r="F1279" s="39" t="s">
        <v>1264</v>
      </c>
      <c r="G1279" s="10" t="s">
        <v>1317</v>
      </c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</row>
    <row r="1280" ht="17.25" customHeight="1">
      <c r="A1280" s="7">
        <f t="shared" si="1"/>
        <v>1279</v>
      </c>
      <c r="B1280" s="10" t="s">
        <v>1307</v>
      </c>
      <c r="C1280" s="10">
        <v>1426.0</v>
      </c>
      <c r="D1280" s="37" t="str">
        <f>VLOOKUP(C1280,MASTER!$B$2:$C$1190,2,)</f>
        <v>SEALANT NEUTRAL WHITE</v>
      </c>
      <c r="E1280" s="38">
        <v>1.0</v>
      </c>
      <c r="F1280" s="39" t="s">
        <v>1264</v>
      </c>
      <c r="G1280" s="10" t="s">
        <v>1317</v>
      </c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</row>
    <row r="1281" ht="17.25" customHeight="1">
      <c r="A1281" s="7">
        <f t="shared" si="1"/>
        <v>1280</v>
      </c>
      <c r="B1281" s="10" t="s">
        <v>1307</v>
      </c>
      <c r="C1281" s="10">
        <v>1263.0</v>
      </c>
      <c r="D1281" s="37" t="str">
        <f>VLOOKUP(C1281,MASTER!$B$2:$C$1190,2,)</f>
        <v>Lakban Kertas 1"</v>
      </c>
      <c r="E1281" s="38">
        <v>2.0</v>
      </c>
      <c r="F1281" s="39" t="s">
        <v>1264</v>
      </c>
      <c r="G1281" s="10" t="s">
        <v>1317</v>
      </c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</row>
    <row r="1282" ht="17.25" customHeight="1">
      <c r="A1282" s="7">
        <f t="shared" si="1"/>
        <v>1281</v>
      </c>
      <c r="B1282" s="10" t="s">
        <v>1307</v>
      </c>
      <c r="C1282" s="10">
        <v>1077.0</v>
      </c>
      <c r="D1282" s="37" t="str">
        <f>VLOOKUP(C1282,MASTER!$B$2:$C$1190,2,)</f>
        <v>AMPLAS NIKEN 1000</v>
      </c>
      <c r="E1282" s="38">
        <v>2.0</v>
      </c>
      <c r="F1282" s="39" t="s">
        <v>1264</v>
      </c>
      <c r="G1282" s="10" t="s">
        <v>1317</v>
      </c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</row>
    <row r="1283" ht="17.25" customHeight="1">
      <c r="A1283" s="7">
        <f t="shared" si="1"/>
        <v>1282</v>
      </c>
      <c r="B1283" s="10" t="s">
        <v>1307</v>
      </c>
      <c r="C1283" s="10">
        <v>1078.0</v>
      </c>
      <c r="D1283" s="37" t="str">
        <f>VLOOKUP(C1283,MASTER!$B$2:$C$1190,2,)</f>
        <v>AMPLAS NIKEN 400</v>
      </c>
      <c r="E1283" s="38">
        <v>2.0</v>
      </c>
      <c r="F1283" s="39" t="s">
        <v>1264</v>
      </c>
      <c r="G1283" s="10" t="s">
        <v>1317</v>
      </c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</row>
    <row r="1284" ht="17.25" customHeight="1">
      <c r="A1284" s="7">
        <f t="shared" si="1"/>
        <v>1283</v>
      </c>
      <c r="B1284" s="10" t="s">
        <v>1307</v>
      </c>
      <c r="C1284" s="7">
        <v>1696.0</v>
      </c>
      <c r="D1284" s="37" t="str">
        <f>VLOOKUP(C1284,MASTER!$B$2:$C$1190,2,)</f>
        <v>Kunci Buaya / Kunci Kaca Etalase Sliding Geser</v>
      </c>
      <c r="E1284" s="38">
        <v>1.0</v>
      </c>
      <c r="F1284" s="40" t="s">
        <v>1251</v>
      </c>
      <c r="G1284" s="50" t="s">
        <v>1252</v>
      </c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</row>
    <row r="1285" ht="17.25" customHeight="1">
      <c r="A1285" s="7">
        <f t="shared" si="1"/>
        <v>1284</v>
      </c>
      <c r="B1285" s="10" t="s">
        <v>1307</v>
      </c>
      <c r="C1285" s="15">
        <v>2317.0</v>
      </c>
      <c r="D1285" s="37" t="str">
        <f>VLOOKUP(C1285,MASTER!$B$2:$C$1190,2,)</f>
        <v>Knob Star Orange M6</v>
      </c>
      <c r="E1285" s="38">
        <v>2.0</v>
      </c>
      <c r="F1285" s="40" t="s">
        <v>1251</v>
      </c>
      <c r="G1285" s="50" t="s">
        <v>1252</v>
      </c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</row>
    <row r="1286" ht="17.25" customHeight="1">
      <c r="A1286" s="7">
        <f t="shared" si="1"/>
        <v>1285</v>
      </c>
      <c r="B1286" s="10" t="s">
        <v>1307</v>
      </c>
      <c r="C1286" s="7">
        <v>1117.0</v>
      </c>
      <c r="D1286" s="37" t="str">
        <f>VLOOKUP(C1286,MASTER!$B$2:$C$1190,2,)</f>
        <v>Baut Hexa SS M6x10</v>
      </c>
      <c r="E1286" s="38">
        <v>10.0</v>
      </c>
      <c r="F1286" s="40" t="s">
        <v>1251</v>
      </c>
      <c r="G1286" s="50" t="s">
        <v>1252</v>
      </c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</row>
    <row r="1287" ht="17.25" customHeight="1">
      <c r="A1287" s="7">
        <f t="shared" si="1"/>
        <v>1286</v>
      </c>
      <c r="B1287" s="10" t="s">
        <v>1307</v>
      </c>
      <c r="C1287" s="10">
        <v>1098.0</v>
      </c>
      <c r="D1287" s="37" t="str">
        <f>VLOOKUP(C1287,MASTER!$B$2:$C$1190,2,)</f>
        <v>Baut Hexa M6x50</v>
      </c>
      <c r="E1287" s="38">
        <v>4.0</v>
      </c>
      <c r="F1287" s="40" t="s">
        <v>1251</v>
      </c>
      <c r="G1287" s="50" t="s">
        <v>1252</v>
      </c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</row>
    <row r="1288" ht="17.25" customHeight="1">
      <c r="A1288" s="7">
        <f t="shared" si="1"/>
        <v>1287</v>
      </c>
      <c r="B1288" s="10" t="s">
        <v>1307</v>
      </c>
      <c r="C1288" s="7">
        <v>1360.0</v>
      </c>
      <c r="D1288" s="37" t="str">
        <f>VLOOKUP(C1288,MASTER!$B$2:$C$1190,2,)</f>
        <v>Mur M6</v>
      </c>
      <c r="E1288" s="38">
        <v>4.0</v>
      </c>
      <c r="F1288" s="40" t="s">
        <v>1251</v>
      </c>
      <c r="G1288" s="50" t="s">
        <v>1252</v>
      </c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</row>
    <row r="1289" ht="17.25" customHeight="1">
      <c r="A1289" s="7">
        <f t="shared" si="1"/>
        <v>1288</v>
      </c>
      <c r="B1289" s="10" t="s">
        <v>1307</v>
      </c>
      <c r="C1289" s="10">
        <v>1302.0</v>
      </c>
      <c r="D1289" s="37" t="str">
        <f>VLOOKUP(C1289,MASTER!$B$2:$C$1190,2,)</f>
        <v>Magnet Kotak 20x10x3mm</v>
      </c>
      <c r="E1289" s="38">
        <v>40.0</v>
      </c>
      <c r="F1289" s="40" t="s">
        <v>1251</v>
      </c>
      <c r="G1289" s="50" t="s">
        <v>1252</v>
      </c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</row>
    <row r="1290" ht="17.25" customHeight="1">
      <c r="A1290" s="7">
        <f t="shared" si="1"/>
        <v>1289</v>
      </c>
      <c r="B1290" s="10" t="s">
        <v>1307</v>
      </c>
      <c r="C1290" s="7">
        <v>1620.0</v>
      </c>
      <c r="D1290" s="37" t="str">
        <f>VLOOKUP(C1290,MASTER!$B$2:$C$1190,2,)</f>
        <v>Adaptor Talled 5A 12V Slim</v>
      </c>
      <c r="E1290" s="38">
        <v>1.0</v>
      </c>
      <c r="F1290" s="40" t="s">
        <v>1251</v>
      </c>
      <c r="G1290" s="50" t="s">
        <v>1252</v>
      </c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</row>
    <row r="1291" ht="17.25" customHeight="1">
      <c r="A1291" s="7">
        <f t="shared" si="1"/>
        <v>1290</v>
      </c>
      <c r="B1291" s="10" t="s">
        <v>1307</v>
      </c>
      <c r="C1291" s="7">
        <v>1442.0</v>
      </c>
      <c r="D1291" s="37" t="str">
        <f>VLOOKUP(C1291,MASTER!$B$2:$C$1190,2,)</f>
        <v>100100004010 Uticon S-28R (B) Steker Arde Bulat (@2PC)</v>
      </c>
      <c r="E1291" s="38">
        <v>1.0</v>
      </c>
      <c r="F1291" s="40" t="s">
        <v>1251</v>
      </c>
      <c r="G1291" s="50" t="s">
        <v>1252</v>
      </c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</row>
    <row r="1292" ht="17.25" customHeight="1">
      <c r="A1292" s="7">
        <f t="shared" si="1"/>
        <v>1291</v>
      </c>
      <c r="B1292" s="10" t="s">
        <v>1307</v>
      </c>
      <c r="C1292" s="7">
        <v>1242.0</v>
      </c>
      <c r="D1292" s="37" t="str">
        <f>VLOOKUP(C1292,MASTER!$B$2:$C$1190,2,)</f>
        <v>Kabel Supreme NYMHY 2x2,5mm @100 mtr Hitam</v>
      </c>
      <c r="E1292" s="38">
        <v>10.0</v>
      </c>
      <c r="F1292" s="40" t="s">
        <v>1251</v>
      </c>
      <c r="G1292" s="50" t="s">
        <v>1252</v>
      </c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</row>
    <row r="1293" ht="17.25" customHeight="1">
      <c r="A1293" s="7">
        <f t="shared" si="1"/>
        <v>1292</v>
      </c>
      <c r="B1293" s="10" t="s">
        <v>1307</v>
      </c>
      <c r="C1293" s="7">
        <v>1239.0</v>
      </c>
      <c r="D1293" s="37" t="str">
        <f>VLOOKUP(C1293,MASTER!$B$2:$C$1190,2,)</f>
        <v>KABEL SERABUT HITAM-PUTIH AWG KECIL</v>
      </c>
      <c r="E1293" s="38">
        <v>3.0</v>
      </c>
      <c r="F1293" s="40" t="s">
        <v>1251</v>
      </c>
      <c r="G1293" s="50" t="s">
        <v>1252</v>
      </c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</row>
    <row r="1294" ht="17.25" customHeight="1">
      <c r="A1294" s="7">
        <f t="shared" si="1"/>
        <v>1293</v>
      </c>
      <c r="B1294" s="10" t="s">
        <v>1307</v>
      </c>
      <c r="C1294" s="10">
        <v>1605.0</v>
      </c>
      <c r="D1294" s="37" t="str">
        <f>VLOOKUP(C1294,MASTER!$B$2:$C$1190,2,)</f>
        <v>LED Roll Yimai 2835/120 6500K @5mtr</v>
      </c>
      <c r="E1294" s="38">
        <v>1.0</v>
      </c>
      <c r="F1294" s="40" t="s">
        <v>1251</v>
      </c>
      <c r="G1294" s="50" t="s">
        <v>1252</v>
      </c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</row>
    <row r="1295" ht="17.25" customHeight="1">
      <c r="A1295" s="7">
        <f t="shared" si="1"/>
        <v>1294</v>
      </c>
      <c r="B1295" s="10" t="s">
        <v>1318</v>
      </c>
      <c r="C1295" s="7">
        <v>1362.0</v>
      </c>
      <c r="D1295" s="37" t="str">
        <f>VLOOKUP(C1295,MASTER!$B$2:$C$1190,2,)</f>
        <v>MUR SS M4</v>
      </c>
      <c r="E1295" s="38">
        <v>58.0</v>
      </c>
      <c r="F1295" s="39" t="s">
        <v>1272</v>
      </c>
      <c r="G1295" s="10" t="s">
        <v>1274</v>
      </c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</row>
    <row r="1296" ht="17.25" customHeight="1">
      <c r="A1296" s="7">
        <f t="shared" si="1"/>
        <v>1295</v>
      </c>
      <c r="B1296" s="10" t="s">
        <v>1318</v>
      </c>
      <c r="C1296" s="7">
        <v>1403.0</v>
      </c>
      <c r="D1296" s="37" t="str">
        <f>VLOOKUP(C1296,MASTER!$B$2:$C$1190,2,)</f>
        <v>RING M4</v>
      </c>
      <c r="E1296" s="38">
        <v>58.0</v>
      </c>
      <c r="F1296" s="39" t="s">
        <v>1272</v>
      </c>
      <c r="G1296" s="10" t="s">
        <v>1274</v>
      </c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</row>
    <row r="1297" ht="17.25" customHeight="1">
      <c r="A1297" s="7">
        <f t="shared" si="1"/>
        <v>1296</v>
      </c>
      <c r="B1297" s="10" t="s">
        <v>1318</v>
      </c>
      <c r="C1297" s="7">
        <v>1024.0</v>
      </c>
      <c r="D1297" s="37" t="str">
        <f>VLOOKUP(C1297,MASTER!$B$2:$C$1190,2,)</f>
        <v>Adaptor Talled 20A 12V Slim</v>
      </c>
      <c r="E1297" s="38">
        <v>2.0</v>
      </c>
      <c r="F1297" s="39" t="s">
        <v>1272</v>
      </c>
      <c r="G1297" s="10" t="s">
        <v>1274</v>
      </c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</row>
    <row r="1298" ht="17.25" customHeight="1">
      <c r="A1298" s="7">
        <f t="shared" si="1"/>
        <v>1297</v>
      </c>
      <c r="B1298" s="10" t="s">
        <v>1318</v>
      </c>
      <c r="C1298" s="7">
        <v>1241.0</v>
      </c>
      <c r="D1298" s="37" t="str">
        <f>VLOOKUP(C1298,MASTER!$B$2:$C$1190,2,)</f>
        <v>Kabel Supreme NYMHY 2x0,75mm @50 mtr Hitam</v>
      </c>
      <c r="E1298" s="38">
        <v>21.0</v>
      </c>
      <c r="F1298" s="39" t="s">
        <v>1272</v>
      </c>
      <c r="G1298" s="10" t="s">
        <v>1274</v>
      </c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</row>
    <row r="1299" ht="17.25" customHeight="1">
      <c r="A1299" s="7">
        <f t="shared" si="1"/>
        <v>1298</v>
      </c>
      <c r="B1299" s="10" t="s">
        <v>1318</v>
      </c>
      <c r="C1299" s="7">
        <v>1244.0</v>
      </c>
      <c r="D1299" s="37" t="str">
        <f>VLOOKUP(C1299,MASTER!$B$2:$C$1190,2,)</f>
        <v>Kabel Tis 15cm / @ 50pcs</v>
      </c>
      <c r="E1299" s="38">
        <v>20.0</v>
      </c>
      <c r="F1299" s="39" t="s">
        <v>1272</v>
      </c>
      <c r="G1299" s="10" t="s">
        <v>1274</v>
      </c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</row>
    <row r="1300" ht="17.25" customHeight="1">
      <c r="A1300" s="7">
        <f t="shared" si="1"/>
        <v>1299</v>
      </c>
      <c r="B1300" s="10" t="s">
        <v>1318</v>
      </c>
      <c r="C1300" s="7">
        <v>1226.0</v>
      </c>
      <c r="D1300" s="37" t="str">
        <f>VLOOKUP(C1300,MASTER!$B$2:$C$1190,2,)</f>
        <v>Kabel Power Supply</v>
      </c>
      <c r="E1300" s="38">
        <v>2.0</v>
      </c>
      <c r="F1300" s="39" t="s">
        <v>1272</v>
      </c>
      <c r="G1300" s="10" t="s">
        <v>1274</v>
      </c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</row>
    <row r="1301" ht="17.25" customHeight="1">
      <c r="A1301" s="7">
        <f t="shared" si="1"/>
        <v>1300</v>
      </c>
      <c r="B1301" s="10" t="s">
        <v>1318</v>
      </c>
      <c r="C1301" s="7">
        <v>1292.0</v>
      </c>
      <c r="D1301" s="37" t="str">
        <f>VLOOKUP(C1301,MASTER!$B$2:$C$1190,2,)</f>
        <v>Lem Epotec</v>
      </c>
      <c r="E1301" s="38">
        <v>4.0</v>
      </c>
      <c r="F1301" s="39" t="s">
        <v>1272</v>
      </c>
      <c r="G1301" s="10" t="s">
        <v>1274</v>
      </c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</row>
    <row r="1302" ht="17.25" customHeight="1">
      <c r="A1302" s="7">
        <f t="shared" si="1"/>
        <v>1301</v>
      </c>
      <c r="B1302" s="10" t="s">
        <v>1318</v>
      </c>
      <c r="C1302" s="10">
        <v>1426.0</v>
      </c>
      <c r="D1302" s="37" t="str">
        <f>VLOOKUP(C1302,MASTER!$B$2:$C$1190,2,)</f>
        <v>SEALANT NEUTRAL WHITE</v>
      </c>
      <c r="E1302" s="38">
        <v>1.0</v>
      </c>
      <c r="F1302" s="39" t="s">
        <v>1272</v>
      </c>
      <c r="G1302" s="10" t="s">
        <v>1274</v>
      </c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</row>
    <row r="1303" ht="17.25" customHeight="1">
      <c r="A1303" s="7">
        <f t="shared" si="1"/>
        <v>1302</v>
      </c>
      <c r="B1303" s="10" t="s">
        <v>1318</v>
      </c>
      <c r="C1303" s="10">
        <v>1263.0</v>
      </c>
      <c r="D1303" s="37" t="str">
        <f>VLOOKUP(C1303,MASTER!$B$2:$C$1190,2,)</f>
        <v>Lakban Kertas 1"</v>
      </c>
      <c r="E1303" s="38">
        <v>8.0</v>
      </c>
      <c r="F1303" s="39" t="s">
        <v>1272</v>
      </c>
      <c r="G1303" s="10" t="s">
        <v>1274</v>
      </c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</row>
    <row r="1304" ht="17.25" customHeight="1">
      <c r="A1304" s="7">
        <f t="shared" si="1"/>
        <v>1303</v>
      </c>
      <c r="B1304" s="10" t="s">
        <v>1318</v>
      </c>
      <c r="C1304" s="7">
        <v>1250.0</v>
      </c>
      <c r="D1304" s="37" t="str">
        <f>VLOOKUP(C1304,MASTER!$B$2:$C$1190,2,)</f>
        <v>Karet Bakar 3mm</v>
      </c>
      <c r="E1304" s="38">
        <v>1.0</v>
      </c>
      <c r="F1304" s="39" t="s">
        <v>1272</v>
      </c>
      <c r="G1304" s="10" t="s">
        <v>1274</v>
      </c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</row>
    <row r="1305" ht="17.25" customHeight="1">
      <c r="A1305" s="7">
        <f t="shared" si="1"/>
        <v>1304</v>
      </c>
      <c r="B1305" s="10" t="s">
        <v>1318</v>
      </c>
      <c r="C1305" s="7">
        <v>1249.0</v>
      </c>
      <c r="D1305" s="37" t="str">
        <f>VLOOKUP(C1305,MASTER!$B$2:$C$1190,2,)</f>
        <v>Double Wall 66x66x13 (Kardus)</v>
      </c>
      <c r="E1305" s="38">
        <v>2.0</v>
      </c>
      <c r="F1305" s="39" t="s">
        <v>1272</v>
      </c>
      <c r="G1305" s="10" t="s">
        <v>1274</v>
      </c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</row>
    <row r="1306" ht="17.25" customHeight="1">
      <c r="A1306" s="7">
        <f t="shared" si="1"/>
        <v>1305</v>
      </c>
      <c r="B1306" s="10" t="s">
        <v>1318</v>
      </c>
      <c r="C1306" s="7">
        <v>1262.0</v>
      </c>
      <c r="D1306" s="37" t="str">
        <f>VLOOKUP(C1306,MASTER!$B$2:$C$1190,2,)</f>
        <v>Lakban Full Blok Putih Susu 48mmx54m</v>
      </c>
      <c r="E1306" s="38">
        <v>1.0</v>
      </c>
      <c r="F1306" s="39" t="s">
        <v>1272</v>
      </c>
      <c r="G1306" s="10" t="s">
        <v>1274</v>
      </c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</row>
    <row r="1307" ht="17.25" customHeight="1">
      <c r="A1307" s="7">
        <f t="shared" si="1"/>
        <v>1306</v>
      </c>
      <c r="B1307" s="10" t="s">
        <v>1318</v>
      </c>
      <c r="C1307" s="7">
        <v>1023.0</v>
      </c>
      <c r="D1307" s="37" t="str">
        <f>VLOOKUP(C1307,MASTER!$B$2:$C$1190,2,)</f>
        <v>Adaptor Talled 10A 12V Slim</v>
      </c>
      <c r="E1307" s="38">
        <v>2.0</v>
      </c>
      <c r="F1307" s="42" t="s">
        <v>1264</v>
      </c>
      <c r="G1307" s="48" t="s">
        <v>1319</v>
      </c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</row>
    <row r="1308" ht="17.25" customHeight="1">
      <c r="A1308" s="7">
        <f t="shared" si="1"/>
        <v>1307</v>
      </c>
      <c r="B1308" s="10" t="s">
        <v>1318</v>
      </c>
      <c r="C1308" s="7">
        <v>1276.0</v>
      </c>
      <c r="D1308" s="37" t="str">
        <f>VLOOKUP(C1308,MASTER!$B$2:$C$1190,2,)</f>
        <v>Led Rol Indoor Type S EPISTAR 2835 CW @5meter</v>
      </c>
      <c r="E1308" s="38">
        <v>9.0</v>
      </c>
      <c r="F1308" s="42" t="s">
        <v>1264</v>
      </c>
      <c r="G1308" s="48" t="s">
        <v>1319</v>
      </c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</row>
    <row r="1309" ht="17.25" customHeight="1">
      <c r="A1309" s="7">
        <f t="shared" si="1"/>
        <v>1308</v>
      </c>
      <c r="B1309" s="10" t="s">
        <v>1318</v>
      </c>
      <c r="C1309" s="10">
        <v>1239.0</v>
      </c>
      <c r="D1309" s="37" t="str">
        <f>VLOOKUP(C1309,MASTER!$B$2:$C$1190,2,)</f>
        <v>KABEL SERABUT HITAM-PUTIH AWG KECIL</v>
      </c>
      <c r="E1309" s="38">
        <v>46.5</v>
      </c>
      <c r="F1309" s="42" t="s">
        <v>1264</v>
      </c>
      <c r="G1309" s="48" t="s">
        <v>1319</v>
      </c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</row>
    <row r="1310" ht="17.25" customHeight="1">
      <c r="A1310" s="7">
        <f t="shared" si="1"/>
        <v>1309</v>
      </c>
      <c r="B1310" s="10" t="s">
        <v>1318</v>
      </c>
      <c r="C1310" s="7">
        <v>1292.0</v>
      </c>
      <c r="D1310" s="37" t="str">
        <f>VLOOKUP(C1310,MASTER!$B$2:$C$1190,2,)</f>
        <v>Lem Epotec</v>
      </c>
      <c r="E1310" s="38">
        <v>5.0</v>
      </c>
      <c r="F1310" s="42" t="s">
        <v>1264</v>
      </c>
      <c r="G1310" s="48" t="s">
        <v>1319</v>
      </c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</row>
    <row r="1311" ht="17.25" customHeight="1">
      <c r="A1311" s="7">
        <f t="shared" si="1"/>
        <v>1310</v>
      </c>
      <c r="B1311" s="10" t="s">
        <v>1318</v>
      </c>
      <c r="C1311" s="31">
        <v>1426.0</v>
      </c>
      <c r="D1311" s="37" t="str">
        <f>VLOOKUP(C1311,MASTER!$B$2:$C$1190,2,)</f>
        <v>SEALANT NEUTRAL WHITE</v>
      </c>
      <c r="E1311" s="38">
        <v>2.0</v>
      </c>
      <c r="F1311" s="42" t="s">
        <v>1264</v>
      </c>
      <c r="G1311" s="48" t="s">
        <v>1319</v>
      </c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</row>
    <row r="1312" ht="17.25" customHeight="1">
      <c r="A1312" s="7">
        <f t="shared" si="1"/>
        <v>1311</v>
      </c>
      <c r="B1312" s="10" t="s">
        <v>1318</v>
      </c>
      <c r="C1312" s="10">
        <v>1425.0</v>
      </c>
      <c r="D1312" s="37" t="str">
        <f>VLOOKUP(C1312,MASTER!$B$2:$C$1190,2,)</f>
        <v>SEALANT NEUTRAL CLEAR</v>
      </c>
      <c r="E1312" s="38">
        <v>2.0</v>
      </c>
      <c r="F1312" s="42" t="s">
        <v>1264</v>
      </c>
      <c r="G1312" s="48" t="s">
        <v>1319</v>
      </c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</row>
    <row r="1313" ht="17.25" customHeight="1">
      <c r="A1313" s="7">
        <f t="shared" si="1"/>
        <v>1312</v>
      </c>
      <c r="B1313" s="10" t="s">
        <v>1318</v>
      </c>
      <c r="C1313" s="10">
        <v>1263.0</v>
      </c>
      <c r="D1313" s="37" t="str">
        <f>VLOOKUP(C1313,MASTER!$B$2:$C$1190,2,)</f>
        <v>Lakban Kertas 1"</v>
      </c>
      <c r="E1313" s="38">
        <v>5.0</v>
      </c>
      <c r="F1313" s="42" t="s">
        <v>1264</v>
      </c>
      <c r="G1313" s="48" t="s">
        <v>1319</v>
      </c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</row>
    <row r="1314" ht="17.25" customHeight="1">
      <c r="A1314" s="7">
        <f t="shared" si="1"/>
        <v>1313</v>
      </c>
      <c r="B1314" s="10" t="s">
        <v>1318</v>
      </c>
      <c r="C1314" s="7">
        <v>1358.0</v>
      </c>
      <c r="D1314" s="37" t="str">
        <f>VLOOKUP(C1314,MASTER!$B$2:$C$1190,2,)</f>
        <v>Mur M4</v>
      </c>
      <c r="E1314" s="38">
        <v>73.0</v>
      </c>
      <c r="F1314" s="42" t="s">
        <v>1264</v>
      </c>
      <c r="G1314" s="48" t="s">
        <v>1319</v>
      </c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</row>
    <row r="1315" ht="17.25" customHeight="1">
      <c r="A1315" s="7">
        <f t="shared" si="1"/>
        <v>1314</v>
      </c>
      <c r="B1315" s="10" t="s">
        <v>1318</v>
      </c>
      <c r="C1315" s="7">
        <v>1403.0</v>
      </c>
      <c r="D1315" s="37" t="str">
        <f>VLOOKUP(C1315,MASTER!$B$2:$C$1190,2,)</f>
        <v>RING M4</v>
      </c>
      <c r="E1315" s="38">
        <v>73.0</v>
      </c>
      <c r="F1315" s="42" t="s">
        <v>1264</v>
      </c>
      <c r="G1315" s="48" t="s">
        <v>1319</v>
      </c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</row>
    <row r="1316" ht="17.25" customHeight="1">
      <c r="A1316" s="7">
        <f t="shared" si="1"/>
        <v>1315</v>
      </c>
      <c r="B1316" s="10" t="s">
        <v>1318</v>
      </c>
      <c r="C1316" s="10">
        <v>1077.0</v>
      </c>
      <c r="D1316" s="37" t="str">
        <f>VLOOKUP(C1316,MASTER!$B$2:$C$1190,2,)</f>
        <v>AMPLAS NIKEN 1000</v>
      </c>
      <c r="E1316" s="38">
        <v>7.0</v>
      </c>
      <c r="F1316" s="42" t="s">
        <v>1264</v>
      </c>
      <c r="G1316" s="48" t="s">
        <v>1319</v>
      </c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</row>
    <row r="1317" ht="17.25" customHeight="1">
      <c r="A1317" s="7">
        <f t="shared" si="1"/>
        <v>1316</v>
      </c>
      <c r="B1317" s="10" t="s">
        <v>1318</v>
      </c>
      <c r="C1317" s="10">
        <v>1078.0</v>
      </c>
      <c r="D1317" s="37" t="str">
        <f>VLOOKUP(C1317,MASTER!$B$2:$C$1190,2,)</f>
        <v>AMPLAS NIKEN 400</v>
      </c>
      <c r="E1317" s="38">
        <v>6.0</v>
      </c>
      <c r="F1317" s="42" t="s">
        <v>1264</v>
      </c>
      <c r="G1317" s="48" t="s">
        <v>1319</v>
      </c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</row>
    <row r="1318" ht="17.25" customHeight="1">
      <c r="A1318" s="7">
        <f t="shared" si="1"/>
        <v>1317</v>
      </c>
      <c r="B1318" s="10" t="s">
        <v>1318</v>
      </c>
      <c r="C1318" s="10">
        <v>2328.0</v>
      </c>
      <c r="D1318" s="37" t="str">
        <f>VLOOKUP(C1318,MASTER!$B$2:$C$1190,2,)</f>
        <v>Adaptor Laptop 6A 12V</v>
      </c>
      <c r="E1318" s="38">
        <v>4.0</v>
      </c>
      <c r="F1318" s="42" t="s">
        <v>1264</v>
      </c>
      <c r="G1318" s="48" t="s">
        <v>1319</v>
      </c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</row>
    <row r="1319" ht="17.25" customHeight="1">
      <c r="A1319" s="7">
        <f t="shared" si="1"/>
        <v>1318</v>
      </c>
      <c r="B1319" s="10" t="s">
        <v>1318</v>
      </c>
      <c r="C1319" s="10">
        <v>1227.0</v>
      </c>
      <c r="D1319" s="37" t="str">
        <f>VLOOKUP(C1319,MASTER!$B$2:$C$1190,2,)</f>
        <v>Kabel AWG Bening Japan 40 Meter</v>
      </c>
      <c r="E1319" s="38">
        <v>21.0</v>
      </c>
      <c r="F1319" s="42" t="s">
        <v>1264</v>
      </c>
      <c r="G1319" s="48" t="s">
        <v>1319</v>
      </c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</row>
    <row r="1320" ht="17.25" customHeight="1">
      <c r="A1320" s="7">
        <f t="shared" si="1"/>
        <v>1319</v>
      </c>
      <c r="B1320" s="10" t="s">
        <v>1318</v>
      </c>
      <c r="C1320" s="7">
        <v>1505.0</v>
      </c>
      <c r="D1320" s="37" t="str">
        <f>VLOOKUP(C1320,MASTER!$B$2:$C$1190,2,)</f>
        <v>Socket DC (Bulat Orange)</v>
      </c>
      <c r="E1320" s="38">
        <v>5.0</v>
      </c>
      <c r="F1320" s="42" t="s">
        <v>1264</v>
      </c>
      <c r="G1320" s="48" t="s">
        <v>1319</v>
      </c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</row>
    <row r="1321" ht="17.25" customHeight="1">
      <c r="A1321" s="7">
        <f t="shared" si="1"/>
        <v>1320</v>
      </c>
      <c r="B1321" s="10" t="s">
        <v>1318</v>
      </c>
      <c r="C1321" s="7">
        <v>1430.0</v>
      </c>
      <c r="D1321" s="37" t="str">
        <f>VLOOKUP(C1321,MASTER!$B$2:$C$1190,2,)</f>
        <v>SEKRUP PH 8X3/8</v>
      </c>
      <c r="E1321" s="38">
        <v>21.0</v>
      </c>
      <c r="F1321" s="42" t="s">
        <v>1264</v>
      </c>
      <c r="G1321" s="48" t="s">
        <v>1319</v>
      </c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</row>
    <row r="1322" ht="17.25" customHeight="1">
      <c r="A1322" s="7">
        <f t="shared" si="1"/>
        <v>1321</v>
      </c>
      <c r="B1322" s="10" t="s">
        <v>1318</v>
      </c>
      <c r="C1322" s="7">
        <v>1027.0</v>
      </c>
      <c r="D1322" s="37" t="str">
        <f>VLOOKUP(C1322,MASTER!$B$2:$C$1190,2,)</f>
        <v>Kaki Karet 20mm Clear</v>
      </c>
      <c r="E1322" s="38">
        <v>20.0</v>
      </c>
      <c r="F1322" s="42" t="s">
        <v>1264</v>
      </c>
      <c r="G1322" s="48" t="s">
        <v>1319</v>
      </c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</row>
    <row r="1323" ht="17.25" customHeight="1">
      <c r="A1323" s="7">
        <f t="shared" si="1"/>
        <v>1322</v>
      </c>
      <c r="B1323" s="10" t="s">
        <v>1318</v>
      </c>
      <c r="C1323" s="7">
        <v>1226.0</v>
      </c>
      <c r="D1323" s="37" t="str">
        <f>VLOOKUP(C1323,MASTER!$B$2:$C$1190,2,)</f>
        <v>Kabel Power Supply</v>
      </c>
      <c r="E1323" s="38">
        <v>5.0</v>
      </c>
      <c r="F1323" s="42" t="s">
        <v>1264</v>
      </c>
      <c r="G1323" s="48" t="s">
        <v>1319</v>
      </c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</row>
    <row r="1324" ht="17.25" customHeight="1">
      <c r="A1324" s="7">
        <f t="shared" si="1"/>
        <v>1323</v>
      </c>
      <c r="B1324" s="10" t="s">
        <v>1318</v>
      </c>
      <c r="C1324" s="7">
        <v>1023.0</v>
      </c>
      <c r="D1324" s="37" t="str">
        <f>VLOOKUP(C1324,MASTER!$B$2:$C$1190,2,)</f>
        <v>Adaptor Talled 10A 12V Slim</v>
      </c>
      <c r="E1324" s="38">
        <v>1.0</v>
      </c>
      <c r="F1324" s="42" t="s">
        <v>1264</v>
      </c>
      <c r="G1324" s="48" t="s">
        <v>1319</v>
      </c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</row>
    <row r="1325" ht="17.25" customHeight="1">
      <c r="A1325" s="7">
        <f t="shared" si="1"/>
        <v>1324</v>
      </c>
      <c r="B1325" s="10" t="s">
        <v>1318</v>
      </c>
      <c r="C1325" s="7">
        <v>1358.0</v>
      </c>
      <c r="D1325" s="37" t="str">
        <f>VLOOKUP(C1325,MASTER!$B$2:$C$1190,2,)</f>
        <v>Mur M4</v>
      </c>
      <c r="E1325" s="38">
        <v>39.0</v>
      </c>
      <c r="F1325" s="42" t="s">
        <v>1264</v>
      </c>
      <c r="G1325" s="48" t="s">
        <v>1319</v>
      </c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</row>
    <row r="1326" ht="17.25" customHeight="1">
      <c r="A1326" s="7">
        <f t="shared" si="1"/>
        <v>1325</v>
      </c>
      <c r="B1326" s="10" t="s">
        <v>1318</v>
      </c>
      <c r="C1326" s="7">
        <v>1403.0</v>
      </c>
      <c r="D1326" s="37" t="str">
        <f>VLOOKUP(C1326,MASTER!$B$2:$C$1190,2,)</f>
        <v>RING M4</v>
      </c>
      <c r="E1326" s="38">
        <v>39.0</v>
      </c>
      <c r="F1326" s="42" t="s">
        <v>1264</v>
      </c>
      <c r="G1326" s="48" t="s">
        <v>1319</v>
      </c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</row>
    <row r="1327" ht="17.25" customHeight="1">
      <c r="A1327" s="7">
        <f t="shared" si="1"/>
        <v>1326</v>
      </c>
      <c r="B1327" s="10" t="s">
        <v>1318</v>
      </c>
      <c r="C1327" s="7">
        <v>1249.0</v>
      </c>
      <c r="D1327" s="37" t="str">
        <f>VLOOKUP(C1327,MASTER!$B$2:$C$1190,2,)</f>
        <v>Double Wall 66x66x13 (Kardus)</v>
      </c>
      <c r="E1327" s="38">
        <v>3.0</v>
      </c>
      <c r="F1327" s="42" t="s">
        <v>1264</v>
      </c>
      <c r="G1327" s="48" t="s">
        <v>1319</v>
      </c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</row>
    <row r="1328" ht="17.25" customHeight="1">
      <c r="A1328" s="7">
        <f t="shared" si="1"/>
        <v>1327</v>
      </c>
      <c r="B1328" s="10" t="s">
        <v>1318</v>
      </c>
      <c r="C1328" s="10">
        <v>1058.0</v>
      </c>
      <c r="D1328" s="37" t="str">
        <f>VLOOKUP(C1328,MASTER!$B$2:$C$1190,2,)</f>
        <v>Isi Cutter Kenko Besar</v>
      </c>
      <c r="E1328" s="38">
        <v>2.0</v>
      </c>
      <c r="F1328" s="40" t="s">
        <v>1264</v>
      </c>
      <c r="G1328" s="47" t="s">
        <v>1319</v>
      </c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</row>
    <row r="1329" ht="17.25" customHeight="1">
      <c r="A1329" s="7">
        <f t="shared" si="1"/>
        <v>1328</v>
      </c>
      <c r="B1329" s="10" t="s">
        <v>1318</v>
      </c>
      <c r="C1329" s="31">
        <v>2330.0</v>
      </c>
      <c r="D1329" s="37" t="str">
        <f>VLOOKUP(C1329,MASTER!$B$2:$C$1190,2,)</f>
        <v>Cat Ftalit Tangerine 141</v>
      </c>
      <c r="E1329" s="38">
        <v>2.0</v>
      </c>
      <c r="F1329" s="39" t="s">
        <v>1233</v>
      </c>
      <c r="G1329" s="10" t="s">
        <v>1100</v>
      </c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</row>
    <row r="1330" ht="17.25" customHeight="1">
      <c r="A1330" s="7">
        <f t="shared" si="1"/>
        <v>1329</v>
      </c>
      <c r="B1330" s="10" t="s">
        <v>1318</v>
      </c>
      <c r="C1330" s="7">
        <v>1446.0</v>
      </c>
      <c r="D1330" s="37" t="str">
        <f>VLOOKUP(C1330,MASTER!$B$2:$C$1190,2,)</f>
        <v>Thinner HG IML 75</v>
      </c>
      <c r="E1330" s="38">
        <v>20.0</v>
      </c>
      <c r="F1330" s="39" t="s">
        <v>1233</v>
      </c>
      <c r="G1330" s="10" t="s">
        <v>1100</v>
      </c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</row>
    <row r="1331" ht="17.25" customHeight="1">
      <c r="A1331" s="7">
        <f t="shared" si="1"/>
        <v>1330</v>
      </c>
      <c r="B1331" s="10" t="s">
        <v>1318</v>
      </c>
      <c r="C1331" s="10">
        <v>1204.0</v>
      </c>
      <c r="D1331" s="37" t="str">
        <f>VLOOKUP(C1331,MASTER!$B$2:$C$1190,2,)</f>
        <v>Kain Ball / Kain Majun Putih</v>
      </c>
      <c r="E1331" s="38">
        <v>5.0</v>
      </c>
      <c r="F1331" s="39" t="s">
        <v>1233</v>
      </c>
      <c r="G1331" s="10" t="s">
        <v>1100</v>
      </c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</row>
    <row r="1332" ht="17.25" customHeight="1">
      <c r="A1332" s="7">
        <f t="shared" si="1"/>
        <v>1331</v>
      </c>
      <c r="B1332" s="10" t="s">
        <v>1318</v>
      </c>
      <c r="C1332" s="10">
        <v>1420.0</v>
      </c>
      <c r="D1332" s="37" t="str">
        <f>VLOOKUP(C1332,MASTER!$B$2:$C$1190,2,)</f>
        <v>MASKER 3PLY @50PCS</v>
      </c>
      <c r="E1332" s="38">
        <v>1.0</v>
      </c>
      <c r="F1332" s="39" t="s">
        <v>1233</v>
      </c>
      <c r="G1332" s="10" t="s">
        <v>1100</v>
      </c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</row>
    <row r="1333" ht="17.25" customHeight="1">
      <c r="A1333" s="7">
        <f t="shared" si="1"/>
        <v>1332</v>
      </c>
      <c r="B1333" s="10" t="s">
        <v>1318</v>
      </c>
      <c r="C1333" s="31">
        <v>1421.0</v>
      </c>
      <c r="D1333" s="37" t="str">
        <f>VLOOKUP(C1333,MASTER!$B$2:$C$1190,2,)</f>
        <v>SARUNG TANGAN KAIN</v>
      </c>
      <c r="E1333" s="38">
        <v>48.0</v>
      </c>
      <c r="F1333" s="39" t="s">
        <v>1258</v>
      </c>
      <c r="G1333" s="10" t="s">
        <v>1275</v>
      </c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</row>
    <row r="1334" ht="17.25" customHeight="1">
      <c r="A1334" s="7">
        <f t="shared" si="1"/>
        <v>1333</v>
      </c>
      <c r="B1334" s="10" t="s">
        <v>1318</v>
      </c>
      <c r="C1334" s="10">
        <v>1420.0</v>
      </c>
      <c r="D1334" s="37" t="str">
        <f>VLOOKUP(C1334,MASTER!$B$2:$C$1190,2,)</f>
        <v>MASKER 3PLY @50PCS</v>
      </c>
      <c r="E1334" s="38">
        <v>1.0</v>
      </c>
      <c r="F1334" s="39" t="s">
        <v>1258</v>
      </c>
      <c r="G1334" s="10" t="s">
        <v>1275</v>
      </c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</row>
    <row r="1335" ht="17.25" customHeight="1">
      <c r="A1335" s="7">
        <f t="shared" si="1"/>
        <v>1334</v>
      </c>
      <c r="B1335" s="10" t="s">
        <v>1318</v>
      </c>
      <c r="C1335" s="10">
        <v>1580.0</v>
      </c>
      <c r="D1335" s="37" t="str">
        <f>VLOOKUP(C1335,MASTER!$B$2:$C$1190,2,)</f>
        <v>BATU GERINDA ULTRA FLEX 4"</v>
      </c>
      <c r="E1335" s="38">
        <v>5.0</v>
      </c>
      <c r="F1335" s="39" t="s">
        <v>1258</v>
      </c>
      <c r="G1335" s="10" t="s">
        <v>1275</v>
      </c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</row>
    <row r="1336" ht="17.25" customHeight="1">
      <c r="A1336" s="7">
        <f t="shared" si="1"/>
        <v>1335</v>
      </c>
      <c r="B1336" s="10" t="s">
        <v>1318</v>
      </c>
      <c r="C1336" s="10">
        <v>1082.0</v>
      </c>
      <c r="D1336" s="37" t="str">
        <f>VLOOKUP(C1336,MASTER!$B$2:$C$1190,2,)</f>
        <v>BATU GERINDA CUTTING WHEEL (WD) 4"</v>
      </c>
      <c r="E1336" s="38">
        <v>5.0</v>
      </c>
      <c r="F1336" s="39" t="s">
        <v>1258</v>
      </c>
      <c r="G1336" s="10" t="s">
        <v>1275</v>
      </c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</row>
    <row r="1337" ht="17.25" customHeight="1">
      <c r="A1337" s="7">
        <f t="shared" si="1"/>
        <v>1336</v>
      </c>
      <c r="B1337" s="10" t="s">
        <v>1318</v>
      </c>
      <c r="C1337" s="7">
        <v>1529.0</v>
      </c>
      <c r="D1337" s="37" t="str">
        <f>VLOOKUP(C1337,MASTER!$B$2:$C$1190,2,)</f>
        <v>AMPLAS LEMBAR 150</v>
      </c>
      <c r="E1337" s="38">
        <v>20.0</v>
      </c>
      <c r="F1337" s="39" t="s">
        <v>1258</v>
      </c>
      <c r="G1337" s="10" t="s">
        <v>1275</v>
      </c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</row>
    <row r="1338" ht="17.25" customHeight="1">
      <c r="A1338" s="7">
        <f t="shared" si="1"/>
        <v>1337</v>
      </c>
      <c r="B1338" s="10" t="s">
        <v>1318</v>
      </c>
      <c r="C1338" s="10">
        <v>1263.0</v>
      </c>
      <c r="D1338" s="37" t="str">
        <f>VLOOKUP(C1338,MASTER!$B$2:$C$1190,2,)</f>
        <v>Lakban Kertas 1"</v>
      </c>
      <c r="E1338" s="38">
        <v>5.0</v>
      </c>
      <c r="F1338" s="39" t="s">
        <v>1258</v>
      </c>
      <c r="G1338" s="10" t="s">
        <v>1275</v>
      </c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</row>
    <row r="1339" ht="17.25" customHeight="1">
      <c r="A1339" s="7">
        <f t="shared" si="1"/>
        <v>1338</v>
      </c>
      <c r="B1339" s="10" t="s">
        <v>1318</v>
      </c>
      <c r="C1339" s="10">
        <v>1264.0</v>
      </c>
      <c r="D1339" s="37" t="str">
        <f>VLOOKUP(C1339,MASTER!$B$2:$C$1190,2,)</f>
        <v>Lakban Kertas 2"</v>
      </c>
      <c r="E1339" s="38">
        <v>5.0</v>
      </c>
      <c r="F1339" s="39" t="s">
        <v>1258</v>
      </c>
      <c r="G1339" s="10" t="s">
        <v>1275</v>
      </c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</row>
    <row r="1340" ht="17.25" customHeight="1">
      <c r="A1340" s="7">
        <f t="shared" si="1"/>
        <v>1339</v>
      </c>
      <c r="B1340" s="10" t="s">
        <v>1318</v>
      </c>
      <c r="C1340" s="7">
        <v>1588.0</v>
      </c>
      <c r="D1340" s="37" t="str">
        <f>VLOOKUP(C1340,MASTER!$B$2:$C$1190,2,)</f>
        <v>Scotch Brite Grit 400 6"x9"</v>
      </c>
      <c r="E1340" s="38">
        <v>12.0</v>
      </c>
      <c r="F1340" s="39" t="s">
        <v>1258</v>
      </c>
      <c r="G1340" s="10" t="s">
        <v>1275</v>
      </c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</row>
    <row r="1341" ht="17.25" customHeight="1">
      <c r="A1341" s="7">
        <f t="shared" si="1"/>
        <v>1340</v>
      </c>
      <c r="B1341" s="10" t="s">
        <v>1318</v>
      </c>
      <c r="C1341" s="15">
        <v>2489.0</v>
      </c>
      <c r="D1341" s="37" t="str">
        <f>VLOOKUP(C1341,MASTER!$B$2:$C$1190,2,)</f>
        <v>Countersink dia. 8,3 mm</v>
      </c>
      <c r="E1341" s="38">
        <v>2.0</v>
      </c>
      <c r="F1341" s="39" t="s">
        <v>1258</v>
      </c>
      <c r="G1341" s="10" t="s">
        <v>1275</v>
      </c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</row>
    <row r="1342" ht="17.25" customHeight="1">
      <c r="A1342" s="7">
        <f t="shared" si="1"/>
        <v>1341</v>
      </c>
      <c r="B1342" s="10" t="s">
        <v>1318</v>
      </c>
      <c r="C1342" s="10">
        <v>1421.0</v>
      </c>
      <c r="D1342" s="37" t="str">
        <f>VLOOKUP(C1342,MASTER!$B$2:$C$1190,2,)</f>
        <v>SARUNG TANGAN KAIN</v>
      </c>
      <c r="E1342" s="38">
        <v>24.0</v>
      </c>
      <c r="F1342" s="39" t="s">
        <v>1281</v>
      </c>
      <c r="G1342" s="10" t="s">
        <v>1092</v>
      </c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</row>
    <row r="1343" ht="17.25" customHeight="1">
      <c r="A1343" s="7">
        <f t="shared" si="1"/>
        <v>1342</v>
      </c>
      <c r="B1343" s="10" t="s">
        <v>1318</v>
      </c>
      <c r="C1343" s="31">
        <v>1082.0</v>
      </c>
      <c r="D1343" s="37" t="str">
        <f>VLOOKUP(C1343,MASTER!$B$2:$C$1190,2,)</f>
        <v>BATU GERINDA CUTTING WHEEL (WD) 4"</v>
      </c>
      <c r="E1343" s="38">
        <v>10.0</v>
      </c>
      <c r="F1343" s="39" t="s">
        <v>1281</v>
      </c>
      <c r="G1343" s="10" t="s">
        <v>1092</v>
      </c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</row>
    <row r="1344" ht="17.25" customHeight="1">
      <c r="A1344" s="7">
        <f t="shared" si="1"/>
        <v>1343</v>
      </c>
      <c r="B1344" s="10" t="s">
        <v>1318</v>
      </c>
      <c r="C1344" s="7">
        <v>1259.0</v>
      </c>
      <c r="D1344" s="37" t="str">
        <f>VLOOKUP(C1344,MASTER!$B$2:$C$1190,2,)</f>
        <v>Isolasi Hitam Nitto</v>
      </c>
      <c r="E1344" s="38">
        <v>1.0</v>
      </c>
      <c r="F1344" s="39" t="s">
        <v>1281</v>
      </c>
      <c r="G1344" s="10" t="s">
        <v>1092</v>
      </c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</row>
    <row r="1345" ht="17.25" customHeight="1">
      <c r="A1345" s="7">
        <f t="shared" si="1"/>
        <v>1344</v>
      </c>
      <c r="B1345" s="10" t="s">
        <v>1318</v>
      </c>
      <c r="C1345" s="7">
        <v>1605.0</v>
      </c>
      <c r="D1345" s="37" t="str">
        <f>VLOOKUP(C1345,MASTER!$B$2:$C$1190,2,)</f>
        <v>LED Roll Yimai 2835/120 6500K @5mtr</v>
      </c>
      <c r="E1345" s="38">
        <v>1.0</v>
      </c>
      <c r="F1345" s="39" t="s">
        <v>1251</v>
      </c>
      <c r="G1345" s="10" t="s">
        <v>1252</v>
      </c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</row>
    <row r="1346" ht="17.25" customHeight="1">
      <c r="A1346" s="7">
        <f t="shared" si="1"/>
        <v>1345</v>
      </c>
      <c r="B1346" s="10" t="s">
        <v>1318</v>
      </c>
      <c r="C1346" s="7">
        <v>2064.0</v>
      </c>
      <c r="D1346" s="37" t="str">
        <f>VLOOKUP(C1346,MASTER!$B$2:$C$1190,2,)</f>
        <v>Kawat Las CO2 0,8mm SW-70</v>
      </c>
      <c r="E1346" s="38">
        <v>15.0</v>
      </c>
      <c r="F1346" s="39" t="s">
        <v>1281</v>
      </c>
      <c r="G1346" s="10" t="s">
        <v>1092</v>
      </c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</row>
    <row r="1347" ht="17.25" customHeight="1">
      <c r="A1347" s="7">
        <f t="shared" si="1"/>
        <v>1346</v>
      </c>
      <c r="B1347" s="10" t="s">
        <v>1318</v>
      </c>
      <c r="C1347" s="10">
        <v>1421.0</v>
      </c>
      <c r="D1347" s="37" t="str">
        <f>VLOOKUP(C1347,MASTER!$B$2:$C$1190,2,)</f>
        <v>SARUNG TANGAN KAIN</v>
      </c>
      <c r="E1347" s="38">
        <v>24.0</v>
      </c>
      <c r="F1347" s="39" t="s">
        <v>1281</v>
      </c>
      <c r="G1347" s="10" t="s">
        <v>1092</v>
      </c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</row>
    <row r="1348" ht="17.25" customHeight="1">
      <c r="A1348" s="7">
        <f t="shared" si="1"/>
        <v>1347</v>
      </c>
      <c r="B1348" s="10" t="s">
        <v>1318</v>
      </c>
      <c r="C1348" s="10">
        <v>1580.0</v>
      </c>
      <c r="D1348" s="37" t="str">
        <f>VLOOKUP(C1348,MASTER!$B$2:$C$1190,2,)</f>
        <v>BATU GERINDA ULTRA FLEX 4"</v>
      </c>
      <c r="E1348" s="38">
        <v>6.0</v>
      </c>
      <c r="F1348" s="39" t="s">
        <v>1281</v>
      </c>
      <c r="G1348" s="10" t="s">
        <v>1092</v>
      </c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</row>
    <row r="1349" ht="17.25" customHeight="1">
      <c r="A1349" s="7">
        <f t="shared" si="1"/>
        <v>1348</v>
      </c>
      <c r="B1349" s="10" t="s">
        <v>1318</v>
      </c>
      <c r="C1349" s="10">
        <v>1082.0</v>
      </c>
      <c r="D1349" s="37" t="str">
        <f>VLOOKUP(C1349,MASTER!$B$2:$C$1190,2,)</f>
        <v>BATU GERINDA CUTTING WHEEL (WD) 4"</v>
      </c>
      <c r="E1349" s="38">
        <v>10.0</v>
      </c>
      <c r="F1349" s="39" t="s">
        <v>1281</v>
      </c>
      <c r="G1349" s="10" t="s">
        <v>1092</v>
      </c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</row>
    <row r="1350" ht="17.25" customHeight="1">
      <c r="A1350" s="7">
        <f t="shared" si="1"/>
        <v>1349</v>
      </c>
      <c r="B1350" s="10" t="s">
        <v>1318</v>
      </c>
      <c r="C1350" s="7">
        <v>1358.0</v>
      </c>
      <c r="D1350" s="37" t="str">
        <f>VLOOKUP(C1350,MASTER!$B$2:$C$1190,2,)</f>
        <v>Mur M4</v>
      </c>
      <c r="E1350" s="38">
        <v>8.0</v>
      </c>
      <c r="F1350" s="39" t="s">
        <v>1230</v>
      </c>
      <c r="G1350" s="10" t="s">
        <v>1320</v>
      </c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</row>
    <row r="1351" ht="17.25" customHeight="1">
      <c r="A1351" s="7">
        <f t="shared" si="1"/>
        <v>1350</v>
      </c>
      <c r="B1351" s="10" t="s">
        <v>1318</v>
      </c>
      <c r="C1351" s="7">
        <v>1150.0</v>
      </c>
      <c r="D1351" s="37" t="str">
        <f>VLOOKUP(C1351,MASTER!$B$2:$C$1190,2,)</f>
        <v>Baut JP M5x20</v>
      </c>
      <c r="E1351" s="38">
        <v>4.0</v>
      </c>
      <c r="F1351" s="39" t="s">
        <v>1230</v>
      </c>
      <c r="G1351" s="10" t="s">
        <v>1320</v>
      </c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</row>
    <row r="1352" ht="17.25" customHeight="1">
      <c r="A1352" s="7">
        <f t="shared" si="1"/>
        <v>1351</v>
      </c>
      <c r="B1352" s="10" t="s">
        <v>1318</v>
      </c>
      <c r="C1352" s="7">
        <v>1359.0</v>
      </c>
      <c r="D1352" s="37" t="str">
        <f>VLOOKUP(C1352,MASTER!$B$2:$C$1190,2,)</f>
        <v>Mur M5</v>
      </c>
      <c r="E1352" s="38">
        <v>4.0</v>
      </c>
      <c r="F1352" s="39" t="s">
        <v>1230</v>
      </c>
      <c r="G1352" s="10" t="s">
        <v>1320</v>
      </c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</row>
    <row r="1353" ht="17.25" customHeight="1">
      <c r="A1353" s="7">
        <f t="shared" si="1"/>
        <v>1352</v>
      </c>
      <c r="B1353" s="10" t="s">
        <v>1318</v>
      </c>
      <c r="C1353" s="7">
        <v>1141.0</v>
      </c>
      <c r="D1353" s="37" t="str">
        <f>VLOOKUP(C1353,MASTER!$B$2:$C$1190,2,)</f>
        <v>Baut JP M4x15</v>
      </c>
      <c r="E1353" s="38">
        <v>8.0</v>
      </c>
      <c r="F1353" s="39" t="s">
        <v>1230</v>
      </c>
      <c r="G1353" s="10" t="s">
        <v>1320</v>
      </c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</row>
    <row r="1354" ht="17.25" customHeight="1">
      <c r="A1354" s="7">
        <f t="shared" si="1"/>
        <v>1353</v>
      </c>
      <c r="B1354" s="10" t="s">
        <v>1318</v>
      </c>
      <c r="C1354" s="7">
        <v>1431.0</v>
      </c>
      <c r="D1354" s="37" t="str">
        <f>VLOOKUP(C1354,MASTER!$B$2:$C$1190,2,)</f>
        <v>SEKRUP FH 6x1/2"</v>
      </c>
      <c r="E1354" s="38">
        <v>10.0</v>
      </c>
      <c r="F1354" s="39" t="s">
        <v>1230</v>
      </c>
      <c r="G1354" s="10" t="s">
        <v>1320</v>
      </c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</row>
    <row r="1355" ht="17.25" customHeight="1">
      <c r="A1355" s="7">
        <f t="shared" si="1"/>
        <v>1354</v>
      </c>
      <c r="B1355" s="10" t="s">
        <v>1318</v>
      </c>
      <c r="C1355" s="7">
        <v>1216.0</v>
      </c>
      <c r="D1355" s="37" t="str">
        <f>VLOOKUP(C1355,MASTER!$B$2:$C$1190,2,)</f>
        <v>Hand Taps M3x0,5</v>
      </c>
      <c r="E1355" s="38">
        <v>1.0</v>
      </c>
      <c r="F1355" s="39" t="s">
        <v>1230</v>
      </c>
      <c r="G1355" s="10" t="s">
        <v>1320</v>
      </c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</row>
    <row r="1356" ht="17.25" customHeight="1">
      <c r="A1356" s="7">
        <f t="shared" si="1"/>
        <v>1355</v>
      </c>
      <c r="B1356" s="10" t="s">
        <v>1318</v>
      </c>
      <c r="C1356" s="7">
        <v>1134.0</v>
      </c>
      <c r="D1356" s="37" t="str">
        <f>VLOOKUP(C1356,MASTER!$B$2:$C$1190,2,)</f>
        <v>Baut JP M3x10</v>
      </c>
      <c r="E1356" s="38">
        <v>10.0</v>
      </c>
      <c r="F1356" s="39" t="s">
        <v>1230</v>
      </c>
      <c r="G1356" s="10" t="s">
        <v>1320</v>
      </c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</row>
    <row r="1357" ht="17.25" customHeight="1">
      <c r="A1357" s="7">
        <f t="shared" si="1"/>
        <v>1356</v>
      </c>
      <c r="B1357" s="10" t="s">
        <v>1318</v>
      </c>
      <c r="C1357" s="7">
        <v>1402.0</v>
      </c>
      <c r="D1357" s="37" t="str">
        <f>VLOOKUP(C1357,MASTER!$B$2:$C$1190,2,)</f>
        <v>RING M3</v>
      </c>
      <c r="E1357" s="38">
        <v>8.0</v>
      </c>
      <c r="F1357" s="39" t="s">
        <v>1230</v>
      </c>
      <c r="G1357" s="10" t="s">
        <v>1320</v>
      </c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</row>
    <row r="1358" ht="17.25" customHeight="1">
      <c r="A1358" s="7">
        <f t="shared" si="1"/>
        <v>1357</v>
      </c>
      <c r="B1358" s="10" t="s">
        <v>1318</v>
      </c>
      <c r="C1358" s="31">
        <v>1343.0</v>
      </c>
      <c r="D1358" s="37" t="str">
        <f>VLOOKUP(C1358,MASTER!$B$2:$C$1190,2,)</f>
        <v>Mata Router Flush Trim Bits (Uk. 6,3 x 9,5)</v>
      </c>
      <c r="E1358" s="38">
        <v>1.0</v>
      </c>
      <c r="F1358" s="39" t="s">
        <v>1223</v>
      </c>
      <c r="G1358" s="10" t="s">
        <v>1235</v>
      </c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</row>
    <row r="1359" ht="17.25" customHeight="1">
      <c r="A1359" s="7">
        <f t="shared" si="1"/>
        <v>1358</v>
      </c>
      <c r="B1359" s="10" t="s">
        <v>1318</v>
      </c>
      <c r="C1359" s="31">
        <v>2342.0</v>
      </c>
      <c r="D1359" s="37" t="str">
        <f>VLOOKUP(C1359,MASTER!$B$2:$C$1190,2,)</f>
        <v>Flush Trim Bit 1/4x1/4</v>
      </c>
      <c r="E1359" s="38">
        <v>1.0</v>
      </c>
      <c r="F1359" s="39" t="s">
        <v>1223</v>
      </c>
      <c r="G1359" s="10" t="s">
        <v>1235</v>
      </c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</row>
    <row r="1360" ht="17.25" customHeight="1">
      <c r="A1360" s="7">
        <f t="shared" si="1"/>
        <v>1359</v>
      </c>
      <c r="B1360" s="10" t="s">
        <v>1318</v>
      </c>
      <c r="C1360" s="7">
        <v>1198.0</v>
      </c>
      <c r="D1360" s="37" t="str">
        <f>VLOOKUP(C1360,MASTER!$B$2:$C$1190,2,)</f>
        <v>Dimmer DC 30A</v>
      </c>
      <c r="E1360" s="38">
        <v>1.0</v>
      </c>
      <c r="F1360" s="39" t="s">
        <v>1287</v>
      </c>
      <c r="G1360" s="10" t="s">
        <v>1300</v>
      </c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</row>
    <row r="1361" ht="17.25" customHeight="1">
      <c r="A1361" s="7">
        <f t="shared" si="1"/>
        <v>1360</v>
      </c>
      <c r="B1361" s="10" t="s">
        <v>1318</v>
      </c>
      <c r="C1361" s="7">
        <v>1041.0</v>
      </c>
      <c r="D1361" s="37" t="str">
        <f>VLOOKUP(C1361,MASTER!$B$2:$C$1190,2,)</f>
        <v>Skun Y</v>
      </c>
      <c r="E1361" s="38">
        <v>4.0</v>
      </c>
      <c r="F1361" s="39" t="s">
        <v>1287</v>
      </c>
      <c r="G1361" s="10" t="s">
        <v>1300</v>
      </c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</row>
    <row r="1362" ht="17.25" customHeight="1">
      <c r="A1362" s="7">
        <f t="shared" si="1"/>
        <v>1361</v>
      </c>
      <c r="B1362" s="10" t="s">
        <v>1318</v>
      </c>
      <c r="C1362" s="7">
        <v>1089.0</v>
      </c>
      <c r="D1362" s="37" t="str">
        <f>VLOOKUP(C1362,MASTER!$B$2:$C$1190,2,)</f>
        <v>Baut Hexa M4x30</v>
      </c>
      <c r="E1362" s="38">
        <v>10.0</v>
      </c>
      <c r="F1362" s="39" t="s">
        <v>1321</v>
      </c>
      <c r="G1362" s="10" t="s">
        <v>1322</v>
      </c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</row>
    <row r="1363" ht="17.25" customHeight="1">
      <c r="A1363" s="7">
        <f t="shared" si="1"/>
        <v>1362</v>
      </c>
      <c r="B1363" s="10" t="s">
        <v>1318</v>
      </c>
      <c r="C1363" s="10">
        <v>1421.0</v>
      </c>
      <c r="D1363" s="37" t="str">
        <f>VLOOKUP(C1363,MASTER!$B$2:$C$1190,2,)</f>
        <v>SARUNG TANGAN KAIN</v>
      </c>
      <c r="E1363" s="38">
        <v>24.0</v>
      </c>
      <c r="F1363" s="39" t="s">
        <v>1281</v>
      </c>
      <c r="G1363" s="10" t="s">
        <v>1092</v>
      </c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</row>
    <row r="1364" ht="17.25" customHeight="1">
      <c r="A1364" s="7">
        <f t="shared" si="1"/>
        <v>1363</v>
      </c>
      <c r="B1364" s="10" t="s">
        <v>1318</v>
      </c>
      <c r="C1364" s="10">
        <v>1579.0</v>
      </c>
      <c r="D1364" s="37" t="str">
        <f>VLOOKUP(C1364,MASTER!$B$2:$C$1190,2,)</f>
        <v>Gas Nozzle type 14AK/15AK Standard</v>
      </c>
      <c r="E1364" s="38">
        <v>4.0</v>
      </c>
      <c r="F1364" s="39" t="s">
        <v>1281</v>
      </c>
      <c r="G1364" s="10" t="s">
        <v>1092</v>
      </c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</row>
    <row r="1365" ht="17.25" customHeight="1">
      <c r="A1365" s="7">
        <f t="shared" si="1"/>
        <v>1364</v>
      </c>
      <c r="B1365" s="10" t="s">
        <v>1318</v>
      </c>
      <c r="C1365" s="10">
        <v>1462.0</v>
      </c>
      <c r="D1365" s="37" t="str">
        <f>VLOOKUP(C1365,MASTER!$B$2:$C$1190,2,)</f>
        <v>Kontak Tip Co2 M6x25x0,8mm</v>
      </c>
      <c r="E1365" s="38">
        <v>5.0</v>
      </c>
      <c r="F1365" s="39" t="s">
        <v>1281</v>
      </c>
      <c r="G1365" s="10" t="s">
        <v>1092</v>
      </c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</row>
    <row r="1366" ht="17.25" customHeight="1">
      <c r="A1366" s="7">
        <f t="shared" si="1"/>
        <v>1365</v>
      </c>
      <c r="B1366" s="10" t="s">
        <v>1318</v>
      </c>
      <c r="C1366" s="15">
        <v>2408.0</v>
      </c>
      <c r="D1366" s="37" t="str">
        <f>VLOOKUP(C1366,MASTER!$B$2:$C$1190,2,)</f>
        <v>Tip Holder Nozzle Mb15</v>
      </c>
      <c r="E1366" s="38">
        <v>1.0</v>
      </c>
      <c r="F1366" s="39" t="s">
        <v>1281</v>
      </c>
      <c r="G1366" s="10" t="s">
        <v>1092</v>
      </c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</row>
    <row r="1367" ht="17.25" customHeight="1">
      <c r="A1367" s="7">
        <f t="shared" si="1"/>
        <v>1366</v>
      </c>
      <c r="B1367" s="10" t="s">
        <v>1318</v>
      </c>
      <c r="C1367" s="7">
        <v>2043.0</v>
      </c>
      <c r="D1367" s="37" t="str">
        <f>VLOOKUP(C1367,MASTER!$B$2:$C$1190,2,)</f>
        <v>Acrylic green MC 346 5mm 1220x2440</v>
      </c>
      <c r="E1367" s="38">
        <v>1.0</v>
      </c>
      <c r="F1367" s="39" t="s">
        <v>1127</v>
      </c>
      <c r="G1367" s="10" t="s">
        <v>1323</v>
      </c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</row>
    <row r="1368" ht="17.25" customHeight="1">
      <c r="A1368" s="7">
        <f t="shared" si="1"/>
        <v>1367</v>
      </c>
      <c r="B1368" s="10" t="s">
        <v>1318</v>
      </c>
      <c r="C1368" s="7">
        <v>1380.0</v>
      </c>
      <c r="D1368" s="37" t="str">
        <f>VLOOKUP(C1368,MASTER!$B$2:$C$1190,2,)</f>
        <v>Plat SPCC 1,0mm (1220x2440mm)</v>
      </c>
      <c r="E1368" s="38">
        <v>3.0</v>
      </c>
      <c r="F1368" s="39" t="s">
        <v>1324</v>
      </c>
      <c r="G1368" s="10" t="s">
        <v>1325</v>
      </c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</row>
    <row r="1369" ht="17.25" customHeight="1">
      <c r="A1369" s="7">
        <f t="shared" si="1"/>
        <v>1368</v>
      </c>
      <c r="B1369" s="10" t="s">
        <v>1318</v>
      </c>
      <c r="C1369" s="7">
        <v>1380.0</v>
      </c>
      <c r="D1369" s="37" t="str">
        <f>VLOOKUP(C1369,MASTER!$B$2:$C$1190,2,)</f>
        <v>Plat SPCC 1,0mm (1220x2440mm)</v>
      </c>
      <c r="E1369" s="38">
        <v>4.0</v>
      </c>
      <c r="F1369" s="39" t="s">
        <v>1313</v>
      </c>
      <c r="G1369" s="10" t="s">
        <v>1325</v>
      </c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</row>
    <row r="1370" ht="17.25" customHeight="1">
      <c r="A1370" s="7">
        <f t="shared" si="1"/>
        <v>1369</v>
      </c>
      <c r="B1370" s="10" t="s">
        <v>1318</v>
      </c>
      <c r="C1370" s="7">
        <v>1610.0</v>
      </c>
      <c r="D1370" s="37" t="str">
        <f>VLOOKUP(C1370,MASTER!$B$2:$C$1190,2,)</f>
        <v>Melaminto MDF 3mm Gloss</v>
      </c>
      <c r="E1370" s="38">
        <v>1.0</v>
      </c>
      <c r="F1370" s="39" t="s">
        <v>1326</v>
      </c>
      <c r="G1370" s="10" t="s">
        <v>1327</v>
      </c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</row>
    <row r="1371" ht="17.25" customHeight="1">
      <c r="A1371" s="7">
        <f t="shared" si="1"/>
        <v>1370</v>
      </c>
      <c r="B1371" s="10" t="s">
        <v>1318</v>
      </c>
      <c r="C1371" s="15">
        <v>2149.0</v>
      </c>
      <c r="D1371" s="37" t="str">
        <f>VLOOKUP(C1371,MASTER!$B$2:$C$1190,2,)</f>
        <v>Hollow Hitam 40x40 T.2mm P.6000mm</v>
      </c>
      <c r="E1371" s="38">
        <v>2.0</v>
      </c>
      <c r="F1371" s="40" t="s">
        <v>1328</v>
      </c>
      <c r="G1371" s="50" t="s">
        <v>1329</v>
      </c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</row>
    <row r="1372" ht="17.25" customHeight="1">
      <c r="A1372" s="7">
        <f t="shared" si="1"/>
        <v>1371</v>
      </c>
      <c r="B1372" s="10" t="s">
        <v>1318</v>
      </c>
      <c r="C1372" s="10">
        <v>1263.0</v>
      </c>
      <c r="D1372" s="37" t="str">
        <f>VLOOKUP(C1372,MASTER!$B$2:$C$1190,2,)</f>
        <v>Lakban Kertas 1"</v>
      </c>
      <c r="E1372" s="38">
        <v>3.0</v>
      </c>
      <c r="F1372" s="39" t="s">
        <v>1330</v>
      </c>
      <c r="G1372" s="10" t="s">
        <v>1331</v>
      </c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</row>
    <row r="1373" ht="17.25" customHeight="1">
      <c r="A1373" s="7">
        <f t="shared" si="1"/>
        <v>1372</v>
      </c>
      <c r="B1373" s="10" t="s">
        <v>1318</v>
      </c>
      <c r="C1373" s="7">
        <v>1362.0</v>
      </c>
      <c r="D1373" s="37" t="str">
        <f>VLOOKUP(C1373,MASTER!$B$2:$C$1190,2,)</f>
        <v>MUR SS M4</v>
      </c>
      <c r="E1373" s="38">
        <v>28.0</v>
      </c>
      <c r="F1373" s="39" t="s">
        <v>1315</v>
      </c>
      <c r="G1373" s="10" t="s">
        <v>1316</v>
      </c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</row>
    <row r="1374" ht="17.25" customHeight="1">
      <c r="A1374" s="7">
        <f t="shared" si="1"/>
        <v>1373</v>
      </c>
      <c r="B1374" s="10" t="s">
        <v>1318</v>
      </c>
      <c r="C1374" s="7">
        <v>1403.0</v>
      </c>
      <c r="D1374" s="37" t="str">
        <f>VLOOKUP(C1374,MASTER!$B$2:$C$1190,2,)</f>
        <v>RING M4</v>
      </c>
      <c r="E1374" s="38">
        <v>28.0</v>
      </c>
      <c r="F1374" s="39" t="s">
        <v>1315</v>
      </c>
      <c r="G1374" s="10" t="s">
        <v>1316</v>
      </c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</row>
    <row r="1375" ht="17.25" customHeight="1">
      <c r="A1375" s="7">
        <f t="shared" si="1"/>
        <v>1374</v>
      </c>
      <c r="B1375" s="10" t="s">
        <v>1318</v>
      </c>
      <c r="C1375" s="7">
        <v>1241.0</v>
      </c>
      <c r="D1375" s="37" t="str">
        <f>VLOOKUP(C1375,MASTER!$B$2:$C$1190,2,)</f>
        <v>Kabel Supreme NYMHY 2x0,75mm @50 mtr Hitam</v>
      </c>
      <c r="E1375" s="38">
        <v>21.0</v>
      </c>
      <c r="F1375" s="39" t="s">
        <v>1315</v>
      </c>
      <c r="G1375" s="10" t="s">
        <v>1316</v>
      </c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</row>
    <row r="1376" ht="17.25" customHeight="1">
      <c r="A1376" s="7">
        <f t="shared" si="1"/>
        <v>1375</v>
      </c>
      <c r="B1376" s="10" t="s">
        <v>1318</v>
      </c>
      <c r="C1376" s="7">
        <v>1244.0</v>
      </c>
      <c r="D1376" s="37" t="str">
        <f>VLOOKUP(C1376,MASTER!$B$2:$C$1190,2,)</f>
        <v>Kabel Tis 15cm / @ 50pcs</v>
      </c>
      <c r="E1376" s="38">
        <v>15.0</v>
      </c>
      <c r="F1376" s="39" t="s">
        <v>1315</v>
      </c>
      <c r="G1376" s="10" t="s">
        <v>1316</v>
      </c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</row>
    <row r="1377" ht="17.25" customHeight="1">
      <c r="A1377" s="7">
        <f t="shared" si="1"/>
        <v>1376</v>
      </c>
      <c r="B1377" s="10" t="s">
        <v>1318</v>
      </c>
      <c r="C1377" s="7">
        <v>1226.0</v>
      </c>
      <c r="D1377" s="37" t="str">
        <f>VLOOKUP(C1377,MASTER!$B$2:$C$1190,2,)</f>
        <v>Kabel Power Supply</v>
      </c>
      <c r="E1377" s="38">
        <v>2.0</v>
      </c>
      <c r="F1377" s="39" t="s">
        <v>1315</v>
      </c>
      <c r="G1377" s="10" t="s">
        <v>1316</v>
      </c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</row>
    <row r="1378" ht="17.25" customHeight="1">
      <c r="A1378" s="7">
        <f t="shared" si="1"/>
        <v>1377</v>
      </c>
      <c r="B1378" s="10" t="s">
        <v>1318</v>
      </c>
      <c r="C1378" s="7">
        <v>1292.0</v>
      </c>
      <c r="D1378" s="37" t="str">
        <f>VLOOKUP(C1378,MASTER!$B$2:$C$1190,2,)</f>
        <v>Lem Epotec</v>
      </c>
      <c r="E1378" s="38">
        <v>3.0</v>
      </c>
      <c r="F1378" s="39" t="s">
        <v>1315</v>
      </c>
      <c r="G1378" s="10" t="s">
        <v>1316</v>
      </c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</row>
    <row r="1379" ht="17.25" customHeight="1">
      <c r="A1379" s="7">
        <f t="shared" si="1"/>
        <v>1378</v>
      </c>
      <c r="B1379" s="10" t="s">
        <v>1318</v>
      </c>
      <c r="C1379" s="10">
        <v>1425.0</v>
      </c>
      <c r="D1379" s="37" t="str">
        <f>VLOOKUP(C1379,MASTER!$B$2:$C$1190,2,)</f>
        <v>SEALANT NEUTRAL CLEAR</v>
      </c>
      <c r="E1379" s="38">
        <v>1.0</v>
      </c>
      <c r="F1379" s="39" t="s">
        <v>1315</v>
      </c>
      <c r="G1379" s="10" t="s">
        <v>1316</v>
      </c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</row>
    <row r="1380" ht="17.25" customHeight="1">
      <c r="A1380" s="7">
        <f t="shared" si="1"/>
        <v>1379</v>
      </c>
      <c r="B1380" s="10" t="s">
        <v>1318</v>
      </c>
      <c r="C1380" s="10">
        <v>1426.0</v>
      </c>
      <c r="D1380" s="37" t="str">
        <f>VLOOKUP(C1380,MASTER!$B$2:$C$1190,2,)</f>
        <v>SEALANT NEUTRAL WHITE</v>
      </c>
      <c r="E1380" s="38">
        <v>1.0</v>
      </c>
      <c r="F1380" s="39" t="s">
        <v>1315</v>
      </c>
      <c r="G1380" s="10" t="s">
        <v>1316</v>
      </c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</row>
    <row r="1381" ht="17.25" customHeight="1">
      <c r="A1381" s="7">
        <f t="shared" si="1"/>
        <v>1380</v>
      </c>
      <c r="B1381" s="10" t="s">
        <v>1318</v>
      </c>
      <c r="C1381" s="31">
        <v>1263.0</v>
      </c>
      <c r="D1381" s="37" t="str">
        <f>VLOOKUP(C1381,MASTER!$B$2:$C$1190,2,)</f>
        <v>Lakban Kertas 1"</v>
      </c>
      <c r="E1381" s="38">
        <v>5.0</v>
      </c>
      <c r="F1381" s="39" t="s">
        <v>1315</v>
      </c>
      <c r="G1381" s="10" t="s">
        <v>1316</v>
      </c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</row>
    <row r="1382" ht="17.25" customHeight="1">
      <c r="A1382" s="7">
        <f t="shared" si="1"/>
        <v>1381</v>
      </c>
      <c r="B1382" s="10" t="s">
        <v>1318</v>
      </c>
      <c r="C1382" s="10">
        <v>1264.0</v>
      </c>
      <c r="D1382" s="37" t="str">
        <f>VLOOKUP(C1382,MASTER!$B$2:$C$1190,2,)</f>
        <v>Lakban Kertas 2"</v>
      </c>
      <c r="E1382" s="38">
        <v>2.0</v>
      </c>
      <c r="F1382" s="39" t="s">
        <v>1315</v>
      </c>
      <c r="G1382" s="10" t="s">
        <v>1316</v>
      </c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</row>
    <row r="1383" ht="17.25" customHeight="1">
      <c r="A1383" s="7">
        <f t="shared" si="1"/>
        <v>1382</v>
      </c>
      <c r="B1383" s="10" t="s">
        <v>1318</v>
      </c>
      <c r="C1383" s="7">
        <v>1274.0</v>
      </c>
      <c r="D1383" s="37" t="str">
        <f>VLOOKUP(C1383,MASTER!$B$2:$C$1190,2,)</f>
        <v>LED Module MK DL 6500K</v>
      </c>
      <c r="E1383" s="38">
        <v>378.0</v>
      </c>
      <c r="F1383" s="39" t="s">
        <v>1315</v>
      </c>
      <c r="G1383" s="10" t="s">
        <v>1316</v>
      </c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</row>
    <row r="1384" ht="17.25" customHeight="1">
      <c r="A1384" s="7">
        <f t="shared" si="1"/>
        <v>1383</v>
      </c>
      <c r="B1384" s="10" t="s">
        <v>1318</v>
      </c>
      <c r="C1384" s="7">
        <v>1075.0</v>
      </c>
      <c r="D1384" s="37" t="str">
        <f>VLOOKUP(C1384,MASTER!$B$2:$C$1190,2,)</f>
        <v>Amplas Merah No. 400</v>
      </c>
      <c r="E1384" s="38">
        <v>2.0</v>
      </c>
      <c r="F1384" s="39" t="s">
        <v>1315</v>
      </c>
      <c r="G1384" s="10" t="s">
        <v>1316</v>
      </c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</row>
    <row r="1385" ht="17.25" customHeight="1">
      <c r="A1385" s="7">
        <f t="shared" si="1"/>
        <v>1384</v>
      </c>
      <c r="B1385" s="10" t="s">
        <v>1318</v>
      </c>
      <c r="C1385" s="10">
        <v>1077.0</v>
      </c>
      <c r="D1385" s="37" t="str">
        <f>VLOOKUP(C1385,MASTER!$B$2:$C$1190,2,)</f>
        <v>AMPLAS NIKEN 1000</v>
      </c>
      <c r="E1385" s="38">
        <v>3.0</v>
      </c>
      <c r="F1385" s="39" t="s">
        <v>1315</v>
      </c>
      <c r="G1385" s="10" t="s">
        <v>1316</v>
      </c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</row>
    <row r="1386" ht="17.25" customHeight="1">
      <c r="A1386" s="7">
        <f t="shared" si="1"/>
        <v>1385</v>
      </c>
      <c r="B1386" s="10" t="s">
        <v>1318</v>
      </c>
      <c r="C1386" s="10">
        <v>1204.0</v>
      </c>
      <c r="D1386" s="37" t="str">
        <f>VLOOKUP(C1386,MASTER!$B$2:$C$1190,2,)</f>
        <v>Kain Ball / Kain Majun Putih</v>
      </c>
      <c r="E1386" s="38">
        <v>2.0</v>
      </c>
      <c r="F1386" s="39" t="s">
        <v>1315</v>
      </c>
      <c r="G1386" s="10" t="s">
        <v>1316</v>
      </c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</row>
    <row r="1387" ht="17.25" customHeight="1">
      <c r="A1387" s="7">
        <f t="shared" si="1"/>
        <v>1386</v>
      </c>
      <c r="B1387" s="10" t="s">
        <v>1318</v>
      </c>
      <c r="C1387" s="7">
        <v>1358.0</v>
      </c>
      <c r="D1387" s="37" t="str">
        <f>VLOOKUP(C1387,MASTER!$B$2:$C$1190,2,)</f>
        <v>Mur M4</v>
      </c>
      <c r="E1387" s="38">
        <v>21.0</v>
      </c>
      <c r="F1387" s="39" t="s">
        <v>1305</v>
      </c>
      <c r="G1387" s="10" t="s">
        <v>1306</v>
      </c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</row>
    <row r="1388" ht="17.25" customHeight="1">
      <c r="A1388" s="7">
        <f t="shared" si="1"/>
        <v>1387</v>
      </c>
      <c r="B1388" s="10" t="s">
        <v>1318</v>
      </c>
      <c r="C1388" s="10">
        <v>1403.0</v>
      </c>
      <c r="D1388" s="37" t="str">
        <f>VLOOKUP(C1388,MASTER!$B$2:$C$1190,2,)</f>
        <v>RING M4</v>
      </c>
      <c r="E1388" s="38">
        <v>21.0</v>
      </c>
      <c r="F1388" s="39" t="s">
        <v>1305</v>
      </c>
      <c r="G1388" s="10" t="s">
        <v>1306</v>
      </c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</row>
    <row r="1389" ht="17.25" customHeight="1">
      <c r="A1389" s="7">
        <f t="shared" si="1"/>
        <v>1388</v>
      </c>
      <c r="B1389" s="10" t="s">
        <v>1318</v>
      </c>
      <c r="C1389" s="7">
        <v>1488.0</v>
      </c>
      <c r="D1389" s="37" t="str">
        <f>VLOOKUP(C1389,MASTER!$B$2:$C$1190,2,)</f>
        <v>LED Roll Indoor 2835/120 LED Rz01 (LED Strip Galaxy)</v>
      </c>
      <c r="E1389" s="38">
        <v>3.0</v>
      </c>
      <c r="F1389" s="39" t="s">
        <v>1305</v>
      </c>
      <c r="G1389" s="10" t="s">
        <v>1306</v>
      </c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</row>
    <row r="1390" ht="17.25" customHeight="1">
      <c r="A1390" s="7">
        <f t="shared" si="1"/>
        <v>1389</v>
      </c>
      <c r="B1390" s="10" t="s">
        <v>1318</v>
      </c>
      <c r="C1390" s="7">
        <v>1024.0</v>
      </c>
      <c r="D1390" s="37" t="str">
        <f>VLOOKUP(C1390,MASTER!$B$2:$C$1190,2,)</f>
        <v>Adaptor Talled 20A 12V Slim</v>
      </c>
      <c r="E1390" s="38">
        <v>1.0</v>
      </c>
      <c r="F1390" s="39" t="s">
        <v>1305</v>
      </c>
      <c r="G1390" s="10" t="s">
        <v>1306</v>
      </c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</row>
    <row r="1391" ht="17.25" customHeight="1">
      <c r="A1391" s="7">
        <f t="shared" si="1"/>
        <v>1390</v>
      </c>
      <c r="B1391" s="10" t="s">
        <v>1318</v>
      </c>
      <c r="C1391" s="7">
        <v>1249.0</v>
      </c>
      <c r="D1391" s="37" t="str">
        <f>VLOOKUP(C1391,MASTER!$B$2:$C$1190,2,)</f>
        <v>Double Wall 66x66x13 (Kardus)</v>
      </c>
      <c r="E1391" s="38">
        <v>1.0</v>
      </c>
      <c r="F1391" s="39" t="s">
        <v>1305</v>
      </c>
      <c r="G1391" s="10" t="s">
        <v>1306</v>
      </c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</row>
    <row r="1392" ht="17.25" customHeight="1">
      <c r="A1392" s="7">
        <f t="shared" si="1"/>
        <v>1391</v>
      </c>
      <c r="B1392" s="10" t="s">
        <v>1318</v>
      </c>
      <c r="C1392" s="7">
        <v>1358.0</v>
      </c>
      <c r="D1392" s="37" t="str">
        <f>VLOOKUP(C1392,MASTER!$B$2:$C$1190,2,)</f>
        <v>Mur M4</v>
      </c>
      <c r="E1392" s="38">
        <v>21.0</v>
      </c>
      <c r="F1392" s="39" t="s">
        <v>1315</v>
      </c>
      <c r="G1392" s="10" t="s">
        <v>1306</v>
      </c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</row>
    <row r="1393" ht="17.25" customHeight="1">
      <c r="A1393" s="7">
        <f t="shared" si="1"/>
        <v>1392</v>
      </c>
      <c r="B1393" s="10" t="s">
        <v>1318</v>
      </c>
      <c r="C1393" s="10">
        <v>1403.0</v>
      </c>
      <c r="D1393" s="37" t="str">
        <f>VLOOKUP(C1393,MASTER!$B$2:$C$1190,2,)</f>
        <v>RING M4</v>
      </c>
      <c r="E1393" s="38">
        <v>21.0</v>
      </c>
      <c r="F1393" s="39" t="s">
        <v>1315</v>
      </c>
      <c r="G1393" s="10" t="s">
        <v>1306</v>
      </c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</row>
    <row r="1394" ht="17.25" customHeight="1">
      <c r="A1394" s="7">
        <f t="shared" si="1"/>
        <v>1393</v>
      </c>
      <c r="B1394" s="10" t="s">
        <v>1318</v>
      </c>
      <c r="C1394" s="7">
        <v>1488.0</v>
      </c>
      <c r="D1394" s="37" t="str">
        <f>VLOOKUP(C1394,MASTER!$B$2:$C$1190,2,)</f>
        <v>LED Roll Indoor 2835/120 LED Rz01 (LED Strip Galaxy)</v>
      </c>
      <c r="E1394" s="38">
        <v>3.0</v>
      </c>
      <c r="F1394" s="39" t="s">
        <v>1315</v>
      </c>
      <c r="G1394" s="10" t="s">
        <v>1306</v>
      </c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</row>
    <row r="1395" ht="17.25" customHeight="1">
      <c r="A1395" s="7">
        <f t="shared" si="1"/>
        <v>1394</v>
      </c>
      <c r="B1395" s="10" t="s">
        <v>1318</v>
      </c>
      <c r="C1395" s="7">
        <v>1024.0</v>
      </c>
      <c r="D1395" s="37" t="str">
        <f>VLOOKUP(C1395,MASTER!$B$2:$C$1190,2,)</f>
        <v>Adaptor Talled 20A 12V Slim</v>
      </c>
      <c r="E1395" s="38">
        <v>1.0</v>
      </c>
      <c r="F1395" s="39" t="s">
        <v>1315</v>
      </c>
      <c r="G1395" s="10" t="s">
        <v>1306</v>
      </c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</row>
    <row r="1396" ht="17.25" customHeight="1">
      <c r="A1396" s="7">
        <f t="shared" si="1"/>
        <v>1395</v>
      </c>
      <c r="B1396" s="10" t="s">
        <v>1318</v>
      </c>
      <c r="C1396" s="7">
        <v>1249.0</v>
      </c>
      <c r="D1396" s="37" t="str">
        <f>VLOOKUP(C1396,MASTER!$B$2:$C$1190,2,)</f>
        <v>Double Wall 66x66x13 (Kardus)</v>
      </c>
      <c r="E1396" s="38">
        <v>3.0</v>
      </c>
      <c r="F1396" s="39" t="s">
        <v>1315</v>
      </c>
      <c r="G1396" s="10" t="s">
        <v>1306</v>
      </c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</row>
    <row r="1397" ht="17.25" customHeight="1">
      <c r="A1397" s="7">
        <f t="shared" si="1"/>
        <v>1396</v>
      </c>
      <c r="B1397" s="10" t="s">
        <v>1318</v>
      </c>
      <c r="C1397" s="7">
        <v>1260.0</v>
      </c>
      <c r="D1397" s="37" t="str">
        <f>VLOOKUP(C1397,MASTER!$B$2:$C$1190,2,)</f>
        <v>Lakban Bening 2"</v>
      </c>
      <c r="E1397" s="38">
        <v>1.0</v>
      </c>
      <c r="F1397" s="39" t="s">
        <v>1125</v>
      </c>
      <c r="G1397" s="10" t="s">
        <v>1126</v>
      </c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</row>
    <row r="1398" ht="17.25" customHeight="1">
      <c r="A1398" s="7">
        <f t="shared" si="1"/>
        <v>1397</v>
      </c>
      <c r="B1398" s="10" t="s">
        <v>1318</v>
      </c>
      <c r="C1398" s="7">
        <v>1438.0</v>
      </c>
      <c r="D1398" s="37" t="str">
        <f>VLOOKUP(C1398,MASTER!$B$2:$C$1190,2,)</f>
        <v>Skrup Gypsum 6x1 Inch</v>
      </c>
      <c r="E1398" s="38">
        <v>35.0</v>
      </c>
      <c r="F1398" s="39" t="s">
        <v>1332</v>
      </c>
      <c r="G1398" s="10" t="s">
        <v>1333</v>
      </c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</row>
    <row r="1399" ht="17.25" customHeight="1">
      <c r="A1399" s="7">
        <f t="shared" si="1"/>
        <v>1398</v>
      </c>
      <c r="B1399" s="10" t="s">
        <v>1318</v>
      </c>
      <c r="C1399" s="15">
        <v>2294.0</v>
      </c>
      <c r="D1399" s="37" t="str">
        <f>VLOOKUP(C1399,MASTER!$B$2:$C$1190,2,)</f>
        <v>Sekrup PH 6x1"</v>
      </c>
      <c r="E1399" s="38">
        <v>25.0</v>
      </c>
      <c r="F1399" s="39" t="s">
        <v>1332</v>
      </c>
      <c r="G1399" s="10" t="s">
        <v>1333</v>
      </c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</row>
    <row r="1400" ht="17.25" customHeight="1">
      <c r="A1400" s="7">
        <f t="shared" si="1"/>
        <v>1399</v>
      </c>
      <c r="B1400" s="10" t="s">
        <v>1318</v>
      </c>
      <c r="C1400" s="7">
        <v>1359.0</v>
      </c>
      <c r="D1400" s="37" t="str">
        <f>VLOOKUP(C1400,MASTER!$B$2:$C$1190,2,)</f>
        <v>Mur M5</v>
      </c>
      <c r="E1400" s="38">
        <v>8.0</v>
      </c>
      <c r="F1400" s="39" t="s">
        <v>1201</v>
      </c>
      <c r="G1400" s="10" t="s">
        <v>1202</v>
      </c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</row>
    <row r="1401" ht="17.25" customHeight="1">
      <c r="A1401" s="7">
        <f t="shared" si="1"/>
        <v>1400</v>
      </c>
      <c r="B1401" s="10" t="s">
        <v>1318</v>
      </c>
      <c r="C1401" s="7">
        <v>1657.0</v>
      </c>
      <c r="D1401" s="37" t="str">
        <f>VLOOKUP(C1401,MASTER!$B$2:$C$1190,2,)</f>
        <v>RING M5</v>
      </c>
      <c r="E1401" s="38">
        <v>8.0</v>
      </c>
      <c r="F1401" s="39" t="s">
        <v>1201</v>
      </c>
      <c r="G1401" s="10" t="s">
        <v>1202</v>
      </c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</row>
    <row r="1402" ht="17.25" customHeight="1">
      <c r="A1402" s="7">
        <f t="shared" si="1"/>
        <v>1401</v>
      </c>
      <c r="B1402" s="10" t="s">
        <v>1318</v>
      </c>
      <c r="C1402" s="31">
        <v>2385.0</v>
      </c>
      <c r="D1402" s="37" t="str">
        <f>VLOOKUP(C1402,MASTER!$B$2:$C$1190,2,)</f>
        <v>Adjuster Kaki Karet Stabil M6 Dia. 25mm</v>
      </c>
      <c r="E1402" s="38">
        <v>4.0</v>
      </c>
      <c r="F1402" s="39" t="s">
        <v>1201</v>
      </c>
      <c r="G1402" s="10" t="s">
        <v>1202</v>
      </c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</row>
    <row r="1403" ht="17.25" customHeight="1">
      <c r="A1403" s="7">
        <f t="shared" si="1"/>
        <v>1402</v>
      </c>
      <c r="B1403" s="10" t="s">
        <v>1318</v>
      </c>
      <c r="C1403" s="7">
        <v>1149.0</v>
      </c>
      <c r="D1403" s="37" t="str">
        <f>VLOOKUP(C1403,MASTER!$B$2:$C$1190,2,)</f>
        <v>Baut JP M5x15</v>
      </c>
      <c r="E1403" s="38">
        <v>12.0</v>
      </c>
      <c r="F1403" s="39" t="s">
        <v>1201</v>
      </c>
      <c r="G1403" s="10" t="s">
        <v>1202</v>
      </c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</row>
    <row r="1404" ht="17.25" customHeight="1">
      <c r="A1404" s="7">
        <f t="shared" si="1"/>
        <v>1403</v>
      </c>
      <c r="B1404" s="10" t="s">
        <v>1318</v>
      </c>
      <c r="C1404" s="7">
        <v>1657.0</v>
      </c>
      <c r="D1404" s="37" t="str">
        <f>VLOOKUP(C1404,MASTER!$B$2:$C$1190,2,)</f>
        <v>RING M5</v>
      </c>
      <c r="E1404" s="38">
        <v>12.0</v>
      </c>
      <c r="F1404" s="39" t="s">
        <v>1201</v>
      </c>
      <c r="G1404" s="10" t="s">
        <v>1202</v>
      </c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</row>
    <row r="1405" ht="17.25" customHeight="1">
      <c r="A1405" s="7">
        <f t="shared" si="1"/>
        <v>1404</v>
      </c>
      <c r="B1405" s="10" t="s">
        <v>1318</v>
      </c>
      <c r="C1405" s="10">
        <v>2317.0</v>
      </c>
      <c r="D1405" s="37" t="str">
        <f>VLOOKUP(C1405,MASTER!$B$2:$C$1190,2,)</f>
        <v>Knob Star Orange M6</v>
      </c>
      <c r="E1405" s="38">
        <v>2.0</v>
      </c>
      <c r="F1405" s="39" t="s">
        <v>1201</v>
      </c>
      <c r="G1405" s="10" t="s">
        <v>1202</v>
      </c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</row>
    <row r="1406" ht="17.25" customHeight="1">
      <c r="A1406" s="7">
        <f t="shared" si="1"/>
        <v>1405</v>
      </c>
      <c r="B1406" s="10" t="s">
        <v>1318</v>
      </c>
      <c r="C1406" s="10">
        <v>2328.0</v>
      </c>
      <c r="D1406" s="37" t="str">
        <f>VLOOKUP(C1406,MASTER!$B$2:$C$1190,2,)</f>
        <v>Adaptor Laptop 6A 12V</v>
      </c>
      <c r="E1406" s="38">
        <v>1.0</v>
      </c>
      <c r="F1406" s="39" t="s">
        <v>1201</v>
      </c>
      <c r="G1406" s="10" t="s">
        <v>1202</v>
      </c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</row>
    <row r="1407" ht="17.25" customHeight="1">
      <c r="A1407" s="7">
        <f t="shared" si="1"/>
        <v>1406</v>
      </c>
      <c r="B1407" s="10" t="s">
        <v>1318</v>
      </c>
      <c r="C1407" s="7">
        <v>1228.0</v>
      </c>
      <c r="D1407" s="37" t="str">
        <f>VLOOKUP(C1407,MASTER!$B$2:$C$1190,2,)</f>
        <v>Kabel DC Female</v>
      </c>
      <c r="E1407" s="38">
        <v>1.0</v>
      </c>
      <c r="F1407" s="39" t="s">
        <v>1201</v>
      </c>
      <c r="G1407" s="10" t="s">
        <v>1202</v>
      </c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</row>
    <row r="1408" ht="17.25" customHeight="1">
      <c r="A1408" s="7">
        <f t="shared" si="1"/>
        <v>1407</v>
      </c>
      <c r="B1408" s="10" t="s">
        <v>1318</v>
      </c>
      <c r="C1408" s="10">
        <v>1080.0</v>
      </c>
      <c r="D1408" s="37" t="str">
        <f>VLOOKUP(C1408,MASTER!$B$2:$C$1190,2,)</f>
        <v>Amplas Roller Merah Busa Non Woven Grit 60 4" 120 X 100 mm ROHA</v>
      </c>
      <c r="E1408" s="38">
        <v>2.0</v>
      </c>
      <c r="F1408" s="39" t="s">
        <v>1184</v>
      </c>
      <c r="G1408" s="10" t="s">
        <v>1185</v>
      </c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</row>
    <row r="1409" ht="17.25" customHeight="1">
      <c r="A1409" s="7">
        <f t="shared" si="1"/>
        <v>1408</v>
      </c>
      <c r="B1409" s="10" t="s">
        <v>1318</v>
      </c>
      <c r="C1409" s="7">
        <v>1588.0</v>
      </c>
      <c r="D1409" s="37" t="str">
        <f>VLOOKUP(C1409,MASTER!$B$2:$C$1190,2,)</f>
        <v>Scotch Brite Grit 400 6"x9"</v>
      </c>
      <c r="E1409" s="38">
        <v>2.0</v>
      </c>
      <c r="F1409" s="39" t="s">
        <v>1119</v>
      </c>
      <c r="G1409" s="10" t="s">
        <v>1120</v>
      </c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</row>
    <row r="1410" ht="17.25" customHeight="1">
      <c r="A1410" s="7">
        <f t="shared" si="1"/>
        <v>1409</v>
      </c>
      <c r="B1410" s="10" t="s">
        <v>1318</v>
      </c>
      <c r="C1410" s="10">
        <v>1298.0</v>
      </c>
      <c r="D1410" s="37" t="str">
        <f>VLOOKUP(C1410,MASTER!$B$2:$C$1190,2,)</f>
        <v>LENSA D37T7</v>
      </c>
      <c r="E1410" s="38">
        <v>1.0</v>
      </c>
      <c r="F1410" s="39" t="s">
        <v>1125</v>
      </c>
      <c r="G1410" s="10" t="s">
        <v>1126</v>
      </c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</row>
    <row r="1411" ht="17.25" customHeight="1">
      <c r="A1411" s="7">
        <f t="shared" si="1"/>
        <v>1410</v>
      </c>
      <c r="B1411" s="10" t="s">
        <v>1318</v>
      </c>
      <c r="C1411" s="10">
        <v>1082.0</v>
      </c>
      <c r="D1411" s="37" t="str">
        <f>VLOOKUP(C1411,MASTER!$B$2:$C$1190,2,)</f>
        <v>BATU GERINDA CUTTING WHEEL (WD) 4"</v>
      </c>
      <c r="E1411" s="38">
        <v>10.0</v>
      </c>
      <c r="F1411" s="39" t="s">
        <v>1281</v>
      </c>
      <c r="G1411" s="10" t="s">
        <v>1092</v>
      </c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</row>
    <row r="1412" ht="17.25" customHeight="1">
      <c r="A1412" s="7">
        <f t="shared" si="1"/>
        <v>1411</v>
      </c>
      <c r="B1412" s="10" t="s">
        <v>1318</v>
      </c>
      <c r="C1412" s="31">
        <v>1580.0</v>
      </c>
      <c r="D1412" s="37" t="str">
        <f>VLOOKUP(C1412,MASTER!$B$2:$C$1190,2,)</f>
        <v>BATU GERINDA ULTRA FLEX 4"</v>
      </c>
      <c r="E1412" s="38">
        <v>10.0</v>
      </c>
      <c r="F1412" s="39" t="s">
        <v>1281</v>
      </c>
      <c r="G1412" s="10" t="s">
        <v>1092</v>
      </c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</row>
    <row r="1413" ht="17.25" customHeight="1">
      <c r="A1413" s="7">
        <f t="shared" si="1"/>
        <v>1412</v>
      </c>
      <c r="B1413" s="10" t="s">
        <v>1318</v>
      </c>
      <c r="C1413" s="7">
        <v>1227.0</v>
      </c>
      <c r="D1413" s="37" t="str">
        <f>VLOOKUP(C1413,MASTER!$B$2:$C$1190,2,)</f>
        <v>Kabel AWG Bening Japan 40 Meter</v>
      </c>
      <c r="E1413" s="38">
        <v>3.0</v>
      </c>
      <c r="F1413" s="39" t="s">
        <v>1201</v>
      </c>
      <c r="G1413" s="10" t="s">
        <v>1202</v>
      </c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</row>
    <row r="1414" ht="17.25" customHeight="1">
      <c r="A1414" s="7">
        <f t="shared" si="1"/>
        <v>1413</v>
      </c>
      <c r="B1414" s="10" t="s">
        <v>1318</v>
      </c>
      <c r="C1414" s="7">
        <v>1228.0</v>
      </c>
      <c r="D1414" s="37" t="str">
        <f>VLOOKUP(C1414,MASTER!$B$2:$C$1190,2,)</f>
        <v>Kabel DC Female</v>
      </c>
      <c r="E1414" s="38">
        <v>1.0</v>
      </c>
      <c r="F1414" s="39" t="s">
        <v>1201</v>
      </c>
      <c r="G1414" s="10" t="s">
        <v>1202</v>
      </c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</row>
    <row r="1415" ht="17.25" customHeight="1">
      <c r="A1415" s="7">
        <f t="shared" si="1"/>
        <v>1414</v>
      </c>
      <c r="B1415" s="10" t="s">
        <v>1318</v>
      </c>
      <c r="C1415" s="10">
        <v>1104.0</v>
      </c>
      <c r="D1415" s="37" t="str">
        <f>VLOOKUP(C1415,MASTER!$B$2:$C$1190,2,)</f>
        <v>Baut Hexa M8x50</v>
      </c>
      <c r="E1415" s="38">
        <v>16.0</v>
      </c>
      <c r="F1415" s="39" t="s">
        <v>1328</v>
      </c>
      <c r="G1415" s="10" t="s">
        <v>1329</v>
      </c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</row>
    <row r="1416" ht="17.25" customHeight="1">
      <c r="A1416" s="7">
        <f t="shared" si="1"/>
        <v>1415</v>
      </c>
      <c r="B1416" s="10" t="s">
        <v>1318</v>
      </c>
      <c r="C1416" s="10">
        <v>1102.0</v>
      </c>
      <c r="D1416" s="37" t="str">
        <f>VLOOKUP(C1416,MASTER!$B$2:$C$1190,2,)</f>
        <v>Baut Hexa M8x20</v>
      </c>
      <c r="E1416" s="38">
        <v>4.0</v>
      </c>
      <c r="F1416" s="39" t="s">
        <v>1328</v>
      </c>
      <c r="G1416" s="10" t="s">
        <v>1329</v>
      </c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</row>
    <row r="1417" ht="17.25" customHeight="1">
      <c r="A1417" s="7">
        <f t="shared" si="1"/>
        <v>1416</v>
      </c>
      <c r="B1417" s="10" t="s">
        <v>1318</v>
      </c>
      <c r="C1417" s="7">
        <v>1458.0</v>
      </c>
      <c r="D1417" s="37" t="str">
        <f>VLOOKUP(C1417,MASTER!$B$2:$C$1190,2,)</f>
        <v>RING M8</v>
      </c>
      <c r="E1417" s="38">
        <v>20.0</v>
      </c>
      <c r="F1417" s="39" t="s">
        <v>1328</v>
      </c>
      <c r="G1417" s="10" t="s">
        <v>1329</v>
      </c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</row>
    <row r="1418" ht="17.25" customHeight="1">
      <c r="A1418" s="7">
        <f t="shared" si="1"/>
        <v>1417</v>
      </c>
      <c r="B1418" s="10" t="s">
        <v>1318</v>
      </c>
      <c r="C1418" s="7">
        <v>1361.0</v>
      </c>
      <c r="D1418" s="37" t="str">
        <f>VLOOKUP(C1418,MASTER!$B$2:$C$1190,2,)</f>
        <v>Mur M8</v>
      </c>
      <c r="E1418" s="38">
        <v>20.0</v>
      </c>
      <c r="F1418" s="39" t="s">
        <v>1328</v>
      </c>
      <c r="G1418" s="10" t="s">
        <v>1329</v>
      </c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</row>
    <row r="1419" ht="17.25" customHeight="1">
      <c r="A1419" s="7">
        <f t="shared" si="1"/>
        <v>1418</v>
      </c>
      <c r="B1419" s="10" t="s">
        <v>1318</v>
      </c>
      <c r="C1419" s="10">
        <v>1263.0</v>
      </c>
      <c r="D1419" s="37" t="str">
        <f>VLOOKUP(C1419,MASTER!$B$2:$C$1190,2,)</f>
        <v>Lakban Kertas 1"</v>
      </c>
      <c r="E1419" s="38">
        <v>1.0</v>
      </c>
      <c r="F1419" s="39" t="s">
        <v>1281</v>
      </c>
      <c r="G1419" s="10" t="s">
        <v>1092</v>
      </c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</row>
    <row r="1420" ht="17.25" customHeight="1">
      <c r="A1420" s="7">
        <f t="shared" si="1"/>
        <v>1419</v>
      </c>
      <c r="B1420" s="10" t="s">
        <v>1318</v>
      </c>
      <c r="C1420" s="10">
        <v>1419.0</v>
      </c>
      <c r="D1420" s="37" t="str">
        <f>VLOOKUP(C1420,MASTER!$B$2:$C$1190,2,)</f>
        <v>KACAMATA LAS BENING</v>
      </c>
      <c r="E1420" s="38">
        <v>1.0</v>
      </c>
      <c r="F1420" s="39" t="s">
        <v>1281</v>
      </c>
      <c r="G1420" s="10" t="s">
        <v>1092</v>
      </c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</row>
    <row r="1421" ht="17.25" customHeight="1">
      <c r="A1421" s="7">
        <f t="shared" si="1"/>
        <v>1420</v>
      </c>
      <c r="B1421" s="10" t="s">
        <v>1334</v>
      </c>
      <c r="C1421" s="31">
        <v>1421.0</v>
      </c>
      <c r="D1421" s="37" t="str">
        <f>VLOOKUP(C1421,MASTER!$B$2:$C$1190,2,)</f>
        <v>SARUNG TANGAN KAIN</v>
      </c>
      <c r="E1421" s="38">
        <v>48.0</v>
      </c>
      <c r="F1421" s="39" t="s">
        <v>1184</v>
      </c>
      <c r="G1421" s="10" t="s">
        <v>1185</v>
      </c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</row>
    <row r="1422" ht="17.25" customHeight="1">
      <c r="A1422" s="7">
        <f t="shared" si="1"/>
        <v>1421</v>
      </c>
      <c r="B1422" s="10" t="s">
        <v>1334</v>
      </c>
      <c r="C1422" s="10">
        <v>1263.0</v>
      </c>
      <c r="D1422" s="37" t="str">
        <f>VLOOKUP(C1422,MASTER!$B$2:$C$1190,2,)</f>
        <v>Lakban Kertas 1"</v>
      </c>
      <c r="E1422" s="38">
        <v>5.0</v>
      </c>
      <c r="F1422" s="39" t="s">
        <v>1184</v>
      </c>
      <c r="G1422" s="10" t="s">
        <v>1185</v>
      </c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</row>
    <row r="1423" ht="17.25" customHeight="1">
      <c r="A1423" s="7">
        <f t="shared" si="1"/>
        <v>1422</v>
      </c>
      <c r="B1423" s="10" t="s">
        <v>1334</v>
      </c>
      <c r="C1423" s="31">
        <v>1264.0</v>
      </c>
      <c r="D1423" s="37" t="str">
        <f>VLOOKUP(C1423,MASTER!$B$2:$C$1190,2,)</f>
        <v>Lakban Kertas 2"</v>
      </c>
      <c r="E1423" s="38">
        <v>5.0</v>
      </c>
      <c r="F1423" s="39" t="s">
        <v>1184</v>
      </c>
      <c r="G1423" s="10" t="s">
        <v>1185</v>
      </c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</row>
    <row r="1424" ht="17.25" customHeight="1">
      <c r="A1424" s="7">
        <f t="shared" si="1"/>
        <v>1423</v>
      </c>
      <c r="B1424" s="10" t="s">
        <v>1334</v>
      </c>
      <c r="C1424" s="31">
        <v>1085.0</v>
      </c>
      <c r="D1424" s="37" t="str">
        <f>VLOOKUP(C1424,MASTER!$B$2:$C$1190,2,)</f>
        <v>Batu Poles 4x17P (Woven abu-abu)</v>
      </c>
      <c r="E1424" s="38">
        <v>4.0</v>
      </c>
      <c r="F1424" s="39" t="s">
        <v>1184</v>
      </c>
      <c r="G1424" s="10" t="s">
        <v>1185</v>
      </c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</row>
    <row r="1425" ht="17.25" customHeight="1">
      <c r="A1425" s="7">
        <f t="shared" si="1"/>
        <v>1424</v>
      </c>
      <c r="B1425" s="10" t="s">
        <v>1334</v>
      </c>
      <c r="C1425" s="7">
        <v>1247.0</v>
      </c>
      <c r="D1425" s="37" t="str">
        <f>VLOOKUP(C1425,MASTER!$B$2:$C$1190,2,)</f>
        <v>Kain Poles 4 inch</v>
      </c>
      <c r="E1425" s="38">
        <v>2.0</v>
      </c>
      <c r="F1425" s="39" t="s">
        <v>1184</v>
      </c>
      <c r="G1425" s="10" t="s">
        <v>1185</v>
      </c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</row>
    <row r="1426" ht="17.25" customHeight="1">
      <c r="A1426" s="7">
        <f t="shared" si="1"/>
        <v>1425</v>
      </c>
      <c r="B1426" s="10" t="s">
        <v>1334</v>
      </c>
      <c r="C1426" s="7">
        <v>1312.0</v>
      </c>
      <c r="D1426" s="37" t="str">
        <f>VLOOKUP(C1426,MASTER!$B$2:$C$1190,2,)</f>
        <v>RYU (AC) HSS PRO Drill Bits 2.0x24x49mm AC-DB052</v>
      </c>
      <c r="E1426" s="38">
        <v>1.0</v>
      </c>
      <c r="F1426" s="39" t="s">
        <v>1184</v>
      </c>
      <c r="G1426" s="10" t="s">
        <v>1185</v>
      </c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</row>
    <row r="1427" ht="17.25" customHeight="1">
      <c r="A1427" s="7">
        <f t="shared" si="1"/>
        <v>1426</v>
      </c>
      <c r="B1427" s="10" t="s">
        <v>1334</v>
      </c>
      <c r="C1427" s="7">
        <v>1313.0</v>
      </c>
      <c r="D1427" s="37" t="str">
        <f>VLOOKUP(C1427,MASTER!$B$2:$C$1190,2,)</f>
        <v>RYU (AC) HSS PRO DRILL BITS 3.0 x 33 x 61 mm AC-DB054</v>
      </c>
      <c r="E1427" s="38">
        <v>1.0</v>
      </c>
      <c r="F1427" s="39" t="s">
        <v>1184</v>
      </c>
      <c r="G1427" s="10" t="s">
        <v>1185</v>
      </c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</row>
    <row r="1428" ht="17.25" customHeight="1">
      <c r="A1428" s="7">
        <f t="shared" si="1"/>
        <v>1427</v>
      </c>
      <c r="B1428" s="10" t="s">
        <v>1334</v>
      </c>
      <c r="C1428" s="31">
        <v>1082.0</v>
      </c>
      <c r="D1428" s="37" t="str">
        <f>VLOOKUP(C1428,MASTER!$B$2:$C$1190,2,)</f>
        <v>BATU GERINDA CUTTING WHEEL (WD) 4"</v>
      </c>
      <c r="E1428" s="38">
        <v>5.0</v>
      </c>
      <c r="F1428" s="39" t="s">
        <v>1281</v>
      </c>
      <c r="G1428" s="10" t="s">
        <v>1092</v>
      </c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</row>
    <row r="1429" ht="17.25" customHeight="1">
      <c r="A1429" s="7">
        <f t="shared" si="1"/>
        <v>1428</v>
      </c>
      <c r="B1429" s="10" t="s">
        <v>1334</v>
      </c>
      <c r="C1429" s="10">
        <v>1580.0</v>
      </c>
      <c r="D1429" s="37" t="str">
        <f>VLOOKUP(C1429,MASTER!$B$2:$C$1190,2,)</f>
        <v>BATU GERINDA ULTRA FLEX 4"</v>
      </c>
      <c r="E1429" s="38">
        <v>5.0</v>
      </c>
      <c r="F1429" s="39" t="s">
        <v>1281</v>
      </c>
      <c r="G1429" s="10" t="s">
        <v>1092</v>
      </c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</row>
    <row r="1430" ht="17.25" customHeight="1">
      <c r="A1430" s="7">
        <f t="shared" si="1"/>
        <v>1429</v>
      </c>
      <c r="B1430" s="10" t="s">
        <v>1334</v>
      </c>
      <c r="C1430" s="10">
        <v>1421.0</v>
      </c>
      <c r="D1430" s="37" t="str">
        <f>VLOOKUP(C1430,MASTER!$B$2:$C$1190,2,)</f>
        <v>SARUNG TANGAN KAIN</v>
      </c>
      <c r="E1430" s="38">
        <v>48.0</v>
      </c>
      <c r="F1430" s="39" t="s">
        <v>1125</v>
      </c>
      <c r="G1430" s="10" t="s">
        <v>1126</v>
      </c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</row>
    <row r="1431" ht="17.25" customHeight="1">
      <c r="A1431" s="7">
        <f t="shared" si="1"/>
        <v>1430</v>
      </c>
      <c r="B1431" s="10" t="s">
        <v>1334</v>
      </c>
      <c r="C1431" s="31">
        <v>2550.0</v>
      </c>
      <c r="D1431" s="37" t="str">
        <f>VLOOKUP(C1431,MASTER!$B$2:$C$1190,2,)</f>
        <v>PVC Foamboard 12mm 1220x2440</v>
      </c>
      <c r="E1431" s="38">
        <v>2.0</v>
      </c>
      <c r="F1431" s="39" t="s">
        <v>1335</v>
      </c>
      <c r="G1431" s="10" t="s">
        <v>1336</v>
      </c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</row>
    <row r="1432" ht="17.25" customHeight="1">
      <c r="A1432" s="7">
        <f t="shared" si="1"/>
        <v>1431</v>
      </c>
      <c r="B1432" s="10" t="s">
        <v>1334</v>
      </c>
      <c r="C1432" s="31">
        <v>2551.0</v>
      </c>
      <c r="D1432" s="37" t="str">
        <f>VLOOKUP(C1432,MASTER!$B$2:$C$1190,2,)</f>
        <v>PVC Foamboard 9mm 1220x2440</v>
      </c>
      <c r="E1432" s="38">
        <v>2.0</v>
      </c>
      <c r="F1432" s="39" t="s">
        <v>1335</v>
      </c>
      <c r="G1432" s="10" t="s">
        <v>1336</v>
      </c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</row>
    <row r="1433" ht="17.25" customHeight="1">
      <c r="A1433" s="7">
        <f t="shared" si="1"/>
        <v>1432</v>
      </c>
      <c r="B1433" s="10" t="s">
        <v>1334</v>
      </c>
      <c r="C1433" s="7">
        <v>1362.0</v>
      </c>
      <c r="D1433" s="37" t="str">
        <f>VLOOKUP(C1433,MASTER!$B$2:$C$1190,2,)</f>
        <v>MUR SS M4</v>
      </c>
      <c r="E1433" s="38">
        <v>30.0</v>
      </c>
      <c r="F1433" s="39" t="s">
        <v>1272</v>
      </c>
      <c r="G1433" s="10" t="s">
        <v>1273</v>
      </c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</row>
    <row r="1434" ht="17.25" customHeight="1">
      <c r="A1434" s="7">
        <f t="shared" si="1"/>
        <v>1433</v>
      </c>
      <c r="B1434" s="10" t="s">
        <v>1334</v>
      </c>
      <c r="C1434" s="7">
        <v>1403.0</v>
      </c>
      <c r="D1434" s="37" t="str">
        <f>VLOOKUP(C1434,MASTER!$B$2:$C$1190,2,)</f>
        <v>RING M4</v>
      </c>
      <c r="E1434" s="38">
        <v>30.0</v>
      </c>
      <c r="F1434" s="39" t="s">
        <v>1272</v>
      </c>
      <c r="G1434" s="10" t="s">
        <v>1273</v>
      </c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</row>
    <row r="1435" ht="17.25" customHeight="1">
      <c r="A1435" s="7">
        <f t="shared" si="1"/>
        <v>1434</v>
      </c>
      <c r="B1435" s="10" t="s">
        <v>1334</v>
      </c>
      <c r="C1435" s="10">
        <v>2479.0</v>
      </c>
      <c r="D1435" s="37" t="str">
        <f>VLOOKUP(C1435,MASTER!$B$2:$C$1190,2,)</f>
        <v>Adaptor PMT-2 Series Enclosed 350W / 29A / 12V low profile input 1Ph</v>
      </c>
      <c r="E1435" s="38">
        <v>2.0</v>
      </c>
      <c r="F1435" s="39" t="s">
        <v>1272</v>
      </c>
      <c r="G1435" s="10" t="s">
        <v>1273</v>
      </c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</row>
    <row r="1436" ht="17.25" customHeight="1">
      <c r="A1436" s="7">
        <f t="shared" si="1"/>
        <v>1435</v>
      </c>
      <c r="B1436" s="10" t="s">
        <v>1334</v>
      </c>
      <c r="C1436" s="7">
        <v>1241.0</v>
      </c>
      <c r="D1436" s="37" t="str">
        <f>VLOOKUP(C1436,MASTER!$B$2:$C$1190,2,)</f>
        <v>Kabel Supreme NYMHY 2x0,75mm @50 mtr Hitam</v>
      </c>
      <c r="E1436" s="38">
        <v>21.0</v>
      </c>
      <c r="F1436" s="39" t="s">
        <v>1272</v>
      </c>
      <c r="G1436" s="10" t="s">
        <v>1273</v>
      </c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</row>
    <row r="1437" ht="17.25" customHeight="1">
      <c r="A1437" s="7">
        <f t="shared" si="1"/>
        <v>1436</v>
      </c>
      <c r="B1437" s="10" t="s">
        <v>1334</v>
      </c>
      <c r="C1437" s="7">
        <v>1242.0</v>
      </c>
      <c r="D1437" s="37" t="str">
        <f>VLOOKUP(C1437,MASTER!$B$2:$C$1190,2,)</f>
        <v>Kabel Supreme NYMHY 2x2,5mm @100 mtr Hitam</v>
      </c>
      <c r="E1437" s="38">
        <v>10.0</v>
      </c>
      <c r="F1437" s="39" t="s">
        <v>1272</v>
      </c>
      <c r="G1437" s="10" t="s">
        <v>1273</v>
      </c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</row>
    <row r="1438" ht="17.25" customHeight="1">
      <c r="A1438" s="7">
        <f t="shared" si="1"/>
        <v>1437</v>
      </c>
      <c r="B1438" s="10" t="s">
        <v>1334</v>
      </c>
      <c r="C1438" s="7">
        <v>1244.0</v>
      </c>
      <c r="D1438" s="37" t="str">
        <f>VLOOKUP(C1438,MASTER!$B$2:$C$1190,2,)</f>
        <v>Kabel Tis 15cm / @ 50pcs</v>
      </c>
      <c r="E1438" s="38">
        <v>15.0</v>
      </c>
      <c r="F1438" s="39" t="s">
        <v>1272</v>
      </c>
      <c r="G1438" s="10" t="s">
        <v>1273</v>
      </c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</row>
    <row r="1439" ht="17.25" customHeight="1">
      <c r="A1439" s="7">
        <f t="shared" si="1"/>
        <v>1438</v>
      </c>
      <c r="B1439" s="10" t="s">
        <v>1334</v>
      </c>
      <c r="C1439" s="7">
        <v>1226.0</v>
      </c>
      <c r="D1439" s="37" t="str">
        <f>VLOOKUP(C1439,MASTER!$B$2:$C$1190,2,)</f>
        <v>Kabel Power Supply</v>
      </c>
      <c r="E1439" s="38">
        <v>2.0</v>
      </c>
      <c r="F1439" s="39" t="s">
        <v>1272</v>
      </c>
      <c r="G1439" s="10" t="s">
        <v>1273</v>
      </c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</row>
    <row r="1440" ht="17.25" customHeight="1">
      <c r="A1440" s="7">
        <f t="shared" si="1"/>
        <v>1439</v>
      </c>
      <c r="B1440" s="10" t="s">
        <v>1334</v>
      </c>
      <c r="C1440" s="7">
        <v>1292.0</v>
      </c>
      <c r="D1440" s="37" t="str">
        <f>VLOOKUP(C1440,MASTER!$B$2:$C$1190,2,)</f>
        <v>Lem Epotec</v>
      </c>
      <c r="E1440" s="38">
        <v>3.0</v>
      </c>
      <c r="F1440" s="39" t="s">
        <v>1272</v>
      </c>
      <c r="G1440" s="10" t="s">
        <v>1273</v>
      </c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</row>
    <row r="1441" ht="17.25" customHeight="1">
      <c r="A1441" s="7">
        <f t="shared" si="1"/>
        <v>1440</v>
      </c>
      <c r="B1441" s="10" t="s">
        <v>1334</v>
      </c>
      <c r="C1441" s="31">
        <v>1426.0</v>
      </c>
      <c r="D1441" s="37" t="str">
        <f>VLOOKUP(C1441,MASTER!$B$2:$C$1190,2,)</f>
        <v>SEALANT NEUTRAL WHITE</v>
      </c>
      <c r="E1441" s="38">
        <v>1.0</v>
      </c>
      <c r="F1441" s="39" t="s">
        <v>1272</v>
      </c>
      <c r="G1441" s="10" t="s">
        <v>1273</v>
      </c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</row>
    <row r="1442" ht="17.25" customHeight="1">
      <c r="A1442" s="7">
        <f t="shared" si="1"/>
        <v>1441</v>
      </c>
      <c r="B1442" s="10" t="s">
        <v>1334</v>
      </c>
      <c r="C1442" s="10">
        <v>1263.0</v>
      </c>
      <c r="D1442" s="37" t="str">
        <f>VLOOKUP(C1442,MASTER!$B$2:$C$1190,2,)</f>
        <v>Lakban Kertas 1"</v>
      </c>
      <c r="E1442" s="38">
        <v>5.0</v>
      </c>
      <c r="F1442" s="39" t="s">
        <v>1272</v>
      </c>
      <c r="G1442" s="10" t="s">
        <v>1273</v>
      </c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</row>
    <row r="1443" ht="17.25" customHeight="1">
      <c r="A1443" s="7">
        <f t="shared" si="1"/>
        <v>1442</v>
      </c>
      <c r="B1443" s="10" t="s">
        <v>1334</v>
      </c>
      <c r="C1443" s="7">
        <v>1250.0</v>
      </c>
      <c r="D1443" s="37" t="str">
        <f>VLOOKUP(C1443,MASTER!$B$2:$C$1190,2,)</f>
        <v>Karet Bakar 3mm</v>
      </c>
      <c r="E1443" s="38">
        <v>1.0</v>
      </c>
      <c r="F1443" s="39" t="s">
        <v>1272</v>
      </c>
      <c r="G1443" s="10" t="s">
        <v>1273</v>
      </c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</row>
    <row r="1444" ht="17.25" customHeight="1">
      <c r="A1444" s="7">
        <f t="shared" si="1"/>
        <v>1443</v>
      </c>
      <c r="B1444" s="10" t="s">
        <v>1334</v>
      </c>
      <c r="C1444" s="7">
        <v>1159.0</v>
      </c>
      <c r="D1444" s="37" t="str">
        <f>VLOOKUP(C1444,MASTER!$B$2:$C$1190,2,)</f>
        <v>Baut Verseng SS JF M4x8mm</v>
      </c>
      <c r="E1444" s="38">
        <v>23.0</v>
      </c>
      <c r="F1444" s="39" t="s">
        <v>1272</v>
      </c>
      <c r="G1444" s="10" t="s">
        <v>1273</v>
      </c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</row>
    <row r="1445" ht="17.25" customHeight="1">
      <c r="A1445" s="7">
        <f t="shared" si="1"/>
        <v>1444</v>
      </c>
      <c r="B1445" s="10" t="s">
        <v>1334</v>
      </c>
      <c r="C1445" s="7">
        <v>1260.0</v>
      </c>
      <c r="D1445" s="37" t="str">
        <f>VLOOKUP(C1445,MASTER!$B$2:$C$1190,2,)</f>
        <v>Lakban Bening 2"</v>
      </c>
      <c r="E1445" s="38">
        <v>1.0</v>
      </c>
      <c r="F1445" s="39" t="s">
        <v>1272</v>
      </c>
      <c r="G1445" s="10" t="s">
        <v>1273</v>
      </c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</row>
    <row r="1446" ht="17.25" customHeight="1">
      <c r="A1446" s="7">
        <f t="shared" si="1"/>
        <v>1445</v>
      </c>
      <c r="B1446" s="10" t="s">
        <v>1334</v>
      </c>
      <c r="C1446" s="7">
        <v>1276.0</v>
      </c>
      <c r="D1446" s="37" t="str">
        <f>VLOOKUP(C1446,MASTER!$B$2:$C$1190,2,)</f>
        <v>Led Rol Indoor Type S EPISTAR 2835 CW @5meter</v>
      </c>
      <c r="E1446" s="38">
        <v>14.0</v>
      </c>
      <c r="F1446" s="39" t="s">
        <v>1308</v>
      </c>
      <c r="G1446" s="10" t="s">
        <v>1337</v>
      </c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</row>
    <row r="1447" ht="17.25" customHeight="1">
      <c r="A1447" s="7">
        <f t="shared" si="1"/>
        <v>1446</v>
      </c>
      <c r="B1447" s="10" t="s">
        <v>1334</v>
      </c>
      <c r="C1447" s="10">
        <v>2479.0</v>
      </c>
      <c r="D1447" s="37" t="str">
        <f>VLOOKUP(C1447,MASTER!$B$2:$C$1190,2,)</f>
        <v>Adaptor PMT-2 Series Enclosed 350W / 29A / 12V low profile input 1Ph</v>
      </c>
      <c r="E1447" s="38">
        <v>1.0</v>
      </c>
      <c r="F1447" s="39" t="s">
        <v>1308</v>
      </c>
      <c r="G1447" s="10" t="s">
        <v>1338</v>
      </c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</row>
    <row r="1448" ht="17.25" customHeight="1">
      <c r="A1448" s="7">
        <f t="shared" si="1"/>
        <v>1447</v>
      </c>
      <c r="B1448" s="10" t="s">
        <v>1334</v>
      </c>
      <c r="C1448" s="7">
        <v>1362.0</v>
      </c>
      <c r="D1448" s="37" t="str">
        <f>VLOOKUP(C1448,MASTER!$B$2:$C$1190,2,)</f>
        <v>MUR SS M4</v>
      </c>
      <c r="E1448" s="38">
        <v>22.0</v>
      </c>
      <c r="F1448" s="39" t="s">
        <v>1308</v>
      </c>
      <c r="G1448" s="10" t="s">
        <v>1338</v>
      </c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</row>
    <row r="1449" ht="17.25" customHeight="1">
      <c r="A1449" s="7">
        <f t="shared" si="1"/>
        <v>1448</v>
      </c>
      <c r="B1449" s="10" t="s">
        <v>1334</v>
      </c>
      <c r="C1449" s="7">
        <v>1409.0</v>
      </c>
      <c r="D1449" s="37" t="str">
        <f>VLOOKUP(C1449,MASTER!$B$2:$C$1190,2,)</f>
        <v>RING SS M4</v>
      </c>
      <c r="E1449" s="38">
        <v>22.0</v>
      </c>
      <c r="F1449" s="39" t="s">
        <v>1308</v>
      </c>
      <c r="G1449" s="10" t="s">
        <v>1338</v>
      </c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</row>
    <row r="1450" ht="17.25" customHeight="1">
      <c r="A1450" s="7">
        <f t="shared" si="1"/>
        <v>1449</v>
      </c>
      <c r="B1450" s="10" t="s">
        <v>1334</v>
      </c>
      <c r="C1450" s="7">
        <v>1362.0</v>
      </c>
      <c r="D1450" s="37" t="str">
        <f>VLOOKUP(C1450,MASTER!$B$2:$C$1190,2,)</f>
        <v>MUR SS M4</v>
      </c>
      <c r="E1450" s="38">
        <v>22.0</v>
      </c>
      <c r="F1450" s="39" t="s">
        <v>1308</v>
      </c>
      <c r="G1450" s="10" t="s">
        <v>1339</v>
      </c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</row>
    <row r="1451" ht="17.25" customHeight="1">
      <c r="A1451" s="7">
        <f t="shared" si="1"/>
        <v>1450</v>
      </c>
      <c r="B1451" s="10" t="s">
        <v>1334</v>
      </c>
      <c r="C1451" s="7">
        <v>1409.0</v>
      </c>
      <c r="D1451" s="37" t="str">
        <f>VLOOKUP(C1451,MASTER!$B$2:$C$1190,2,)</f>
        <v>RING SS M4</v>
      </c>
      <c r="E1451" s="38">
        <v>22.0</v>
      </c>
      <c r="F1451" s="39" t="s">
        <v>1308</v>
      </c>
      <c r="G1451" s="10" t="s">
        <v>1339</v>
      </c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</row>
    <row r="1452" ht="17.25" customHeight="1">
      <c r="A1452" s="7">
        <f t="shared" si="1"/>
        <v>1451</v>
      </c>
      <c r="B1452" s="10" t="s">
        <v>1334</v>
      </c>
      <c r="C1452" s="10">
        <v>2479.0</v>
      </c>
      <c r="D1452" s="37" t="str">
        <f>VLOOKUP(C1452,MASTER!$B$2:$C$1190,2,)</f>
        <v>Adaptor PMT-2 Series Enclosed 350W / 29A / 12V low profile input 1Ph</v>
      </c>
      <c r="E1452" s="38">
        <v>2.0</v>
      </c>
      <c r="F1452" s="39" t="s">
        <v>1308</v>
      </c>
      <c r="G1452" s="10" t="s">
        <v>1339</v>
      </c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</row>
    <row r="1453" ht="17.25" customHeight="1">
      <c r="A1453" s="7">
        <f t="shared" si="1"/>
        <v>1452</v>
      </c>
      <c r="B1453" s="10" t="s">
        <v>1334</v>
      </c>
      <c r="C1453" s="7">
        <v>1358.0</v>
      </c>
      <c r="D1453" s="37" t="str">
        <f>VLOOKUP(C1453,MASTER!$B$2:$C$1190,2,)</f>
        <v>Mur M4</v>
      </c>
      <c r="E1453" s="38">
        <v>10.0</v>
      </c>
      <c r="F1453" s="39" t="s">
        <v>1321</v>
      </c>
      <c r="G1453" s="10" t="s">
        <v>1322</v>
      </c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</row>
    <row r="1454" ht="17.25" customHeight="1">
      <c r="A1454" s="7">
        <f t="shared" si="1"/>
        <v>1453</v>
      </c>
      <c r="B1454" s="10" t="s">
        <v>1334</v>
      </c>
      <c r="C1454" s="7">
        <v>1403.0</v>
      </c>
      <c r="D1454" s="37" t="str">
        <f>VLOOKUP(C1454,MASTER!$B$2:$C$1190,2,)</f>
        <v>RING M4</v>
      </c>
      <c r="E1454" s="38">
        <v>10.0</v>
      </c>
      <c r="F1454" s="39" t="s">
        <v>1321</v>
      </c>
      <c r="G1454" s="10" t="s">
        <v>1322</v>
      </c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</row>
    <row r="1455" ht="17.25" customHeight="1">
      <c r="A1455" s="7">
        <f t="shared" si="1"/>
        <v>1454</v>
      </c>
      <c r="B1455" s="10" t="s">
        <v>1334</v>
      </c>
      <c r="C1455" s="7">
        <v>1023.0</v>
      </c>
      <c r="D1455" s="37" t="str">
        <f>VLOOKUP(C1455,MASTER!$B$2:$C$1190,2,)</f>
        <v>Adaptor Talled 10A 12V Slim</v>
      </c>
      <c r="E1455" s="38">
        <v>1.0</v>
      </c>
      <c r="F1455" s="39" t="s">
        <v>1321</v>
      </c>
      <c r="G1455" s="10" t="s">
        <v>1322</v>
      </c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</row>
    <row r="1456" ht="17.25" customHeight="1">
      <c r="A1456" s="7">
        <f t="shared" si="1"/>
        <v>1455</v>
      </c>
      <c r="B1456" s="10" t="s">
        <v>1334</v>
      </c>
      <c r="C1456" s="10">
        <v>2400.0</v>
      </c>
      <c r="D1456" s="37" t="str">
        <f>VLOOKUP(C1456,MASTER!$B$2:$C$1190,2,)</f>
        <v>RYU (AC) HSS Cobalt Drill Bits 7.0x69x109mm AC-DB038</v>
      </c>
      <c r="E1456" s="38">
        <v>2.0</v>
      </c>
      <c r="F1456" s="39" t="s">
        <v>1281</v>
      </c>
      <c r="G1456" s="10" t="s">
        <v>1092</v>
      </c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</row>
    <row r="1457" ht="17.25" customHeight="1">
      <c r="A1457" s="7">
        <f t="shared" si="1"/>
        <v>1456</v>
      </c>
      <c r="B1457" s="10" t="s">
        <v>1334</v>
      </c>
      <c r="C1457" s="7">
        <v>1292.0</v>
      </c>
      <c r="D1457" s="37" t="str">
        <f>VLOOKUP(C1457,MASTER!$B$2:$C$1190,2,)</f>
        <v>Lem Epotec</v>
      </c>
      <c r="E1457" s="38">
        <v>1.0</v>
      </c>
      <c r="F1457" s="39" t="s">
        <v>1281</v>
      </c>
      <c r="G1457" s="10" t="s">
        <v>1092</v>
      </c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</row>
    <row r="1458" ht="17.25" customHeight="1">
      <c r="A1458" s="7">
        <f t="shared" si="1"/>
        <v>1457</v>
      </c>
      <c r="B1458" s="10" t="s">
        <v>1334</v>
      </c>
      <c r="C1458" s="7">
        <v>1529.0</v>
      </c>
      <c r="D1458" s="37" t="str">
        <f>VLOOKUP(C1458,MASTER!$B$2:$C$1190,2,)</f>
        <v>AMPLAS LEMBAR 150</v>
      </c>
      <c r="E1458" s="38">
        <v>20.0</v>
      </c>
      <c r="F1458" s="39" t="s">
        <v>1184</v>
      </c>
      <c r="G1458" s="10" t="s">
        <v>1185</v>
      </c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</row>
    <row r="1459" ht="17.25" customHeight="1">
      <c r="A1459" s="7">
        <f t="shared" si="1"/>
        <v>1458</v>
      </c>
      <c r="B1459" s="10" t="s">
        <v>1334</v>
      </c>
      <c r="C1459" s="15">
        <v>1670.0</v>
      </c>
      <c r="D1459" s="37" t="str">
        <f>VLOOKUP(C1459,MASTER!$B$2:$C$1190,2,)</f>
        <v>Kuas 2 Inch</v>
      </c>
      <c r="E1459" s="38">
        <v>1.0</v>
      </c>
      <c r="F1459" s="39" t="s">
        <v>1184</v>
      </c>
      <c r="G1459" s="10" t="s">
        <v>1185</v>
      </c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</row>
    <row r="1460" ht="17.25" customHeight="1">
      <c r="A1460" s="7">
        <f t="shared" si="1"/>
        <v>1459</v>
      </c>
      <c r="B1460" s="10" t="s">
        <v>1334</v>
      </c>
      <c r="C1460" s="7">
        <v>1943.0</v>
      </c>
      <c r="D1460" s="37" t="str">
        <f>VLOOKUP(C1460,MASTER!$B$2:$C$1190,2,)</f>
        <v>Baut Hexa M6x10</v>
      </c>
      <c r="E1460" s="38">
        <v>4.0</v>
      </c>
      <c r="F1460" s="39" t="s">
        <v>1237</v>
      </c>
      <c r="G1460" s="10" t="s">
        <v>1340</v>
      </c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</row>
    <row r="1461" ht="17.25" customHeight="1">
      <c r="A1461" s="7">
        <f t="shared" si="1"/>
        <v>1460</v>
      </c>
      <c r="B1461" s="10" t="s">
        <v>1334</v>
      </c>
      <c r="C1461" s="7">
        <v>1360.0</v>
      </c>
      <c r="D1461" s="37" t="str">
        <f>VLOOKUP(C1461,MASTER!$B$2:$C$1190,2,)</f>
        <v>Mur M6</v>
      </c>
      <c r="E1461" s="38">
        <v>14.0</v>
      </c>
      <c r="F1461" s="39" t="s">
        <v>1237</v>
      </c>
      <c r="G1461" s="10" t="s">
        <v>1340</v>
      </c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</row>
    <row r="1462" ht="17.25" customHeight="1">
      <c r="A1462" s="7">
        <f t="shared" si="1"/>
        <v>1461</v>
      </c>
      <c r="B1462" s="10" t="s">
        <v>1334</v>
      </c>
      <c r="C1462" s="10">
        <v>1098.0</v>
      </c>
      <c r="D1462" s="37" t="str">
        <f>VLOOKUP(C1462,MASTER!$B$2:$C$1190,2,)</f>
        <v>Baut Hexa M6x50</v>
      </c>
      <c r="E1462" s="38">
        <v>10.0</v>
      </c>
      <c r="F1462" s="39" t="s">
        <v>1237</v>
      </c>
      <c r="G1462" s="10" t="s">
        <v>1340</v>
      </c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</row>
    <row r="1463" ht="17.25" customHeight="1">
      <c r="A1463" s="7">
        <f t="shared" si="1"/>
        <v>1462</v>
      </c>
      <c r="B1463" s="10" t="s">
        <v>1334</v>
      </c>
      <c r="C1463" s="10">
        <v>1159.0</v>
      </c>
      <c r="D1463" s="37" t="str">
        <f>VLOOKUP(C1463,MASTER!$B$2:$C$1190,2,)</f>
        <v>Baut Verseng SS JF M4x8mm</v>
      </c>
      <c r="E1463" s="38">
        <v>23.0</v>
      </c>
      <c r="F1463" s="39" t="s">
        <v>1272</v>
      </c>
      <c r="G1463" s="10" t="s">
        <v>1273</v>
      </c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</row>
    <row r="1464" ht="17.25" customHeight="1">
      <c r="A1464" s="7">
        <f t="shared" si="1"/>
        <v>1463</v>
      </c>
      <c r="B1464" s="10" t="s">
        <v>1334</v>
      </c>
      <c r="C1464" s="7">
        <v>1128.0</v>
      </c>
      <c r="D1464" s="37" t="str">
        <f>VLOOKUP(C1464,MASTER!$B$2:$C$1190,2,)</f>
        <v>Baut JF M4x15</v>
      </c>
      <c r="E1464" s="38">
        <v>132.0</v>
      </c>
      <c r="F1464" s="39" t="s">
        <v>1313</v>
      </c>
      <c r="G1464" s="10" t="s">
        <v>1325</v>
      </c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</row>
    <row r="1465" ht="17.25" customHeight="1">
      <c r="A1465" s="7">
        <f t="shared" si="1"/>
        <v>1464</v>
      </c>
      <c r="B1465" s="10" t="s">
        <v>1334</v>
      </c>
      <c r="C1465" s="10">
        <v>1358.0</v>
      </c>
      <c r="D1465" s="37" t="str">
        <f>VLOOKUP(C1465,MASTER!$B$2:$C$1190,2,)</f>
        <v>Mur M4</v>
      </c>
      <c r="E1465" s="38">
        <v>132.0</v>
      </c>
      <c r="F1465" s="39" t="s">
        <v>1313</v>
      </c>
      <c r="G1465" s="10" t="s">
        <v>1325</v>
      </c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</row>
    <row r="1466" ht="17.25" customHeight="1">
      <c r="A1466" s="7">
        <f t="shared" si="1"/>
        <v>1465</v>
      </c>
      <c r="B1466" s="10" t="s">
        <v>1334</v>
      </c>
      <c r="C1466" s="7">
        <v>1357.0</v>
      </c>
      <c r="D1466" s="37" t="str">
        <f>VLOOKUP(C1466,MASTER!$B$2:$C$1190,2,)</f>
        <v>Mur M3</v>
      </c>
      <c r="E1466" s="38">
        <v>96.0</v>
      </c>
      <c r="F1466" s="39" t="s">
        <v>1313</v>
      </c>
      <c r="G1466" s="10" t="s">
        <v>1325</v>
      </c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</row>
    <row r="1467" ht="17.25" customHeight="1">
      <c r="A1467" s="7">
        <f t="shared" si="1"/>
        <v>1466</v>
      </c>
      <c r="B1467" s="10" t="s">
        <v>1334</v>
      </c>
      <c r="C1467" s="15">
        <v>2125.0</v>
      </c>
      <c r="D1467" s="37" t="str">
        <f>VLOOKUP(C1467,MASTER!$B$2:$C$1190,2,)</f>
        <v>Baut Hexa M6x40</v>
      </c>
      <c r="E1467" s="38">
        <v>4.0</v>
      </c>
      <c r="F1467" s="39" t="s">
        <v>1328</v>
      </c>
      <c r="G1467" s="10" t="s">
        <v>1329</v>
      </c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</row>
    <row r="1468" ht="17.25" customHeight="1">
      <c r="A1468" s="7">
        <f t="shared" si="1"/>
        <v>1467</v>
      </c>
      <c r="B1468" s="10" t="s">
        <v>1334</v>
      </c>
      <c r="C1468" s="7">
        <v>1404.0</v>
      </c>
      <c r="D1468" s="37" t="str">
        <f>VLOOKUP(C1468,MASTER!$B$2:$C$1190,2,)</f>
        <v>RING M6</v>
      </c>
      <c r="E1468" s="38">
        <v>4.0</v>
      </c>
      <c r="F1468" s="39" t="s">
        <v>1328</v>
      </c>
      <c r="G1468" s="10" t="s">
        <v>1329</v>
      </c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</row>
    <row r="1469" ht="17.25" customHeight="1">
      <c r="A1469" s="7">
        <f t="shared" si="1"/>
        <v>1468</v>
      </c>
      <c r="B1469" s="10" t="s">
        <v>1334</v>
      </c>
      <c r="C1469" s="7">
        <v>1246.0</v>
      </c>
      <c r="D1469" s="37" t="str">
        <f>VLOOKUP(C1469,MASTER!$B$2:$C$1190,2,)</f>
        <v>KAIN LAP MICROFIBER</v>
      </c>
      <c r="E1469" s="38">
        <v>1.0</v>
      </c>
      <c r="F1469" s="39" t="s">
        <v>1328</v>
      </c>
      <c r="G1469" s="10" t="s">
        <v>1329</v>
      </c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</row>
    <row r="1470" ht="17.25" customHeight="1">
      <c r="A1470" s="7">
        <f t="shared" si="1"/>
        <v>1469</v>
      </c>
      <c r="B1470" s="10" t="s">
        <v>1334</v>
      </c>
      <c r="C1470" s="15">
        <v>1255.0</v>
      </c>
      <c r="D1470" s="37" t="str">
        <f>VLOOKUP(C1470,MASTER!$B$2:$C$1190,2,)</f>
        <v>CLING</v>
      </c>
      <c r="E1470" s="38">
        <v>1.0</v>
      </c>
      <c r="F1470" s="39" t="s">
        <v>1328</v>
      </c>
      <c r="G1470" s="10" t="s">
        <v>1329</v>
      </c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</row>
    <row r="1471" ht="17.25" customHeight="1">
      <c r="A1471" s="7">
        <f t="shared" si="1"/>
        <v>1470</v>
      </c>
      <c r="B1471" s="10" t="s">
        <v>1334</v>
      </c>
      <c r="C1471" s="10">
        <v>1579.0</v>
      </c>
      <c r="D1471" s="37" t="str">
        <f>VLOOKUP(C1471,MASTER!$B$2:$C$1190,2,)</f>
        <v>Gas Nozzle type 14AK/15AK Standard</v>
      </c>
      <c r="E1471" s="38">
        <v>1.0</v>
      </c>
      <c r="F1471" s="39" t="s">
        <v>1281</v>
      </c>
      <c r="G1471" s="10" t="s">
        <v>1092</v>
      </c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</row>
    <row r="1472" ht="17.25" customHeight="1">
      <c r="A1472" s="7">
        <f t="shared" si="1"/>
        <v>1471</v>
      </c>
      <c r="B1472" s="10" t="s">
        <v>1334</v>
      </c>
      <c r="C1472" s="31">
        <v>1462.0</v>
      </c>
      <c r="D1472" s="37" t="str">
        <f>VLOOKUP(C1472,MASTER!$B$2:$C$1190,2,)</f>
        <v>Kontak Tip Co2 M6x25x0,8mm</v>
      </c>
      <c r="E1472" s="38">
        <v>1.0</v>
      </c>
      <c r="F1472" s="39" t="s">
        <v>1281</v>
      </c>
      <c r="G1472" s="10" t="s">
        <v>1092</v>
      </c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</row>
    <row r="1473" ht="17.25" customHeight="1">
      <c r="A1473" s="7">
        <f t="shared" si="1"/>
        <v>1472</v>
      </c>
      <c r="B1473" s="10" t="s">
        <v>1334</v>
      </c>
      <c r="C1473" s="10">
        <v>2408.0</v>
      </c>
      <c r="D1473" s="37" t="str">
        <f>VLOOKUP(C1473,MASTER!$B$2:$C$1190,2,)</f>
        <v>Tip Holder Nozzle Mb15</v>
      </c>
      <c r="E1473" s="38">
        <v>1.0</v>
      </c>
      <c r="F1473" s="39" t="s">
        <v>1281</v>
      </c>
      <c r="G1473" s="10" t="s">
        <v>1092</v>
      </c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</row>
    <row r="1474" ht="17.25" customHeight="1">
      <c r="A1474" s="7">
        <f t="shared" si="1"/>
        <v>1473</v>
      </c>
      <c r="B1474" s="10" t="s">
        <v>1334</v>
      </c>
      <c r="C1474" s="10">
        <v>1082.0</v>
      </c>
      <c r="D1474" s="37" t="str">
        <f>VLOOKUP(C1474,MASTER!$B$2:$C$1190,2,)</f>
        <v>BATU GERINDA CUTTING WHEEL (WD) 4"</v>
      </c>
      <c r="E1474" s="38">
        <v>5.0</v>
      </c>
      <c r="F1474" s="39" t="s">
        <v>1281</v>
      </c>
      <c r="G1474" s="10" t="s">
        <v>1092</v>
      </c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</row>
    <row r="1475" ht="17.25" customHeight="1">
      <c r="A1475" s="7">
        <f t="shared" si="1"/>
        <v>1474</v>
      </c>
      <c r="B1475" s="10" t="s">
        <v>1334</v>
      </c>
      <c r="C1475" s="10">
        <v>1580.0</v>
      </c>
      <c r="D1475" s="37" t="str">
        <f>VLOOKUP(C1475,MASTER!$B$2:$C$1190,2,)</f>
        <v>BATU GERINDA ULTRA FLEX 4"</v>
      </c>
      <c r="E1475" s="38">
        <v>3.0</v>
      </c>
      <c r="F1475" s="39" t="s">
        <v>1281</v>
      </c>
      <c r="G1475" s="10" t="s">
        <v>1092</v>
      </c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</row>
    <row r="1476" ht="17.25" customHeight="1">
      <c r="A1476" s="7">
        <f t="shared" si="1"/>
        <v>1475</v>
      </c>
      <c r="B1476" s="10" t="s">
        <v>1334</v>
      </c>
      <c r="C1476" s="10">
        <v>1204.0</v>
      </c>
      <c r="D1476" s="37" t="str">
        <f>VLOOKUP(C1476,MASTER!$B$2:$C$1190,2,)</f>
        <v>Kain Ball / Kain Majun Putih</v>
      </c>
      <c r="E1476" s="38">
        <v>1.0</v>
      </c>
      <c r="F1476" s="39" t="s">
        <v>1281</v>
      </c>
      <c r="G1476" s="10" t="s">
        <v>1092</v>
      </c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</row>
    <row r="1477" ht="17.25" customHeight="1">
      <c r="A1477" s="7">
        <f t="shared" si="1"/>
        <v>1476</v>
      </c>
      <c r="B1477" s="10" t="s">
        <v>1334</v>
      </c>
      <c r="C1477" s="10">
        <v>1081.0</v>
      </c>
      <c r="D1477" s="37" t="str">
        <f>VLOOKUP(C1477,MASTER!$B$2:$C$1190,2,)</f>
        <v>BATU GERINDA CUTTING WHEEL (WD) 14"</v>
      </c>
      <c r="E1477" s="38">
        <v>5.0</v>
      </c>
      <c r="F1477" s="40" t="s">
        <v>1281</v>
      </c>
      <c r="G1477" s="47" t="s">
        <v>1092</v>
      </c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</row>
    <row r="1478" ht="17.25" customHeight="1">
      <c r="A1478" s="7">
        <f t="shared" si="1"/>
        <v>1477</v>
      </c>
      <c r="B1478" s="10" t="s">
        <v>1334</v>
      </c>
      <c r="C1478" s="7">
        <v>1160.0</v>
      </c>
      <c r="D1478" s="37" t="str">
        <f>VLOOKUP(C1478,MASTER!$B$2:$C$1190,2,)</f>
        <v>Magnet Bulat Putih Dia.8mm, T.2mm mat. Neodimium Iron Borron, 2000 Gaus</v>
      </c>
      <c r="E1478" s="38">
        <v>88.0</v>
      </c>
      <c r="F1478" s="39" t="s">
        <v>1251</v>
      </c>
      <c r="G1478" s="10" t="s">
        <v>1252</v>
      </c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</row>
    <row r="1479" ht="17.25" customHeight="1">
      <c r="A1479" s="7">
        <f t="shared" si="1"/>
        <v>1478</v>
      </c>
      <c r="B1479" s="10" t="s">
        <v>1334</v>
      </c>
      <c r="C1479" s="10">
        <v>1204.0</v>
      </c>
      <c r="D1479" s="37" t="str">
        <f>VLOOKUP(C1479,MASTER!$B$2:$C$1190,2,)</f>
        <v>Kain Ball / Kain Majun Putih</v>
      </c>
      <c r="E1479" s="38">
        <v>3.0</v>
      </c>
      <c r="F1479" s="39" t="s">
        <v>1233</v>
      </c>
      <c r="G1479" s="10" t="s">
        <v>1100</v>
      </c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</row>
    <row r="1480" ht="17.25" customHeight="1">
      <c r="A1480" s="7">
        <f t="shared" si="1"/>
        <v>1479</v>
      </c>
      <c r="B1480" s="10" t="s">
        <v>1334</v>
      </c>
      <c r="C1480" s="10">
        <v>1421.0</v>
      </c>
      <c r="D1480" s="37" t="str">
        <f>VLOOKUP(C1480,MASTER!$B$2:$C$1190,2,)</f>
        <v>SARUNG TANGAN KAIN</v>
      </c>
      <c r="E1480" s="38">
        <v>24.0</v>
      </c>
      <c r="F1480" s="39" t="s">
        <v>1233</v>
      </c>
      <c r="G1480" s="10" t="s">
        <v>1100</v>
      </c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</row>
    <row r="1481" ht="17.25" customHeight="1">
      <c r="A1481" s="7">
        <f t="shared" si="1"/>
        <v>1480</v>
      </c>
      <c r="B1481" s="10" t="s">
        <v>1334</v>
      </c>
      <c r="C1481" s="10">
        <v>1204.0</v>
      </c>
      <c r="D1481" s="37" t="str">
        <f>VLOOKUP(C1481,MASTER!$B$2:$C$1190,2,)</f>
        <v>Kain Ball / Kain Majun Putih</v>
      </c>
      <c r="E1481" s="38">
        <v>1.0</v>
      </c>
      <c r="F1481" s="39" t="s">
        <v>1281</v>
      </c>
      <c r="G1481" s="10" t="s">
        <v>1092</v>
      </c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</row>
    <row r="1482" ht="17.25" customHeight="1">
      <c r="A1482" s="7">
        <f t="shared" si="1"/>
        <v>1481</v>
      </c>
      <c r="B1482" s="10" t="s">
        <v>1334</v>
      </c>
      <c r="C1482" s="10">
        <v>2400.0</v>
      </c>
      <c r="D1482" s="37" t="str">
        <f>VLOOKUP(C1482,MASTER!$B$2:$C$1190,2,)</f>
        <v>RYU (AC) HSS Cobalt Drill Bits 7.0x69x109mm AC-DB038</v>
      </c>
      <c r="E1482" s="38">
        <v>2.0</v>
      </c>
      <c r="F1482" s="39" t="s">
        <v>1281</v>
      </c>
      <c r="G1482" s="10" t="s">
        <v>1092</v>
      </c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</row>
    <row r="1483" ht="17.25" customHeight="1">
      <c r="A1483" s="7">
        <f t="shared" si="1"/>
        <v>1482</v>
      </c>
      <c r="B1483" s="10" t="s">
        <v>1334</v>
      </c>
      <c r="C1483" s="10">
        <v>1082.0</v>
      </c>
      <c r="D1483" s="37" t="str">
        <f>VLOOKUP(C1483,MASTER!$B$2:$C$1190,2,)</f>
        <v>BATU GERINDA CUTTING WHEEL (WD) 4"</v>
      </c>
      <c r="E1483" s="38">
        <v>3.0</v>
      </c>
      <c r="F1483" s="39" t="s">
        <v>1281</v>
      </c>
      <c r="G1483" s="10" t="s">
        <v>1092</v>
      </c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</row>
    <row r="1484" ht="17.25" customHeight="1">
      <c r="A1484" s="7">
        <f t="shared" si="1"/>
        <v>1483</v>
      </c>
      <c r="B1484" s="10" t="s">
        <v>1334</v>
      </c>
      <c r="C1484" s="10">
        <v>1263.0</v>
      </c>
      <c r="D1484" s="37" t="str">
        <f>VLOOKUP(C1484,MASTER!$B$2:$C$1190,2,)</f>
        <v>Lakban Kertas 1"</v>
      </c>
      <c r="E1484" s="38">
        <v>1.0</v>
      </c>
      <c r="F1484" s="39" t="s">
        <v>1281</v>
      </c>
      <c r="G1484" s="10" t="s">
        <v>1092</v>
      </c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</row>
    <row r="1485" ht="17.25" customHeight="1">
      <c r="A1485" s="7">
        <f t="shared" si="1"/>
        <v>1484</v>
      </c>
      <c r="B1485" s="10" t="s">
        <v>1334</v>
      </c>
      <c r="C1485" s="10">
        <v>1421.0</v>
      </c>
      <c r="D1485" s="37" t="str">
        <f>VLOOKUP(C1485,MASTER!$B$2:$C$1190,2,)</f>
        <v>SARUNG TANGAN KAIN</v>
      </c>
      <c r="E1485" s="38">
        <v>24.0</v>
      </c>
      <c r="F1485" s="39" t="s">
        <v>1281</v>
      </c>
      <c r="G1485" s="10" t="s">
        <v>1092</v>
      </c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</row>
    <row r="1486" ht="17.25" customHeight="1">
      <c r="A1486" s="7">
        <f t="shared" si="1"/>
        <v>1485</v>
      </c>
      <c r="B1486" s="10" t="s">
        <v>1334</v>
      </c>
      <c r="C1486" s="10">
        <v>1058.0</v>
      </c>
      <c r="D1486" s="37" t="str">
        <f>VLOOKUP(C1486,MASTER!$B$2:$C$1190,2,)</f>
        <v>Isi Cutter Kenko Besar</v>
      </c>
      <c r="E1486" s="38">
        <v>3.0</v>
      </c>
      <c r="F1486" s="39" t="s">
        <v>1281</v>
      </c>
      <c r="G1486" s="10" t="s">
        <v>1092</v>
      </c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</row>
    <row r="1487" ht="17.25" customHeight="1">
      <c r="A1487" s="7">
        <f t="shared" si="1"/>
        <v>1486</v>
      </c>
      <c r="B1487" s="10" t="s">
        <v>1334</v>
      </c>
      <c r="C1487" s="7">
        <v>1862.0</v>
      </c>
      <c r="D1487" s="37" t="str">
        <f>VLOOKUP(C1487,MASTER!$B$2:$C$1190,2,)</f>
        <v>Hand Tape M8</v>
      </c>
      <c r="E1487" s="38">
        <v>3.0</v>
      </c>
      <c r="F1487" s="39" t="s">
        <v>1281</v>
      </c>
      <c r="G1487" s="10" t="s">
        <v>1092</v>
      </c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</row>
    <row r="1488" ht="17.25" customHeight="1">
      <c r="A1488" s="7">
        <f t="shared" si="1"/>
        <v>1487</v>
      </c>
      <c r="B1488" s="10" t="s">
        <v>1334</v>
      </c>
      <c r="C1488" s="31">
        <v>1058.0</v>
      </c>
      <c r="D1488" s="37" t="str">
        <f>VLOOKUP(C1488,MASTER!$B$2:$C$1190,2,)</f>
        <v>Isi Cutter Kenko Besar</v>
      </c>
      <c r="E1488" s="38">
        <v>1.0</v>
      </c>
      <c r="F1488" s="39" t="s">
        <v>1251</v>
      </c>
      <c r="G1488" s="10" t="s">
        <v>1252</v>
      </c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</row>
    <row r="1489" ht="17.25" customHeight="1">
      <c r="A1489" s="7">
        <f t="shared" si="1"/>
        <v>1488</v>
      </c>
      <c r="B1489" s="10" t="s">
        <v>1334</v>
      </c>
      <c r="C1489" s="10">
        <v>1218.0</v>
      </c>
      <c r="D1489" s="37" t="str">
        <f>VLOOKUP(C1489,MASTER!$B$2:$C$1190,2,)</f>
        <v>Hand Taps M6x1</v>
      </c>
      <c r="E1489" s="38">
        <v>1.0</v>
      </c>
      <c r="F1489" s="39" t="s">
        <v>1251</v>
      </c>
      <c r="G1489" s="10" t="s">
        <v>1252</v>
      </c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</row>
    <row r="1490" ht="17.25" customHeight="1">
      <c r="A1490" s="7">
        <f t="shared" si="1"/>
        <v>1489</v>
      </c>
      <c r="B1490" s="10" t="s">
        <v>1334</v>
      </c>
      <c r="C1490" s="10">
        <v>1048.0</v>
      </c>
      <c r="D1490" s="37" t="str">
        <f>VLOOKUP(C1490,MASTER!$B$2:$C$1190,2,)</f>
        <v>Kertas Minyak</v>
      </c>
      <c r="E1490" s="38">
        <v>9.0</v>
      </c>
      <c r="F1490" s="39" t="s">
        <v>1251</v>
      </c>
      <c r="G1490" s="10" t="s">
        <v>1252</v>
      </c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</row>
    <row r="1491" ht="17.25" customHeight="1">
      <c r="A1491" s="7">
        <f t="shared" si="1"/>
        <v>1490</v>
      </c>
      <c r="B1491" s="10" t="s">
        <v>1334</v>
      </c>
      <c r="C1491" s="10">
        <v>1077.0</v>
      </c>
      <c r="D1491" s="37" t="str">
        <f>VLOOKUP(C1491,MASTER!$B$2:$C$1190,2,)</f>
        <v>AMPLAS NIKEN 1000</v>
      </c>
      <c r="E1491" s="38">
        <v>1.0</v>
      </c>
      <c r="F1491" s="39" t="s">
        <v>1251</v>
      </c>
      <c r="G1491" s="10" t="s">
        <v>1252</v>
      </c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</row>
    <row r="1492" ht="17.25" customHeight="1">
      <c r="A1492" s="7">
        <f t="shared" si="1"/>
        <v>1491</v>
      </c>
      <c r="B1492" s="10" t="s">
        <v>1334</v>
      </c>
      <c r="C1492" s="10">
        <v>1078.0</v>
      </c>
      <c r="D1492" s="37" t="str">
        <f>VLOOKUP(C1492,MASTER!$B$2:$C$1190,2,)</f>
        <v>AMPLAS NIKEN 400</v>
      </c>
      <c r="E1492" s="38">
        <v>1.0</v>
      </c>
      <c r="F1492" s="39" t="s">
        <v>1251</v>
      </c>
      <c r="G1492" s="10" t="s">
        <v>1252</v>
      </c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</row>
    <row r="1493" ht="17.25" customHeight="1">
      <c r="A1493" s="7">
        <f t="shared" si="1"/>
        <v>1492</v>
      </c>
      <c r="B1493" s="10" t="s">
        <v>1334</v>
      </c>
      <c r="C1493" s="15">
        <v>1670.0</v>
      </c>
      <c r="D1493" s="37" t="str">
        <f>VLOOKUP(C1493,MASTER!$B$2:$C$1190,2,)</f>
        <v>Kuas 2 Inch</v>
      </c>
      <c r="E1493" s="38">
        <v>1.0</v>
      </c>
      <c r="F1493" s="39" t="s">
        <v>1251</v>
      </c>
      <c r="G1493" s="10" t="s">
        <v>1252</v>
      </c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</row>
    <row r="1494" ht="17.25" customHeight="1">
      <c r="A1494" s="7">
        <f t="shared" si="1"/>
        <v>1493</v>
      </c>
      <c r="B1494" s="10" t="s">
        <v>1334</v>
      </c>
      <c r="C1494" s="10">
        <v>1966.0</v>
      </c>
      <c r="D1494" s="37" t="str">
        <f>VLOOKUP(C1494,MASTER!$B$2:$C$1190,2,)</f>
        <v>Hollow Hitam 30x30 Tebal 1,5mm P.6000mm</v>
      </c>
      <c r="E1494" s="38">
        <v>101.0</v>
      </c>
      <c r="F1494" s="39" t="s">
        <v>1281</v>
      </c>
      <c r="G1494" s="10" t="s">
        <v>1092</v>
      </c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</row>
    <row r="1495" ht="17.25" customHeight="1">
      <c r="A1495" s="7">
        <f t="shared" si="1"/>
        <v>1494</v>
      </c>
      <c r="B1495" s="10" t="s">
        <v>1334</v>
      </c>
      <c r="C1495" s="7">
        <v>1814.0</v>
      </c>
      <c r="D1495" s="37" t="str">
        <f>VLOOKUP(C1495,MASTER!$B$2:$C$1190,2,)</f>
        <v>Hollow Hitam 20x20 Tebal 1,2mm Panjang 6mtr</v>
      </c>
      <c r="E1495" s="38">
        <v>31.0</v>
      </c>
      <c r="F1495" s="39" t="s">
        <v>1281</v>
      </c>
      <c r="G1495" s="10" t="s">
        <v>1092</v>
      </c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</row>
    <row r="1496" ht="17.25" customHeight="1">
      <c r="A1496" s="7">
        <f t="shared" si="1"/>
        <v>1495</v>
      </c>
      <c r="B1496" s="10" t="s">
        <v>1334</v>
      </c>
      <c r="C1496" s="10">
        <v>2343.0</v>
      </c>
      <c r="D1496" s="37" t="str">
        <f>VLOOKUP(C1496,MASTER!$B$2:$C$1190,2,)</f>
        <v>Pipa Besi OD 12mm ID 10mm</v>
      </c>
      <c r="E1496" s="38">
        <v>50.0</v>
      </c>
      <c r="F1496" s="39" t="s">
        <v>1281</v>
      </c>
      <c r="G1496" s="10" t="s">
        <v>1092</v>
      </c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</row>
    <row r="1497" ht="17.25" customHeight="1">
      <c r="A1497" s="7">
        <f t="shared" si="1"/>
        <v>1496</v>
      </c>
      <c r="B1497" s="10" t="s">
        <v>1341</v>
      </c>
      <c r="C1497" s="7">
        <v>1024.0</v>
      </c>
      <c r="D1497" s="37" t="str">
        <f>VLOOKUP(C1497,MASTER!$B$2:$C$1190,2,)</f>
        <v>Adaptor Talled 20A 12V Slim</v>
      </c>
      <c r="E1497" s="38">
        <v>2.0</v>
      </c>
      <c r="F1497" s="39" t="s">
        <v>1276</v>
      </c>
      <c r="G1497" s="10" t="s">
        <v>1277</v>
      </c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</row>
    <row r="1498" ht="17.25" customHeight="1">
      <c r="A1498" s="7">
        <f t="shared" si="1"/>
        <v>1497</v>
      </c>
      <c r="B1498" s="10" t="s">
        <v>1341</v>
      </c>
      <c r="C1498" s="7">
        <v>1438.0</v>
      </c>
      <c r="D1498" s="37" t="str">
        <f>VLOOKUP(C1498,MASTER!$B$2:$C$1190,2,)</f>
        <v>Skrup Gypsum 6x1 Inch</v>
      </c>
      <c r="E1498" s="38">
        <v>8.0</v>
      </c>
      <c r="F1498" s="39" t="s">
        <v>1276</v>
      </c>
      <c r="G1498" s="10" t="s">
        <v>1277</v>
      </c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</row>
    <row r="1499" ht="17.25" customHeight="1">
      <c r="A1499" s="7">
        <f t="shared" si="1"/>
        <v>1498</v>
      </c>
      <c r="B1499" s="10" t="s">
        <v>1341</v>
      </c>
      <c r="C1499" s="7">
        <v>1023.0</v>
      </c>
      <c r="D1499" s="37" t="str">
        <f>VLOOKUP(C1499,MASTER!$B$2:$C$1190,2,)</f>
        <v>Adaptor Talled 10A 12V Slim</v>
      </c>
      <c r="E1499" s="38">
        <v>2.0</v>
      </c>
      <c r="F1499" s="39" t="s">
        <v>1276</v>
      </c>
      <c r="G1499" s="10" t="s">
        <v>1277</v>
      </c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</row>
    <row r="1500" ht="17.25" customHeight="1">
      <c r="A1500" s="7">
        <f t="shared" si="1"/>
        <v>1499</v>
      </c>
      <c r="B1500" s="10" t="s">
        <v>1341</v>
      </c>
      <c r="C1500" s="7">
        <v>1362.0</v>
      </c>
      <c r="D1500" s="37" t="str">
        <f>VLOOKUP(C1500,MASTER!$B$2:$C$1190,2,)</f>
        <v>MUR SS M4</v>
      </c>
      <c r="E1500" s="38">
        <v>29.0</v>
      </c>
      <c r="F1500" s="39" t="s">
        <v>1276</v>
      </c>
      <c r="G1500" s="10" t="s">
        <v>1277</v>
      </c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</row>
    <row r="1501" ht="17.25" customHeight="1">
      <c r="A1501" s="7">
        <f t="shared" si="1"/>
        <v>1500</v>
      </c>
      <c r="B1501" s="10" t="s">
        <v>1341</v>
      </c>
      <c r="C1501" s="7">
        <v>1403.0</v>
      </c>
      <c r="D1501" s="37" t="str">
        <f>VLOOKUP(C1501,MASTER!$B$2:$C$1190,2,)</f>
        <v>RING M4</v>
      </c>
      <c r="E1501" s="38">
        <v>29.0</v>
      </c>
      <c r="F1501" s="39" t="s">
        <v>1276</v>
      </c>
      <c r="G1501" s="10" t="s">
        <v>1277</v>
      </c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</row>
    <row r="1502" ht="17.25" customHeight="1">
      <c r="A1502" s="7">
        <f t="shared" si="1"/>
        <v>1501</v>
      </c>
      <c r="B1502" s="10" t="s">
        <v>1341</v>
      </c>
      <c r="C1502" s="7">
        <v>1430.0</v>
      </c>
      <c r="D1502" s="37" t="str">
        <f>VLOOKUP(C1502,MASTER!$B$2:$C$1190,2,)</f>
        <v>SEKRUP PH 8X3/8</v>
      </c>
      <c r="E1502" s="38">
        <v>36.0</v>
      </c>
      <c r="F1502" s="39" t="s">
        <v>1276</v>
      </c>
      <c r="G1502" s="10" t="s">
        <v>1277</v>
      </c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</row>
    <row r="1503" ht="17.25" customHeight="1">
      <c r="A1503" s="7">
        <f t="shared" si="1"/>
        <v>1502</v>
      </c>
      <c r="B1503" s="10" t="s">
        <v>1341</v>
      </c>
      <c r="C1503" s="7">
        <v>1249.0</v>
      </c>
      <c r="D1503" s="37" t="str">
        <f>VLOOKUP(C1503,MASTER!$B$2:$C$1190,2,)</f>
        <v>Double Wall 66x66x13 (Kardus)</v>
      </c>
      <c r="E1503" s="38">
        <v>1.0</v>
      </c>
      <c r="F1503" s="39" t="s">
        <v>1276</v>
      </c>
      <c r="G1503" s="10" t="s">
        <v>1277</v>
      </c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</row>
    <row r="1504" ht="17.25" customHeight="1">
      <c r="A1504" s="7">
        <f t="shared" si="1"/>
        <v>1503</v>
      </c>
      <c r="B1504" s="10" t="s">
        <v>1341</v>
      </c>
      <c r="C1504" s="10">
        <v>1204.0</v>
      </c>
      <c r="D1504" s="37" t="str">
        <f>VLOOKUP(C1504,MASTER!$B$2:$C$1190,2,)</f>
        <v>Kain Ball / Kain Majun Putih</v>
      </c>
      <c r="E1504" s="38">
        <v>1.0</v>
      </c>
      <c r="F1504" s="39" t="s">
        <v>1276</v>
      </c>
      <c r="G1504" s="10" t="s">
        <v>1277</v>
      </c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</row>
    <row r="1505" ht="17.25" customHeight="1">
      <c r="A1505" s="7">
        <f t="shared" si="1"/>
        <v>1504</v>
      </c>
      <c r="B1505" s="10" t="s">
        <v>1341</v>
      </c>
      <c r="C1505" s="10">
        <v>1082.0</v>
      </c>
      <c r="D1505" s="37" t="str">
        <f>VLOOKUP(C1505,MASTER!$B$2:$C$1190,2,)</f>
        <v>BATU GERINDA CUTTING WHEEL (WD) 4"</v>
      </c>
      <c r="E1505" s="38">
        <v>6.0</v>
      </c>
      <c r="F1505" s="39" t="s">
        <v>1281</v>
      </c>
      <c r="G1505" s="10" t="s">
        <v>1092</v>
      </c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</row>
    <row r="1506" ht="17.25" customHeight="1">
      <c r="A1506" s="7">
        <f t="shared" si="1"/>
        <v>1505</v>
      </c>
      <c r="B1506" s="10" t="s">
        <v>1341</v>
      </c>
      <c r="C1506" s="7">
        <v>1128.0</v>
      </c>
      <c r="D1506" s="37" t="str">
        <f>VLOOKUP(C1506,MASTER!$B$2:$C$1190,2,)</f>
        <v>Baut JF M4x15</v>
      </c>
      <c r="E1506" s="38">
        <v>56.0</v>
      </c>
      <c r="F1506" s="39" t="s">
        <v>1324</v>
      </c>
      <c r="G1506" s="10" t="s">
        <v>1342</v>
      </c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</row>
    <row r="1507" ht="17.25" customHeight="1">
      <c r="A1507" s="7">
        <f t="shared" si="1"/>
        <v>1506</v>
      </c>
      <c r="B1507" s="10" t="s">
        <v>1341</v>
      </c>
      <c r="C1507" s="7">
        <v>1357.0</v>
      </c>
      <c r="D1507" s="37" t="str">
        <f>VLOOKUP(C1507,MASTER!$B$2:$C$1190,2,)</f>
        <v>Mur M3</v>
      </c>
      <c r="E1507" s="38">
        <v>56.0</v>
      </c>
      <c r="F1507" s="39" t="s">
        <v>1324</v>
      </c>
      <c r="G1507" s="10" t="s">
        <v>1342</v>
      </c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</row>
    <row r="1508" ht="17.25" customHeight="1">
      <c r="A1508" s="7">
        <f t="shared" si="1"/>
        <v>1507</v>
      </c>
      <c r="B1508" s="10" t="s">
        <v>1341</v>
      </c>
      <c r="C1508" s="7">
        <v>1358.0</v>
      </c>
      <c r="D1508" s="37" t="str">
        <f>VLOOKUP(C1508,MASTER!$B$2:$C$1190,2,)</f>
        <v>Mur M4</v>
      </c>
      <c r="E1508" s="38">
        <v>56.0</v>
      </c>
      <c r="F1508" s="39" t="s">
        <v>1324</v>
      </c>
      <c r="G1508" s="10" t="s">
        <v>1342</v>
      </c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</row>
    <row r="1509" ht="17.25" customHeight="1">
      <c r="A1509" s="7">
        <f t="shared" si="1"/>
        <v>1508</v>
      </c>
      <c r="B1509" s="10" t="s">
        <v>1341</v>
      </c>
      <c r="C1509" s="7">
        <v>1128.0</v>
      </c>
      <c r="D1509" s="37" t="str">
        <f>VLOOKUP(C1509,MASTER!$B$2:$C$1190,2,)</f>
        <v>Baut JF M4x15</v>
      </c>
      <c r="E1509" s="38">
        <v>156.0</v>
      </c>
      <c r="F1509" s="39" t="s">
        <v>1324</v>
      </c>
      <c r="G1509" s="10" t="s">
        <v>1343</v>
      </c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</row>
    <row r="1510" ht="17.25" customHeight="1">
      <c r="A1510" s="7">
        <f t="shared" si="1"/>
        <v>1509</v>
      </c>
      <c r="B1510" s="10" t="s">
        <v>1341</v>
      </c>
      <c r="C1510" s="7">
        <v>1357.0</v>
      </c>
      <c r="D1510" s="37" t="str">
        <f>VLOOKUP(C1510,MASTER!$B$2:$C$1190,2,)</f>
        <v>Mur M3</v>
      </c>
      <c r="E1510" s="38">
        <v>104.0</v>
      </c>
      <c r="F1510" s="39" t="s">
        <v>1324</v>
      </c>
      <c r="G1510" s="10" t="s">
        <v>1343</v>
      </c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</row>
    <row r="1511" ht="17.25" customHeight="1">
      <c r="A1511" s="7">
        <f t="shared" si="1"/>
        <v>1510</v>
      </c>
      <c r="B1511" s="10" t="s">
        <v>1341</v>
      </c>
      <c r="C1511" s="7">
        <v>1358.0</v>
      </c>
      <c r="D1511" s="37" t="str">
        <f>VLOOKUP(C1511,MASTER!$B$2:$C$1190,2,)</f>
        <v>Mur M4</v>
      </c>
      <c r="E1511" s="38">
        <v>156.0</v>
      </c>
      <c r="F1511" s="39" t="s">
        <v>1324</v>
      </c>
      <c r="G1511" s="10" t="s">
        <v>1343</v>
      </c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</row>
    <row r="1512" ht="17.25" customHeight="1">
      <c r="A1512" s="7">
        <f t="shared" si="1"/>
        <v>1511</v>
      </c>
      <c r="B1512" s="10" t="s">
        <v>1341</v>
      </c>
      <c r="C1512" s="7">
        <v>1249.0</v>
      </c>
      <c r="D1512" s="37" t="str">
        <f>VLOOKUP(C1512,MASTER!$B$2:$C$1190,2,)</f>
        <v>Double Wall 66x66x13 (Kardus)</v>
      </c>
      <c r="E1512" s="38">
        <v>4.0</v>
      </c>
      <c r="F1512" s="39" t="s">
        <v>1276</v>
      </c>
      <c r="G1512" s="10" t="s">
        <v>1344</v>
      </c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</row>
    <row r="1513" ht="17.25" customHeight="1">
      <c r="A1513" s="7">
        <f t="shared" si="1"/>
        <v>1512</v>
      </c>
      <c r="B1513" s="10" t="s">
        <v>1341</v>
      </c>
      <c r="C1513" s="7">
        <v>1262.0</v>
      </c>
      <c r="D1513" s="37" t="str">
        <f>VLOOKUP(C1513,MASTER!$B$2:$C$1190,2,)</f>
        <v>Lakban Full Blok Putih Susu 48mmx54m</v>
      </c>
      <c r="E1513" s="38">
        <v>2.0</v>
      </c>
      <c r="F1513" s="39" t="s">
        <v>1345</v>
      </c>
      <c r="G1513" s="10" t="s">
        <v>1346</v>
      </c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</row>
    <row r="1514" ht="17.25" customHeight="1">
      <c r="A1514" s="7">
        <f t="shared" si="1"/>
        <v>1513</v>
      </c>
      <c r="B1514" s="10" t="s">
        <v>1341</v>
      </c>
      <c r="C1514" s="7">
        <v>1650.0</v>
      </c>
      <c r="D1514" s="37" t="str">
        <f>VLOOKUP(C1514,MASTER!$B$2:$C$1190,2,)</f>
        <v>Siku Edge Protector 5x5cm</v>
      </c>
      <c r="E1514" s="38">
        <v>20.0</v>
      </c>
      <c r="F1514" s="39" t="s">
        <v>1345</v>
      </c>
      <c r="G1514" s="10" t="s">
        <v>1346</v>
      </c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</row>
    <row r="1515" ht="17.25" customHeight="1">
      <c r="A1515" s="7">
        <f t="shared" si="1"/>
        <v>1514</v>
      </c>
      <c r="B1515" s="10" t="s">
        <v>1341</v>
      </c>
      <c r="C1515" s="7">
        <v>1446.0</v>
      </c>
      <c r="D1515" s="37" t="str">
        <f>VLOOKUP(C1515,MASTER!$B$2:$C$1190,2,)</f>
        <v>Thinner HG IML 75</v>
      </c>
      <c r="E1515" s="38">
        <v>20.0</v>
      </c>
      <c r="F1515" s="39" t="s">
        <v>1233</v>
      </c>
      <c r="G1515" s="10" t="s">
        <v>1100</v>
      </c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</row>
    <row r="1516" ht="17.25" customHeight="1">
      <c r="A1516" s="7">
        <f t="shared" si="1"/>
        <v>1515</v>
      </c>
      <c r="B1516" s="10" t="s">
        <v>1341</v>
      </c>
      <c r="C1516" s="10">
        <v>1204.0</v>
      </c>
      <c r="D1516" s="37" t="str">
        <f>VLOOKUP(C1516,MASTER!$B$2:$C$1190,2,)</f>
        <v>Kain Ball / Kain Majun Putih</v>
      </c>
      <c r="E1516" s="38">
        <v>2.0</v>
      </c>
      <c r="F1516" s="39" t="s">
        <v>1233</v>
      </c>
      <c r="G1516" s="10" t="s">
        <v>1100</v>
      </c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</row>
    <row r="1517" ht="17.25" customHeight="1">
      <c r="A1517" s="7">
        <f t="shared" si="1"/>
        <v>1516</v>
      </c>
      <c r="B1517" s="10" t="s">
        <v>1341</v>
      </c>
      <c r="C1517" s="10">
        <v>1579.0</v>
      </c>
      <c r="D1517" s="37" t="str">
        <f>VLOOKUP(C1517,MASTER!$B$2:$C$1190,2,)</f>
        <v>Gas Nozzle type 14AK/15AK Standard</v>
      </c>
      <c r="E1517" s="38">
        <v>1.0</v>
      </c>
      <c r="F1517" s="39" t="s">
        <v>1281</v>
      </c>
      <c r="G1517" s="10" t="s">
        <v>1092</v>
      </c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</row>
    <row r="1518" ht="17.25" customHeight="1">
      <c r="A1518" s="7">
        <f t="shared" si="1"/>
        <v>1517</v>
      </c>
      <c r="B1518" s="10" t="s">
        <v>1341</v>
      </c>
      <c r="C1518" s="31">
        <v>1462.0</v>
      </c>
      <c r="D1518" s="37" t="str">
        <f>VLOOKUP(C1518,MASTER!$B$2:$C$1190,2,)</f>
        <v>Kontak Tip Co2 M6x25x0,8mm</v>
      </c>
      <c r="E1518" s="38">
        <v>1.0</v>
      </c>
      <c r="F1518" s="39" t="s">
        <v>1281</v>
      </c>
      <c r="G1518" s="10" t="s">
        <v>1092</v>
      </c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</row>
    <row r="1519" ht="17.25" customHeight="1">
      <c r="A1519" s="7">
        <f t="shared" si="1"/>
        <v>1518</v>
      </c>
      <c r="B1519" s="10" t="s">
        <v>1341</v>
      </c>
      <c r="C1519" s="7">
        <v>2064.0</v>
      </c>
      <c r="D1519" s="37" t="str">
        <f>VLOOKUP(C1519,MASTER!$B$2:$C$1190,2,)</f>
        <v>Kawat Las CO2 0,8mm SW-70</v>
      </c>
      <c r="E1519" s="38">
        <v>15.0</v>
      </c>
      <c r="F1519" s="39" t="s">
        <v>1281</v>
      </c>
      <c r="G1519" s="10" t="s">
        <v>1092</v>
      </c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</row>
    <row r="1520" ht="17.25" customHeight="1">
      <c r="A1520" s="7">
        <f t="shared" si="1"/>
        <v>1519</v>
      </c>
      <c r="B1520" s="10" t="s">
        <v>1341</v>
      </c>
      <c r="C1520" s="10">
        <v>1420.0</v>
      </c>
      <c r="D1520" s="37" t="str">
        <f>VLOOKUP(C1520,MASTER!$B$2:$C$1190,2,)</f>
        <v>MASKER 3PLY @50PCS</v>
      </c>
      <c r="E1520" s="38">
        <v>1.0</v>
      </c>
      <c r="F1520" s="39" t="s">
        <v>1347</v>
      </c>
      <c r="G1520" s="10" t="s">
        <v>1136</v>
      </c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</row>
    <row r="1521" ht="17.25" customHeight="1">
      <c r="A1521" s="7">
        <f t="shared" si="1"/>
        <v>1520</v>
      </c>
      <c r="B1521" s="10" t="s">
        <v>1341</v>
      </c>
      <c r="C1521" s="10">
        <v>1110.0</v>
      </c>
      <c r="D1521" s="37" t="str">
        <f>VLOOKUP(C1521,MASTER!$B$2:$C$1190,2,)</f>
        <v>Baut Hexa SS M4x30</v>
      </c>
      <c r="E1521" s="38">
        <v>28.0</v>
      </c>
      <c r="F1521" s="39" t="s">
        <v>1348</v>
      </c>
      <c r="G1521" s="10" t="s">
        <v>1316</v>
      </c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</row>
    <row r="1522" ht="17.25" customHeight="1">
      <c r="A1522" s="7">
        <f t="shared" si="1"/>
        <v>1521</v>
      </c>
      <c r="B1522" s="10" t="s">
        <v>1341</v>
      </c>
      <c r="C1522" s="31">
        <v>1110.0</v>
      </c>
      <c r="D1522" s="37" t="str">
        <f>VLOOKUP(C1522,MASTER!$B$2:$C$1190,2,)</f>
        <v>Baut Hexa SS M4x30</v>
      </c>
      <c r="E1522" s="38">
        <v>30.0</v>
      </c>
      <c r="F1522" s="39" t="s">
        <v>1345</v>
      </c>
      <c r="G1522" s="10" t="s">
        <v>1346</v>
      </c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</row>
    <row r="1523" ht="17.25" customHeight="1">
      <c r="A1523" s="7">
        <f t="shared" si="1"/>
        <v>1522</v>
      </c>
      <c r="B1523" s="10" t="s">
        <v>1341</v>
      </c>
      <c r="C1523" s="31">
        <v>1082.0</v>
      </c>
      <c r="D1523" s="37" t="str">
        <f>VLOOKUP(C1523,MASTER!$B$2:$C$1190,2,)</f>
        <v>BATU GERINDA CUTTING WHEEL (WD) 4"</v>
      </c>
      <c r="E1523" s="38">
        <v>1.0</v>
      </c>
      <c r="F1523" s="39" t="s">
        <v>1281</v>
      </c>
      <c r="G1523" s="10" t="s">
        <v>1092</v>
      </c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</row>
    <row r="1524" ht="17.25" customHeight="1">
      <c r="A1524" s="7">
        <f t="shared" si="1"/>
        <v>1523</v>
      </c>
      <c r="B1524" s="10" t="s">
        <v>1341</v>
      </c>
      <c r="C1524" s="10">
        <v>1580.0</v>
      </c>
      <c r="D1524" s="37" t="str">
        <f>VLOOKUP(C1524,MASTER!$B$2:$C$1190,2,)</f>
        <v>BATU GERINDA ULTRA FLEX 4"</v>
      </c>
      <c r="E1524" s="38">
        <v>8.0</v>
      </c>
      <c r="F1524" s="39" t="s">
        <v>1281</v>
      </c>
      <c r="G1524" s="10" t="s">
        <v>1092</v>
      </c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</row>
    <row r="1525" ht="17.25" customHeight="1">
      <c r="A1525" s="7">
        <f t="shared" si="1"/>
        <v>1524</v>
      </c>
      <c r="B1525" s="10" t="s">
        <v>1341</v>
      </c>
      <c r="C1525" s="10">
        <v>1421.0</v>
      </c>
      <c r="D1525" s="37" t="str">
        <f>VLOOKUP(C1525,MASTER!$B$2:$C$1190,2,)</f>
        <v>SARUNG TANGAN KAIN</v>
      </c>
      <c r="E1525" s="38">
        <v>24.0</v>
      </c>
      <c r="F1525" s="39" t="s">
        <v>1281</v>
      </c>
      <c r="G1525" s="10" t="s">
        <v>1092</v>
      </c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</row>
    <row r="1526" ht="17.25" customHeight="1">
      <c r="A1526" s="7">
        <f t="shared" si="1"/>
        <v>1525</v>
      </c>
      <c r="B1526" s="10" t="s">
        <v>1341</v>
      </c>
      <c r="C1526" s="10">
        <v>1579.0</v>
      </c>
      <c r="D1526" s="37" t="str">
        <f>VLOOKUP(C1526,MASTER!$B$2:$C$1190,2,)</f>
        <v>Gas Nozzle type 14AK/15AK Standard</v>
      </c>
      <c r="E1526" s="38">
        <v>1.0</v>
      </c>
      <c r="F1526" s="39" t="s">
        <v>1281</v>
      </c>
      <c r="G1526" s="10" t="s">
        <v>1092</v>
      </c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</row>
    <row r="1527" ht="17.25" customHeight="1">
      <c r="A1527" s="7">
        <f t="shared" si="1"/>
        <v>1526</v>
      </c>
      <c r="B1527" s="10" t="s">
        <v>1341</v>
      </c>
      <c r="C1527" s="10">
        <v>1462.0</v>
      </c>
      <c r="D1527" s="37" t="str">
        <f>VLOOKUP(C1527,MASTER!$B$2:$C$1190,2,)</f>
        <v>Kontak Tip Co2 M6x25x0,8mm</v>
      </c>
      <c r="E1527" s="38">
        <v>2.0</v>
      </c>
      <c r="F1527" s="39" t="s">
        <v>1281</v>
      </c>
      <c r="G1527" s="10" t="s">
        <v>1092</v>
      </c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</row>
    <row r="1528" ht="17.25" customHeight="1">
      <c r="A1528" s="7">
        <f t="shared" si="1"/>
        <v>1527</v>
      </c>
      <c r="B1528" s="10" t="s">
        <v>1341</v>
      </c>
      <c r="C1528" s="7">
        <v>1446.0</v>
      </c>
      <c r="D1528" s="37" t="str">
        <f>VLOOKUP(C1528,MASTER!$B$2:$C$1190,2,)</f>
        <v>Thinner HG IML 75</v>
      </c>
      <c r="E1528" s="38">
        <v>1.5</v>
      </c>
      <c r="F1528" s="39" t="s">
        <v>1281</v>
      </c>
      <c r="G1528" s="10" t="s">
        <v>1092</v>
      </c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</row>
    <row r="1529" ht="17.25" customHeight="1">
      <c r="A1529" s="7">
        <f t="shared" si="1"/>
        <v>1528</v>
      </c>
      <c r="B1529" s="10" t="s">
        <v>1341</v>
      </c>
      <c r="C1529" s="7">
        <v>1453.0</v>
      </c>
      <c r="D1529" s="37" t="str">
        <f>VLOOKUP(C1529,MASTER!$B$2:$C$1190,2,)</f>
        <v>Plastic Wrapping</v>
      </c>
      <c r="E1529" s="38">
        <v>1.0</v>
      </c>
      <c r="F1529" s="39" t="s">
        <v>1349</v>
      </c>
      <c r="G1529" s="10" t="s">
        <v>1350</v>
      </c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</row>
    <row r="1530" ht="17.25" customHeight="1">
      <c r="A1530" s="7">
        <f t="shared" si="1"/>
        <v>1529</v>
      </c>
      <c r="B1530" s="10" t="s">
        <v>1341</v>
      </c>
      <c r="C1530" s="10">
        <v>1204.0</v>
      </c>
      <c r="D1530" s="37" t="str">
        <f>VLOOKUP(C1530,MASTER!$B$2:$C$1190,2,)</f>
        <v>Kain Ball / Kain Majun Putih</v>
      </c>
      <c r="E1530" s="38">
        <v>4.0</v>
      </c>
      <c r="F1530" s="39" t="s">
        <v>1233</v>
      </c>
      <c r="G1530" s="10" t="s">
        <v>1100</v>
      </c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</row>
    <row r="1531" ht="17.25" customHeight="1">
      <c r="A1531" s="7">
        <f t="shared" si="1"/>
        <v>1530</v>
      </c>
      <c r="B1531" s="10" t="s">
        <v>1341</v>
      </c>
      <c r="C1531" s="10">
        <v>1421.0</v>
      </c>
      <c r="D1531" s="37" t="str">
        <f>VLOOKUP(C1531,MASTER!$B$2:$C$1190,2,)</f>
        <v>SARUNG TANGAN KAIN</v>
      </c>
      <c r="E1531" s="38">
        <v>24.0</v>
      </c>
      <c r="F1531" s="39" t="s">
        <v>1233</v>
      </c>
      <c r="G1531" s="10" t="s">
        <v>1100</v>
      </c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</row>
    <row r="1532" ht="17.25" customHeight="1">
      <c r="A1532" s="7">
        <f t="shared" si="1"/>
        <v>1531</v>
      </c>
      <c r="B1532" s="10" t="s">
        <v>1341</v>
      </c>
      <c r="C1532" s="10">
        <v>1421.0</v>
      </c>
      <c r="D1532" s="37" t="str">
        <f>VLOOKUP(C1532,MASTER!$B$2:$C$1190,2,)</f>
        <v>SARUNG TANGAN KAIN</v>
      </c>
      <c r="E1532" s="38">
        <v>24.0</v>
      </c>
      <c r="F1532" s="39" t="s">
        <v>1281</v>
      </c>
      <c r="G1532" s="10" t="s">
        <v>1092</v>
      </c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</row>
    <row r="1533" ht="17.25" customHeight="1">
      <c r="A1533" s="7">
        <f t="shared" si="1"/>
        <v>1532</v>
      </c>
      <c r="B1533" s="10" t="s">
        <v>1341</v>
      </c>
      <c r="C1533" s="10">
        <v>1446.0</v>
      </c>
      <c r="D1533" s="37" t="str">
        <f>VLOOKUP(C1533,MASTER!$B$2:$C$1190,2,)</f>
        <v>Thinner HG IML 75</v>
      </c>
      <c r="E1533" s="38">
        <v>1.5</v>
      </c>
      <c r="F1533" s="39" t="s">
        <v>1281</v>
      </c>
      <c r="G1533" s="10" t="s">
        <v>1092</v>
      </c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</row>
    <row r="1534" ht="17.25" customHeight="1">
      <c r="A1534" s="7">
        <f t="shared" si="1"/>
        <v>1533</v>
      </c>
      <c r="B1534" s="10" t="s">
        <v>1341</v>
      </c>
      <c r="C1534" s="15">
        <v>1592.0</v>
      </c>
      <c r="D1534" s="37" t="str">
        <f>VLOOKUP(C1534,MASTER!$B$2:$C$1190,2,)</f>
        <v>Tali Rapia</v>
      </c>
      <c r="E1534" s="38">
        <v>1.0</v>
      </c>
      <c r="F1534" s="39" t="s">
        <v>1281</v>
      </c>
      <c r="G1534" s="10" t="s">
        <v>1092</v>
      </c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</row>
    <row r="1535" ht="17.25" customHeight="1">
      <c r="A1535" s="7">
        <f t="shared" si="1"/>
        <v>1534</v>
      </c>
      <c r="B1535" s="10" t="s">
        <v>1341</v>
      </c>
      <c r="C1535" s="7">
        <v>1937.0</v>
      </c>
      <c r="D1535" s="37" t="str">
        <f>VLOOKUP(C1535,MASTER!$B$2:$C$1190,2,)</f>
        <v>Kedok Las / Topeng</v>
      </c>
      <c r="E1535" s="38">
        <v>1.0</v>
      </c>
      <c r="F1535" s="39" t="s">
        <v>1281</v>
      </c>
      <c r="G1535" s="10" t="s">
        <v>1092</v>
      </c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</row>
    <row r="1536" ht="17.25" customHeight="1">
      <c r="A1536" s="7">
        <f t="shared" si="1"/>
        <v>1535</v>
      </c>
      <c r="B1536" s="10" t="s">
        <v>1341</v>
      </c>
      <c r="C1536" s="10">
        <v>1082.0</v>
      </c>
      <c r="D1536" s="37" t="str">
        <f>VLOOKUP(C1536,MASTER!$B$2:$C$1190,2,)</f>
        <v>BATU GERINDA CUTTING WHEEL (WD) 4"</v>
      </c>
      <c r="E1536" s="38">
        <v>10.0</v>
      </c>
      <c r="F1536" s="39" t="s">
        <v>1281</v>
      </c>
      <c r="G1536" s="10" t="s">
        <v>1092</v>
      </c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</row>
    <row r="1537" ht="17.25" customHeight="1">
      <c r="A1537" s="7">
        <f t="shared" si="1"/>
        <v>1536</v>
      </c>
      <c r="B1537" s="10" t="s">
        <v>1341</v>
      </c>
      <c r="C1537" s="10">
        <v>1924.0</v>
      </c>
      <c r="D1537" s="37" t="str">
        <f>VLOOKUP(C1537,MASTER!$B$2:$C$1190,2,)</f>
        <v>HMR 6mm x 4' x 8'</v>
      </c>
      <c r="E1537" s="38">
        <v>1.0</v>
      </c>
      <c r="F1537" s="39" t="s">
        <v>1351</v>
      </c>
      <c r="G1537" s="10" t="s">
        <v>1352</v>
      </c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</row>
    <row r="1538" ht="17.25" customHeight="1">
      <c r="A1538" s="7">
        <f t="shared" si="1"/>
        <v>1537</v>
      </c>
      <c r="B1538" s="10" t="s">
        <v>1341</v>
      </c>
      <c r="C1538" s="31">
        <v>1613.0</v>
      </c>
      <c r="D1538" s="37" t="str">
        <f>VLOOKUP(C1538,MASTER!$B$2:$C$1190,2,)</f>
        <v>HMR 9mm X 1220 X 2440</v>
      </c>
      <c r="E1538" s="38">
        <v>1.0</v>
      </c>
      <c r="F1538" s="39" t="s">
        <v>1351</v>
      </c>
      <c r="G1538" s="10" t="s">
        <v>1352</v>
      </c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</row>
    <row r="1539" ht="17.25" customHeight="1">
      <c r="A1539" s="7">
        <f t="shared" si="1"/>
        <v>1538</v>
      </c>
      <c r="B1539" s="10" t="s">
        <v>1341</v>
      </c>
      <c r="C1539" s="10">
        <v>2025.0</v>
      </c>
      <c r="D1539" s="37" t="str">
        <f>VLOOKUP(C1539,MASTER!$B$2:$C$1190,2,)</f>
        <v>Mata Router 1F Dia. 3mm</v>
      </c>
      <c r="E1539" s="38">
        <v>1.0</v>
      </c>
      <c r="F1539" s="39" t="s">
        <v>1351</v>
      </c>
      <c r="G1539" s="10" t="s">
        <v>1352</v>
      </c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</row>
    <row r="1540" ht="17.25" customHeight="1">
      <c r="A1540" s="7">
        <f t="shared" si="1"/>
        <v>1539</v>
      </c>
      <c r="B1540" s="10" t="s">
        <v>1341</v>
      </c>
      <c r="C1540" s="10">
        <v>1264.0</v>
      </c>
      <c r="D1540" s="37" t="str">
        <f>VLOOKUP(C1540,MASTER!$B$2:$C$1190,2,)</f>
        <v>Lakban Kertas 2"</v>
      </c>
      <c r="E1540" s="38">
        <v>4.0</v>
      </c>
      <c r="F1540" s="39" t="s">
        <v>1281</v>
      </c>
      <c r="G1540" s="10" t="s">
        <v>1092</v>
      </c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</row>
    <row r="1541" ht="17.25" customHeight="1">
      <c r="A1541" s="7">
        <f t="shared" si="1"/>
        <v>1540</v>
      </c>
      <c r="B1541" s="10" t="s">
        <v>1341</v>
      </c>
      <c r="C1541" s="10">
        <v>1421.0</v>
      </c>
      <c r="D1541" s="37" t="str">
        <f>VLOOKUP(C1541,MASTER!$B$2:$C$1190,2,)</f>
        <v>SARUNG TANGAN KAIN</v>
      </c>
      <c r="E1541" s="38">
        <v>24.0</v>
      </c>
      <c r="F1541" s="39" t="s">
        <v>1315</v>
      </c>
      <c r="G1541" s="10" t="s">
        <v>1306</v>
      </c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</row>
    <row r="1542" ht="17.25" customHeight="1">
      <c r="A1542" s="7">
        <f t="shared" si="1"/>
        <v>1541</v>
      </c>
      <c r="B1542" s="10" t="s">
        <v>1341</v>
      </c>
      <c r="C1542" s="31">
        <v>1420.0</v>
      </c>
      <c r="D1542" s="37" t="str">
        <f>VLOOKUP(C1542,MASTER!$B$2:$C$1190,2,)</f>
        <v>MASKER 3PLY @50PCS</v>
      </c>
      <c r="E1542" s="38">
        <v>1.0</v>
      </c>
      <c r="F1542" s="39" t="s">
        <v>1315</v>
      </c>
      <c r="G1542" s="10" t="s">
        <v>1306</v>
      </c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</row>
    <row r="1543" ht="17.25" customHeight="1">
      <c r="A1543" s="7">
        <f t="shared" si="1"/>
        <v>1542</v>
      </c>
      <c r="B1543" s="10" t="s">
        <v>1341</v>
      </c>
      <c r="C1543" s="10">
        <v>1264.0</v>
      </c>
      <c r="D1543" s="37" t="str">
        <f>VLOOKUP(C1543,MASTER!$B$2:$C$1190,2,)</f>
        <v>Lakban Kertas 2"</v>
      </c>
      <c r="E1543" s="38">
        <v>5.0</v>
      </c>
      <c r="F1543" s="39" t="s">
        <v>1315</v>
      </c>
      <c r="G1543" s="10" t="s">
        <v>1306</v>
      </c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</row>
    <row r="1544" ht="17.25" customHeight="1">
      <c r="A1544" s="7">
        <f t="shared" si="1"/>
        <v>1543</v>
      </c>
      <c r="B1544" s="10" t="s">
        <v>1341</v>
      </c>
      <c r="C1544" s="10">
        <v>1580.0</v>
      </c>
      <c r="D1544" s="37" t="str">
        <f>VLOOKUP(C1544,MASTER!$B$2:$C$1190,2,)</f>
        <v>BATU GERINDA ULTRA FLEX 4"</v>
      </c>
      <c r="E1544" s="38">
        <v>5.0</v>
      </c>
      <c r="F1544" s="39" t="s">
        <v>1315</v>
      </c>
      <c r="G1544" s="10" t="s">
        <v>1306</v>
      </c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</row>
    <row r="1545" ht="17.25" customHeight="1">
      <c r="A1545" s="7">
        <f t="shared" si="1"/>
        <v>1544</v>
      </c>
      <c r="B1545" s="10" t="s">
        <v>1341</v>
      </c>
      <c r="C1545" s="7">
        <v>1144.0</v>
      </c>
      <c r="D1545" s="37" t="str">
        <f>VLOOKUP(C1545,MASTER!$B$2:$C$1190,2,)</f>
        <v>Baut JP M4x40</v>
      </c>
      <c r="E1545" s="38">
        <v>21.0</v>
      </c>
      <c r="F1545" s="39" t="s">
        <v>1315</v>
      </c>
      <c r="G1545" s="10" t="s">
        <v>1306</v>
      </c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</row>
    <row r="1546" ht="17.25" customHeight="1">
      <c r="A1546" s="7">
        <f t="shared" si="1"/>
        <v>1545</v>
      </c>
      <c r="B1546" s="10" t="s">
        <v>1341</v>
      </c>
      <c r="C1546" s="15">
        <v>2479.0</v>
      </c>
      <c r="D1546" s="37" t="str">
        <f>VLOOKUP(C1546,MASTER!$B$2:$C$1190,2,)</f>
        <v>Adaptor PMT-2 Series Enclosed 350W / 29A / 12V low profile input 1Ph</v>
      </c>
      <c r="E1546" s="38">
        <v>1.0</v>
      </c>
      <c r="F1546" s="39" t="s">
        <v>1353</v>
      </c>
      <c r="G1546" s="10" t="s">
        <v>1333</v>
      </c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</row>
    <row r="1547" ht="17.25" customHeight="1">
      <c r="A1547" s="7">
        <f t="shared" si="1"/>
        <v>1546</v>
      </c>
      <c r="B1547" s="10" t="s">
        <v>1354</v>
      </c>
      <c r="C1547" s="15">
        <v>2425.0</v>
      </c>
      <c r="D1547" s="37" t="str">
        <f>VLOOKUP(C1547,MASTER!$B$2:$C$1190,2,)</f>
        <v>Hollow Galvanis 30x30 T. 1,2mm P. 6 Mtr</v>
      </c>
      <c r="E1547" s="38">
        <v>1.0</v>
      </c>
      <c r="F1547" s="39" t="s">
        <v>1200</v>
      </c>
      <c r="G1547" s="10" t="s">
        <v>1355</v>
      </c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</row>
    <row r="1548" ht="17.25" customHeight="1">
      <c r="A1548" s="7">
        <f t="shared" si="1"/>
        <v>1547</v>
      </c>
      <c r="B1548" s="10" t="s">
        <v>1354</v>
      </c>
      <c r="C1548" s="15">
        <v>2425.0</v>
      </c>
      <c r="D1548" s="37" t="str">
        <f>VLOOKUP(C1548,MASTER!$B$2:$C$1190,2,)</f>
        <v>Hollow Galvanis 30x30 T. 1,2mm P. 6 Mtr</v>
      </c>
      <c r="E1548" s="38">
        <v>1.0</v>
      </c>
      <c r="F1548" s="39" t="s">
        <v>1356</v>
      </c>
      <c r="G1548" s="10" t="s">
        <v>1355</v>
      </c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</row>
    <row r="1549" ht="17.25" customHeight="1">
      <c r="A1549" s="7">
        <f t="shared" si="1"/>
        <v>1548</v>
      </c>
      <c r="B1549" s="10" t="s">
        <v>1354</v>
      </c>
      <c r="C1549" s="15">
        <v>2425.0</v>
      </c>
      <c r="D1549" s="37" t="str">
        <f>VLOOKUP(C1549,MASTER!$B$2:$C$1190,2,)</f>
        <v>Hollow Galvanis 30x30 T. 1,2mm P. 6 Mtr</v>
      </c>
      <c r="E1549" s="38">
        <v>1.0</v>
      </c>
      <c r="F1549" s="39" t="s">
        <v>1357</v>
      </c>
      <c r="G1549" s="10" t="s">
        <v>1355</v>
      </c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</row>
    <row r="1550" ht="17.25" customHeight="1">
      <c r="A1550" s="7">
        <f t="shared" si="1"/>
        <v>1549</v>
      </c>
      <c r="B1550" s="10" t="s">
        <v>1354</v>
      </c>
      <c r="C1550" s="15">
        <v>2425.0</v>
      </c>
      <c r="D1550" s="37" t="str">
        <f>VLOOKUP(C1550,MASTER!$B$2:$C$1190,2,)</f>
        <v>Hollow Galvanis 30x30 T. 1,2mm P. 6 Mtr</v>
      </c>
      <c r="E1550" s="38">
        <v>1.0</v>
      </c>
      <c r="F1550" s="39" t="s">
        <v>1358</v>
      </c>
      <c r="G1550" s="10" t="s">
        <v>1355</v>
      </c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</row>
    <row r="1551" ht="17.25" customHeight="1">
      <c r="A1551" s="7">
        <f t="shared" si="1"/>
        <v>1550</v>
      </c>
      <c r="B1551" s="10" t="s">
        <v>1354</v>
      </c>
      <c r="C1551" s="15">
        <v>2425.0</v>
      </c>
      <c r="D1551" s="37" t="str">
        <f>VLOOKUP(C1551,MASTER!$B$2:$C$1190,2,)</f>
        <v>Hollow Galvanis 30x30 T. 1,2mm P. 6 Mtr</v>
      </c>
      <c r="E1551" s="38">
        <v>1.0</v>
      </c>
      <c r="F1551" s="39" t="s">
        <v>1359</v>
      </c>
      <c r="G1551" s="10" t="s">
        <v>1355</v>
      </c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</row>
    <row r="1552" ht="17.25" customHeight="1">
      <c r="A1552" s="7">
        <f t="shared" si="1"/>
        <v>1551</v>
      </c>
      <c r="B1552" s="10" t="s">
        <v>1354</v>
      </c>
      <c r="C1552" s="15">
        <v>2428.0</v>
      </c>
      <c r="D1552" s="37" t="str">
        <f>VLOOKUP(C1552,MASTER!$B$2:$C$1190,2,)</f>
        <v>Hollow Galvanis 20x20 T. 1,2mm P. 6 Mtr</v>
      </c>
      <c r="E1552" s="38">
        <v>1.0</v>
      </c>
      <c r="F1552" s="39" t="s">
        <v>1200</v>
      </c>
      <c r="G1552" s="10" t="s">
        <v>1355</v>
      </c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</row>
    <row r="1553" ht="17.25" customHeight="1">
      <c r="A1553" s="7">
        <f t="shared" si="1"/>
        <v>1552</v>
      </c>
      <c r="B1553" s="10" t="s">
        <v>1354</v>
      </c>
      <c r="C1553" s="15">
        <v>2428.0</v>
      </c>
      <c r="D1553" s="37" t="str">
        <f>VLOOKUP(C1553,MASTER!$B$2:$C$1190,2,)</f>
        <v>Hollow Galvanis 20x20 T. 1,2mm P. 6 Mtr</v>
      </c>
      <c r="E1553" s="38">
        <v>1.0</v>
      </c>
      <c r="F1553" s="39" t="s">
        <v>1356</v>
      </c>
      <c r="G1553" s="10" t="s">
        <v>1355</v>
      </c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</row>
    <row r="1554" ht="17.25" customHeight="1">
      <c r="A1554" s="7">
        <f t="shared" si="1"/>
        <v>1553</v>
      </c>
      <c r="B1554" s="10" t="s">
        <v>1354</v>
      </c>
      <c r="C1554" s="15">
        <v>2428.0</v>
      </c>
      <c r="D1554" s="37" t="str">
        <f>VLOOKUP(C1554,MASTER!$B$2:$C$1190,2,)</f>
        <v>Hollow Galvanis 20x20 T. 1,2mm P. 6 Mtr</v>
      </c>
      <c r="E1554" s="38">
        <v>1.0</v>
      </c>
      <c r="F1554" s="39" t="s">
        <v>1357</v>
      </c>
      <c r="G1554" s="10" t="s">
        <v>1355</v>
      </c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</row>
    <row r="1555" ht="17.25" customHeight="1">
      <c r="A1555" s="7">
        <f t="shared" si="1"/>
        <v>1554</v>
      </c>
      <c r="B1555" s="10" t="s">
        <v>1354</v>
      </c>
      <c r="C1555" s="15">
        <v>2428.0</v>
      </c>
      <c r="D1555" s="37" t="str">
        <f>VLOOKUP(C1555,MASTER!$B$2:$C$1190,2,)</f>
        <v>Hollow Galvanis 20x20 T. 1,2mm P. 6 Mtr</v>
      </c>
      <c r="E1555" s="38">
        <v>1.0</v>
      </c>
      <c r="F1555" s="39" t="s">
        <v>1358</v>
      </c>
      <c r="G1555" s="10" t="s">
        <v>1355</v>
      </c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</row>
    <row r="1556" ht="17.25" customHeight="1">
      <c r="A1556" s="7">
        <f t="shared" si="1"/>
        <v>1555</v>
      </c>
      <c r="B1556" s="10" t="s">
        <v>1354</v>
      </c>
      <c r="C1556" s="15">
        <v>2428.0</v>
      </c>
      <c r="D1556" s="37" t="str">
        <f>VLOOKUP(C1556,MASTER!$B$2:$C$1190,2,)</f>
        <v>Hollow Galvanis 20x20 T. 1,2mm P. 6 Mtr</v>
      </c>
      <c r="E1556" s="38">
        <v>1.0</v>
      </c>
      <c r="F1556" s="39" t="s">
        <v>1359</v>
      </c>
      <c r="G1556" s="10" t="s">
        <v>1355</v>
      </c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</row>
    <row r="1557" ht="17.25" customHeight="1">
      <c r="A1557" s="7">
        <f t="shared" si="1"/>
        <v>1556</v>
      </c>
      <c r="B1557" s="10" t="s">
        <v>1354</v>
      </c>
      <c r="C1557" s="10">
        <v>1263.0</v>
      </c>
      <c r="D1557" s="37" t="str">
        <f>VLOOKUP(C1557,MASTER!$B$2:$C$1190,2,)</f>
        <v>Lakban Kertas 1"</v>
      </c>
      <c r="E1557" s="38">
        <v>1.0</v>
      </c>
      <c r="F1557" s="39" t="s">
        <v>1155</v>
      </c>
      <c r="G1557" s="10" t="s">
        <v>1206</v>
      </c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</row>
    <row r="1558" ht="17.25" customHeight="1">
      <c r="A1558" s="7">
        <f t="shared" si="1"/>
        <v>1557</v>
      </c>
      <c r="B1558" s="10" t="s">
        <v>1354</v>
      </c>
      <c r="C1558" s="7">
        <v>1187.0</v>
      </c>
      <c r="D1558" s="37" t="str">
        <f>VLOOKUP(C1558,MASTER!$B$2:$C$1190,2,)</f>
        <v>Propan PUC 786 White Gloss @1 liter</v>
      </c>
      <c r="E1558" s="38">
        <v>0.6</v>
      </c>
      <c r="F1558" s="39" t="s">
        <v>1272</v>
      </c>
      <c r="G1558" s="10" t="s">
        <v>1273</v>
      </c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</row>
    <row r="1559" ht="17.25" customHeight="1">
      <c r="A1559" s="7">
        <f t="shared" si="1"/>
        <v>1558</v>
      </c>
      <c r="B1559" s="10" t="s">
        <v>1354</v>
      </c>
      <c r="C1559" s="7">
        <v>1447.0</v>
      </c>
      <c r="D1559" s="37" t="str">
        <f>VLOOKUP(C1559,MASTER!$B$2:$C$1190,2,)</f>
        <v>Thinner Polyurethane Propan 5 Liter</v>
      </c>
      <c r="E1559" s="38">
        <v>1.5</v>
      </c>
      <c r="F1559" s="39" t="s">
        <v>1272</v>
      </c>
      <c r="G1559" s="10" t="s">
        <v>1273</v>
      </c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</row>
    <row r="1560" ht="17.25" customHeight="1">
      <c r="A1560" s="7">
        <f t="shared" si="1"/>
        <v>1559</v>
      </c>
      <c r="B1560" s="10" t="s">
        <v>1354</v>
      </c>
      <c r="C1560" s="7">
        <v>1187.0</v>
      </c>
      <c r="D1560" s="37" t="str">
        <f>VLOOKUP(C1560,MASTER!$B$2:$C$1190,2,)</f>
        <v>Propan PUC 786 White Gloss @1 liter</v>
      </c>
      <c r="E1560" s="38">
        <v>0.4</v>
      </c>
      <c r="F1560" s="39" t="s">
        <v>1345</v>
      </c>
      <c r="G1560" s="10" t="s">
        <v>1346</v>
      </c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</row>
    <row r="1561" ht="17.25" customHeight="1">
      <c r="A1561" s="7">
        <f t="shared" si="1"/>
        <v>1560</v>
      </c>
      <c r="B1561" s="10" t="s">
        <v>1354</v>
      </c>
      <c r="C1561" s="7">
        <v>1447.0</v>
      </c>
      <c r="D1561" s="37" t="str">
        <f>VLOOKUP(C1561,MASTER!$B$2:$C$1190,2,)</f>
        <v>Thinner Polyurethane Propan 5 Liter</v>
      </c>
      <c r="E1561" s="38">
        <v>1.5</v>
      </c>
      <c r="F1561" s="39" t="s">
        <v>1345</v>
      </c>
      <c r="G1561" s="10" t="s">
        <v>1346</v>
      </c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</row>
    <row r="1562" ht="17.25" customHeight="1">
      <c r="A1562" s="7">
        <f t="shared" si="1"/>
        <v>1561</v>
      </c>
      <c r="B1562" s="10" t="s">
        <v>1354</v>
      </c>
      <c r="C1562" s="7">
        <v>1447.0</v>
      </c>
      <c r="D1562" s="37" t="str">
        <f>VLOOKUP(C1562,MASTER!$B$2:$C$1190,2,)</f>
        <v>Thinner Polyurethane Propan 5 Liter</v>
      </c>
      <c r="E1562" s="38">
        <v>2.0</v>
      </c>
      <c r="F1562" s="39" t="s">
        <v>1315</v>
      </c>
      <c r="G1562" s="10" t="s">
        <v>1316</v>
      </c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</row>
    <row r="1563" ht="17.25" customHeight="1">
      <c r="A1563" s="7">
        <f t="shared" si="1"/>
        <v>1562</v>
      </c>
      <c r="B1563" s="10" t="s">
        <v>1354</v>
      </c>
      <c r="C1563" s="31">
        <v>1264.0</v>
      </c>
      <c r="D1563" s="37" t="str">
        <f>VLOOKUP(C1563,MASTER!$B$2:$C$1190,2,)</f>
        <v>Lakban Kertas 2"</v>
      </c>
      <c r="E1563" s="38">
        <v>1.0</v>
      </c>
      <c r="F1563" s="39" t="s">
        <v>1315</v>
      </c>
      <c r="G1563" s="10" t="s">
        <v>1316</v>
      </c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</row>
    <row r="1564" ht="17.25" customHeight="1">
      <c r="A1564" s="7">
        <f t="shared" si="1"/>
        <v>1563</v>
      </c>
      <c r="B1564" s="10" t="s">
        <v>1354</v>
      </c>
      <c r="C1564" s="10">
        <v>1058.0</v>
      </c>
      <c r="D1564" s="37" t="str">
        <f>VLOOKUP(C1564,MASTER!$B$2:$C$1190,2,)</f>
        <v>Isi Cutter Kenko Besar</v>
      </c>
      <c r="E1564" s="38">
        <v>2.0</v>
      </c>
      <c r="F1564" s="39" t="s">
        <v>1315</v>
      </c>
      <c r="G1564" s="10" t="s">
        <v>1316</v>
      </c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</row>
    <row r="1565" ht="17.25" customHeight="1">
      <c r="A1565" s="7">
        <f t="shared" si="1"/>
        <v>1564</v>
      </c>
      <c r="B1565" s="10" t="s">
        <v>1354</v>
      </c>
      <c r="C1565" s="15">
        <v>2479.0</v>
      </c>
      <c r="D1565" s="37" t="str">
        <f>VLOOKUP(C1565,MASTER!$B$2:$C$1190,2,)</f>
        <v>Adaptor PMT-2 Series Enclosed 350W / 29A / 12V low profile input 1Ph</v>
      </c>
      <c r="E1565" s="38">
        <v>2.0</v>
      </c>
      <c r="F1565" s="39" t="s">
        <v>1315</v>
      </c>
      <c r="G1565" s="10" t="s">
        <v>1316</v>
      </c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</row>
    <row r="1566" ht="17.25" customHeight="1">
      <c r="A1566" s="7">
        <f t="shared" si="1"/>
        <v>1565</v>
      </c>
      <c r="B1566" s="10" t="s">
        <v>1354</v>
      </c>
      <c r="C1566" s="7">
        <v>1436.0</v>
      </c>
      <c r="D1566" s="37" t="str">
        <f>VLOOKUP(C1566,MASTER!$B$2:$C$1190,2,)</f>
        <v>Sekrup PH 6x3/8</v>
      </c>
      <c r="E1566" s="38">
        <v>8.0</v>
      </c>
      <c r="F1566" s="39" t="s">
        <v>1230</v>
      </c>
      <c r="G1566" s="10" t="s">
        <v>1360</v>
      </c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</row>
    <row r="1567" ht="17.25" customHeight="1">
      <c r="A1567" s="7">
        <f t="shared" si="1"/>
        <v>1566</v>
      </c>
      <c r="B1567" s="10" t="s">
        <v>1354</v>
      </c>
      <c r="C1567" s="7">
        <v>1440.0</v>
      </c>
      <c r="D1567" s="37" t="str">
        <f>VLOOKUP(C1567,MASTER!$B$2:$C$1190,2,)</f>
        <v>Sekrup PH 8x1/2</v>
      </c>
      <c r="E1567" s="38">
        <v>1.0</v>
      </c>
      <c r="F1567" s="39" t="s">
        <v>1230</v>
      </c>
      <c r="G1567" s="10" t="s">
        <v>1360</v>
      </c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</row>
    <row r="1568" ht="17.25" customHeight="1">
      <c r="A1568" s="7">
        <f t="shared" si="1"/>
        <v>1567</v>
      </c>
      <c r="B1568" s="10" t="s">
        <v>1354</v>
      </c>
      <c r="C1568" s="7">
        <v>1403.0</v>
      </c>
      <c r="D1568" s="37" t="str">
        <f>VLOOKUP(C1568,MASTER!$B$2:$C$1190,2,)</f>
        <v>RING M4</v>
      </c>
      <c r="E1568" s="38">
        <v>8.0</v>
      </c>
      <c r="F1568" s="39" t="s">
        <v>1230</v>
      </c>
      <c r="G1568" s="10" t="s">
        <v>1360</v>
      </c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</row>
    <row r="1569" ht="17.25" customHeight="1">
      <c r="A1569" s="7">
        <f t="shared" si="1"/>
        <v>1568</v>
      </c>
      <c r="B1569" s="10" t="s">
        <v>1354</v>
      </c>
      <c r="C1569" s="10">
        <v>1082.0</v>
      </c>
      <c r="D1569" s="37" t="str">
        <f>VLOOKUP(C1569,MASTER!$B$2:$C$1190,2,)</f>
        <v>BATU GERINDA CUTTING WHEEL (WD) 4"</v>
      </c>
      <c r="E1569" s="38">
        <v>6.0</v>
      </c>
      <c r="F1569" s="39" t="s">
        <v>1281</v>
      </c>
      <c r="G1569" s="10" t="s">
        <v>1092</v>
      </c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</row>
    <row r="1570" ht="17.25" customHeight="1">
      <c r="A1570" s="7">
        <f t="shared" si="1"/>
        <v>1569</v>
      </c>
      <c r="B1570" s="10" t="s">
        <v>1354</v>
      </c>
      <c r="C1570" s="7">
        <v>1446.0</v>
      </c>
      <c r="D1570" s="37" t="str">
        <f>VLOOKUP(C1570,MASTER!$B$2:$C$1190,2,)</f>
        <v>Thinner HG IML 75</v>
      </c>
      <c r="E1570" s="38">
        <v>40.0</v>
      </c>
      <c r="F1570" s="39" t="s">
        <v>1258</v>
      </c>
      <c r="G1570" s="10" t="s">
        <v>1275</v>
      </c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</row>
    <row r="1571" ht="17.25" customHeight="1">
      <c r="A1571" s="7">
        <f t="shared" si="1"/>
        <v>1570</v>
      </c>
      <c r="B1571" s="10" t="s">
        <v>1354</v>
      </c>
      <c r="C1571" s="10">
        <v>1204.0</v>
      </c>
      <c r="D1571" s="37" t="str">
        <f>VLOOKUP(C1571,MASTER!$B$2:$C$1190,2,)</f>
        <v>Kain Ball / Kain Majun Putih</v>
      </c>
      <c r="E1571" s="38">
        <v>1.0</v>
      </c>
      <c r="F1571" s="39" t="s">
        <v>1258</v>
      </c>
      <c r="G1571" s="10" t="s">
        <v>1275</v>
      </c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</row>
    <row r="1572" ht="17.25" customHeight="1">
      <c r="A1572" s="7">
        <f t="shared" si="1"/>
        <v>1571</v>
      </c>
      <c r="B1572" s="10" t="s">
        <v>1354</v>
      </c>
      <c r="C1572" s="31">
        <v>1263.0</v>
      </c>
      <c r="D1572" s="37" t="str">
        <f>VLOOKUP(C1572,MASTER!$B$2:$C$1190,2,)</f>
        <v>Lakban Kertas 1"</v>
      </c>
      <c r="E1572" s="38">
        <v>1.0</v>
      </c>
      <c r="F1572" s="39" t="s">
        <v>1258</v>
      </c>
      <c r="G1572" s="10" t="s">
        <v>1275</v>
      </c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</row>
    <row r="1573" ht="17.25" customHeight="1">
      <c r="A1573" s="7">
        <f t="shared" si="1"/>
        <v>1572</v>
      </c>
      <c r="B1573" s="10" t="s">
        <v>1354</v>
      </c>
      <c r="C1573" s="10">
        <v>1264.0</v>
      </c>
      <c r="D1573" s="37" t="str">
        <f>VLOOKUP(C1573,MASTER!$B$2:$C$1190,2,)</f>
        <v>Lakban Kertas 2"</v>
      </c>
      <c r="E1573" s="38">
        <v>1.0</v>
      </c>
      <c r="F1573" s="39" t="s">
        <v>1258</v>
      </c>
      <c r="G1573" s="10" t="s">
        <v>1275</v>
      </c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</row>
    <row r="1574" ht="17.25" customHeight="1">
      <c r="A1574" s="7">
        <f t="shared" si="1"/>
        <v>1573</v>
      </c>
      <c r="B1574" s="10" t="s">
        <v>1354</v>
      </c>
      <c r="C1574" s="7">
        <v>1361.0</v>
      </c>
      <c r="D1574" s="37" t="str">
        <f>VLOOKUP(C1574,MASTER!$B$2:$C$1190,2,)</f>
        <v>Mur M8</v>
      </c>
      <c r="E1574" s="38">
        <v>14.0</v>
      </c>
      <c r="F1574" s="39" t="s">
        <v>1200</v>
      </c>
      <c r="G1574" s="10" t="s">
        <v>1151</v>
      </c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</row>
    <row r="1575" ht="17.25" customHeight="1">
      <c r="A1575" s="7">
        <f t="shared" si="1"/>
        <v>1574</v>
      </c>
      <c r="B1575" s="10" t="s">
        <v>1354</v>
      </c>
      <c r="C1575" s="10">
        <v>1421.0</v>
      </c>
      <c r="D1575" s="37" t="str">
        <f>VLOOKUP(C1575,MASTER!$B$2:$C$1190,2,)</f>
        <v>SARUNG TANGAN KAIN</v>
      </c>
      <c r="E1575" s="38">
        <v>24.0</v>
      </c>
      <c r="F1575" s="39" t="s">
        <v>1155</v>
      </c>
      <c r="G1575" s="10" t="s">
        <v>1361</v>
      </c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</row>
    <row r="1576" ht="17.25" customHeight="1">
      <c r="A1576" s="7">
        <f t="shared" si="1"/>
        <v>1575</v>
      </c>
      <c r="B1576" s="10" t="s">
        <v>1354</v>
      </c>
      <c r="C1576" s="10">
        <v>1419.0</v>
      </c>
      <c r="D1576" s="37" t="str">
        <f>VLOOKUP(C1576,MASTER!$B$2:$C$1190,2,)</f>
        <v>KACAMATA LAS BENING</v>
      </c>
      <c r="E1576" s="38">
        <v>1.0</v>
      </c>
      <c r="F1576" s="39" t="s">
        <v>1281</v>
      </c>
      <c r="G1576" s="10" t="s">
        <v>1092</v>
      </c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</row>
    <row r="1577" ht="17.25" customHeight="1">
      <c r="A1577" s="7">
        <f t="shared" si="1"/>
        <v>1576</v>
      </c>
      <c r="B1577" s="10" t="s">
        <v>1354</v>
      </c>
      <c r="C1577" s="31">
        <v>1414.0</v>
      </c>
      <c r="D1577" s="37" t="str">
        <f>VLOOKUP(C1577,MASTER!$B$2:$C$1190,2,)</f>
        <v>APRON LENGAN JEANS</v>
      </c>
      <c r="E1577" s="38">
        <v>1.0</v>
      </c>
      <c r="F1577" s="39" t="s">
        <v>1281</v>
      </c>
      <c r="G1577" s="10" t="s">
        <v>1092</v>
      </c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</row>
    <row r="1578" ht="17.25" customHeight="1">
      <c r="A1578" s="7">
        <f t="shared" si="1"/>
        <v>1577</v>
      </c>
      <c r="B1578" s="10" t="s">
        <v>1354</v>
      </c>
      <c r="C1578" s="31">
        <v>2333.0</v>
      </c>
      <c r="D1578" s="37" t="str">
        <f>VLOOKUP(C1578,MASTER!$B$2:$C$1190,2,)</f>
        <v>Papan Jalan Butterfly</v>
      </c>
      <c r="E1578" s="38">
        <v>1.0</v>
      </c>
      <c r="F1578" s="42" t="s">
        <v>1200</v>
      </c>
      <c r="G1578" s="48" t="s">
        <v>1151</v>
      </c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</row>
    <row r="1579" ht="17.25" customHeight="1">
      <c r="A1579" s="7">
        <f t="shared" si="1"/>
        <v>1578</v>
      </c>
      <c r="B1579" s="10" t="s">
        <v>1354</v>
      </c>
      <c r="C1579" s="31">
        <v>2333.0</v>
      </c>
      <c r="D1579" s="37" t="str">
        <f>VLOOKUP(C1579,MASTER!$B$2:$C$1190,2,)</f>
        <v>Papan Jalan Butterfly</v>
      </c>
      <c r="E1579" s="38">
        <v>1.0</v>
      </c>
      <c r="F1579" s="39" t="s">
        <v>1356</v>
      </c>
      <c r="G1579" s="48" t="s">
        <v>1151</v>
      </c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</row>
    <row r="1580" ht="17.25" customHeight="1">
      <c r="A1580" s="7">
        <f t="shared" si="1"/>
        <v>1579</v>
      </c>
      <c r="B1580" s="10" t="s">
        <v>1354</v>
      </c>
      <c r="C1580" s="31">
        <v>2333.0</v>
      </c>
      <c r="D1580" s="37" t="str">
        <f>VLOOKUP(C1580,MASTER!$B$2:$C$1190,2,)</f>
        <v>Papan Jalan Butterfly</v>
      </c>
      <c r="E1580" s="38">
        <v>1.0</v>
      </c>
      <c r="F1580" s="39" t="s">
        <v>1357</v>
      </c>
      <c r="G1580" s="48" t="s">
        <v>1151</v>
      </c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</row>
    <row r="1581" ht="17.25" customHeight="1">
      <c r="A1581" s="7">
        <f t="shared" si="1"/>
        <v>1580</v>
      </c>
      <c r="B1581" s="10" t="s">
        <v>1354</v>
      </c>
      <c r="C1581" s="31">
        <v>2333.0</v>
      </c>
      <c r="D1581" s="37" t="str">
        <f>VLOOKUP(C1581,MASTER!$B$2:$C$1190,2,)</f>
        <v>Papan Jalan Butterfly</v>
      </c>
      <c r="E1581" s="38">
        <v>1.0</v>
      </c>
      <c r="F1581" s="39" t="s">
        <v>1358</v>
      </c>
      <c r="G1581" s="48" t="s">
        <v>1151</v>
      </c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</row>
    <row r="1582" ht="17.25" customHeight="1">
      <c r="A1582" s="7">
        <f t="shared" si="1"/>
        <v>1581</v>
      </c>
      <c r="B1582" s="10" t="s">
        <v>1354</v>
      </c>
      <c r="C1582" s="31">
        <v>2333.0</v>
      </c>
      <c r="D1582" s="37" t="str">
        <f>VLOOKUP(C1582,MASTER!$B$2:$C$1190,2,)</f>
        <v>Papan Jalan Butterfly</v>
      </c>
      <c r="E1582" s="38">
        <v>1.0</v>
      </c>
      <c r="F1582" s="39" t="s">
        <v>1359</v>
      </c>
      <c r="G1582" s="48" t="s">
        <v>1151</v>
      </c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</row>
    <row r="1583" ht="17.25" customHeight="1">
      <c r="A1583" s="7">
        <f t="shared" si="1"/>
        <v>1582</v>
      </c>
      <c r="B1583" s="10" t="s">
        <v>1354</v>
      </c>
      <c r="C1583" s="31">
        <v>2333.0</v>
      </c>
      <c r="D1583" s="37" t="str">
        <f>VLOOKUP(C1583,MASTER!$B$2:$C$1190,2,)</f>
        <v>Papan Jalan Butterfly</v>
      </c>
      <c r="E1583" s="38">
        <v>1.0</v>
      </c>
      <c r="F1583" s="39" t="s">
        <v>1200</v>
      </c>
      <c r="G1583" s="48" t="s">
        <v>1151</v>
      </c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</row>
    <row r="1584" ht="17.25" customHeight="1">
      <c r="A1584" s="7">
        <f t="shared" si="1"/>
        <v>1583</v>
      </c>
      <c r="B1584" s="10" t="s">
        <v>1354</v>
      </c>
      <c r="C1584" s="7">
        <v>1249.0</v>
      </c>
      <c r="D1584" s="37" t="str">
        <f>VLOOKUP(C1584,MASTER!$B$2:$C$1190,2,)</f>
        <v>Double Wall 66x66x13 (Kardus)</v>
      </c>
      <c r="E1584" s="38">
        <v>1.0</v>
      </c>
      <c r="F1584" s="39" t="s">
        <v>1200</v>
      </c>
      <c r="G1584" s="48" t="s">
        <v>1151</v>
      </c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</row>
    <row r="1585" ht="17.25" customHeight="1">
      <c r="A1585" s="7">
        <f t="shared" si="1"/>
        <v>1584</v>
      </c>
      <c r="B1585" s="10" t="s">
        <v>1354</v>
      </c>
      <c r="C1585" s="7">
        <v>1453.0</v>
      </c>
      <c r="D1585" s="37" t="str">
        <f>VLOOKUP(C1585,MASTER!$B$2:$C$1190,2,)</f>
        <v>Plastic Wrapping</v>
      </c>
      <c r="E1585" s="38">
        <v>1.0</v>
      </c>
      <c r="F1585" s="39" t="s">
        <v>1200</v>
      </c>
      <c r="G1585" s="48" t="s">
        <v>1151</v>
      </c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</row>
    <row r="1586" ht="17.25" customHeight="1">
      <c r="A1586" s="7">
        <f t="shared" si="1"/>
        <v>1585</v>
      </c>
      <c r="B1586" s="10" t="s">
        <v>1354</v>
      </c>
      <c r="C1586" s="7">
        <v>1425.0</v>
      </c>
      <c r="D1586" s="37" t="str">
        <f>VLOOKUP(C1586,MASTER!$B$2:$C$1190,2,)</f>
        <v>SEALANT NEUTRAL CLEAR</v>
      </c>
      <c r="E1586" s="38">
        <v>1.0</v>
      </c>
      <c r="F1586" s="39" t="s">
        <v>1281</v>
      </c>
      <c r="G1586" s="10" t="s">
        <v>1092</v>
      </c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</row>
    <row r="1587" ht="17.25" customHeight="1">
      <c r="A1587" s="7">
        <f t="shared" si="1"/>
        <v>1586</v>
      </c>
      <c r="B1587" s="10" t="s">
        <v>1354</v>
      </c>
      <c r="C1587" s="15">
        <v>1592.0</v>
      </c>
      <c r="D1587" s="37" t="str">
        <f>VLOOKUP(C1587,MASTER!$B$2:$C$1190,2,)</f>
        <v>Tali Rapia</v>
      </c>
      <c r="E1587" s="38">
        <v>1.0</v>
      </c>
      <c r="F1587" s="39" t="s">
        <v>1281</v>
      </c>
      <c r="G1587" s="10" t="s">
        <v>1092</v>
      </c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</row>
    <row r="1588" ht="17.25" customHeight="1">
      <c r="A1588" s="7">
        <f t="shared" si="1"/>
        <v>1587</v>
      </c>
      <c r="B1588" s="10" t="s">
        <v>1354</v>
      </c>
      <c r="C1588" s="10">
        <v>1058.0</v>
      </c>
      <c r="D1588" s="37" t="str">
        <f>VLOOKUP(C1588,MASTER!$B$2:$C$1190,2,)</f>
        <v>Isi Cutter Kenko Besar</v>
      </c>
      <c r="E1588" s="38">
        <v>3.0</v>
      </c>
      <c r="F1588" s="39" t="s">
        <v>1281</v>
      </c>
      <c r="G1588" s="10" t="s">
        <v>1092</v>
      </c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</row>
    <row r="1589" ht="17.25" customHeight="1">
      <c r="A1589" s="7">
        <f t="shared" si="1"/>
        <v>1588</v>
      </c>
      <c r="B1589" s="10" t="s">
        <v>1354</v>
      </c>
      <c r="C1589" s="10">
        <v>1263.0</v>
      </c>
      <c r="D1589" s="37" t="str">
        <f>VLOOKUP(C1589,MASTER!$B$2:$C$1190,2,)</f>
        <v>Lakban Kertas 1"</v>
      </c>
      <c r="E1589" s="38">
        <v>1.0</v>
      </c>
      <c r="F1589" s="39" t="s">
        <v>1281</v>
      </c>
      <c r="G1589" s="10" t="s">
        <v>1092</v>
      </c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</row>
    <row r="1590" ht="17.25" customHeight="1">
      <c r="A1590" s="7">
        <f t="shared" si="1"/>
        <v>1589</v>
      </c>
      <c r="B1590" s="10" t="s">
        <v>1354</v>
      </c>
      <c r="C1590" s="10">
        <v>1071.0</v>
      </c>
      <c r="D1590" s="37" t="str">
        <f>VLOOKUP(C1590,MASTER!$B$2:$C$1190,2,)</f>
        <v>Amplas Ekamant Susun 80 / Taiyo 4"</v>
      </c>
      <c r="E1590" s="38">
        <v>3.0</v>
      </c>
      <c r="F1590" s="39" t="s">
        <v>1281</v>
      </c>
      <c r="G1590" s="10" t="s">
        <v>1092</v>
      </c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</row>
    <row r="1591" ht="17.25" customHeight="1">
      <c r="A1591" s="7">
        <f t="shared" si="1"/>
        <v>1590</v>
      </c>
      <c r="B1591" s="10" t="s">
        <v>1354</v>
      </c>
      <c r="C1591" s="7">
        <v>1292.0</v>
      </c>
      <c r="D1591" s="37" t="str">
        <f>VLOOKUP(C1591,MASTER!$B$2:$C$1190,2,)</f>
        <v>Lem Epotec</v>
      </c>
      <c r="E1591" s="38">
        <v>2.0</v>
      </c>
      <c r="F1591" s="39" t="s">
        <v>1281</v>
      </c>
      <c r="G1591" s="10" t="s">
        <v>1092</v>
      </c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</row>
    <row r="1592" ht="17.25" customHeight="1">
      <c r="A1592" s="7">
        <f t="shared" si="1"/>
        <v>1591</v>
      </c>
      <c r="B1592" s="10" t="s">
        <v>1354</v>
      </c>
      <c r="C1592" s="7">
        <v>1610.0</v>
      </c>
      <c r="D1592" s="37" t="str">
        <f>VLOOKUP(C1592,MASTER!$B$2:$C$1190,2,)</f>
        <v>Melaminto MDF 3mm Gloss</v>
      </c>
      <c r="E1592" s="38">
        <v>1.0</v>
      </c>
      <c r="F1592" s="39" t="s">
        <v>1260</v>
      </c>
      <c r="G1592" s="10" t="s">
        <v>1292</v>
      </c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</row>
    <row r="1593" ht="17.25" customHeight="1">
      <c r="A1593" s="7">
        <f t="shared" si="1"/>
        <v>1592</v>
      </c>
      <c r="B1593" s="10" t="s">
        <v>1354</v>
      </c>
      <c r="C1593" s="10">
        <v>1420.0</v>
      </c>
      <c r="D1593" s="37" t="str">
        <f>VLOOKUP(C1593,MASTER!$B$2:$C$1190,2,)</f>
        <v>MASKER 3PLY @50PCS</v>
      </c>
      <c r="E1593" s="38">
        <v>1.0</v>
      </c>
      <c r="F1593" s="39" t="s">
        <v>1223</v>
      </c>
      <c r="G1593" s="10" t="s">
        <v>1235</v>
      </c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</row>
    <row r="1594" ht="17.25" customHeight="1">
      <c r="A1594" s="7">
        <f t="shared" si="1"/>
        <v>1593</v>
      </c>
      <c r="B1594" s="10" t="s">
        <v>1354</v>
      </c>
      <c r="C1594" s="7">
        <v>1416.0</v>
      </c>
      <c r="D1594" s="37" t="str">
        <f>VLOOKUP(C1594,MASTER!$B$2:$C$1190,2,)</f>
        <v>Earplug Penutup Kuping Telinga</v>
      </c>
      <c r="E1594" s="38">
        <v>1.0</v>
      </c>
      <c r="F1594" s="39" t="s">
        <v>1223</v>
      </c>
      <c r="G1594" s="10" t="s">
        <v>1235</v>
      </c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</row>
    <row r="1595" ht="17.25" customHeight="1">
      <c r="A1595" s="7">
        <f t="shared" si="1"/>
        <v>1594</v>
      </c>
      <c r="B1595" s="10" t="s">
        <v>1354</v>
      </c>
      <c r="C1595" s="31">
        <v>1580.0</v>
      </c>
      <c r="D1595" s="37" t="str">
        <f>VLOOKUP(C1595,MASTER!$B$2:$C$1190,2,)</f>
        <v>BATU GERINDA ULTRA FLEX 4"</v>
      </c>
      <c r="E1595" s="38">
        <v>5.0</v>
      </c>
      <c r="F1595" s="39" t="s">
        <v>1184</v>
      </c>
      <c r="G1595" s="10" t="s">
        <v>1185</v>
      </c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</row>
    <row r="1596" ht="17.25" customHeight="1">
      <c r="A1596" s="7">
        <f t="shared" si="1"/>
        <v>1595</v>
      </c>
      <c r="B1596" s="10" t="s">
        <v>1354</v>
      </c>
      <c r="C1596" s="7">
        <v>1163.0</v>
      </c>
      <c r="D1596" s="37" t="str">
        <f>VLOOKUP(C1596,MASTER!$B$2:$C$1190,2,)</f>
        <v>Carbon Brush Bosch C-21</v>
      </c>
      <c r="E1596" s="38">
        <v>1.0</v>
      </c>
      <c r="F1596" s="39" t="s">
        <v>1184</v>
      </c>
      <c r="G1596" s="10" t="s">
        <v>1185</v>
      </c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</row>
    <row r="1597" ht="17.25" customHeight="1">
      <c r="A1597" s="7">
        <f t="shared" si="1"/>
        <v>1596</v>
      </c>
      <c r="B1597" s="10" t="s">
        <v>1354</v>
      </c>
      <c r="C1597" s="15">
        <v>2294.0</v>
      </c>
      <c r="D1597" s="37" t="str">
        <f>VLOOKUP(C1597,MASTER!$B$2:$C$1190,2,)</f>
        <v>Sekrup PH 6x1"</v>
      </c>
      <c r="E1597" s="38">
        <v>2.0</v>
      </c>
      <c r="F1597" s="39" t="s">
        <v>1184</v>
      </c>
      <c r="G1597" s="10" t="s">
        <v>1185</v>
      </c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</row>
    <row r="1598" ht="17.25" customHeight="1">
      <c r="A1598" s="7">
        <f t="shared" si="1"/>
        <v>1597</v>
      </c>
      <c r="B1598" s="10" t="s">
        <v>1354</v>
      </c>
      <c r="C1598" s="10">
        <v>1421.0</v>
      </c>
      <c r="D1598" s="37" t="str">
        <f>VLOOKUP(C1598,MASTER!$B$2:$C$1190,2,)</f>
        <v>SARUNG TANGAN KAIN</v>
      </c>
      <c r="E1598" s="38">
        <v>24.0</v>
      </c>
      <c r="F1598" s="39" t="s">
        <v>1184</v>
      </c>
      <c r="G1598" s="10" t="s">
        <v>1185</v>
      </c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</row>
    <row r="1599" ht="17.25" customHeight="1">
      <c r="A1599" s="7">
        <f t="shared" si="1"/>
        <v>1598</v>
      </c>
      <c r="B1599" s="10" t="s">
        <v>1354</v>
      </c>
      <c r="C1599" s="31">
        <v>1082.0</v>
      </c>
      <c r="D1599" s="37" t="str">
        <f>VLOOKUP(C1599,MASTER!$B$2:$C$1190,2,)</f>
        <v>BATU GERINDA CUTTING WHEEL (WD) 4"</v>
      </c>
      <c r="E1599" s="38">
        <v>4.0</v>
      </c>
      <c r="F1599" s="39" t="s">
        <v>1184</v>
      </c>
      <c r="G1599" s="10" t="s">
        <v>1185</v>
      </c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</row>
    <row r="1600" ht="17.25" customHeight="1">
      <c r="A1600" s="7">
        <f t="shared" si="1"/>
        <v>1599</v>
      </c>
      <c r="B1600" s="10" t="s">
        <v>1354</v>
      </c>
      <c r="C1600" s="10">
        <v>1580.0</v>
      </c>
      <c r="D1600" s="37" t="str">
        <f>VLOOKUP(C1600,MASTER!$B$2:$C$1190,2,)</f>
        <v>BATU GERINDA ULTRA FLEX 4"</v>
      </c>
      <c r="E1600" s="38">
        <v>4.0</v>
      </c>
      <c r="F1600" s="39" t="s">
        <v>1184</v>
      </c>
      <c r="G1600" s="10" t="s">
        <v>1185</v>
      </c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</row>
    <row r="1601" ht="17.25" customHeight="1">
      <c r="A1601" s="7">
        <f t="shared" si="1"/>
        <v>1600</v>
      </c>
      <c r="B1601" s="10" t="s">
        <v>1354</v>
      </c>
      <c r="C1601" s="15">
        <v>2489.0</v>
      </c>
      <c r="D1601" s="37" t="str">
        <f>VLOOKUP(C1601,MASTER!$B$2:$C$1190,2,)</f>
        <v>Countersink dia. 8,3 mm</v>
      </c>
      <c r="E1601" s="38">
        <v>2.0</v>
      </c>
      <c r="F1601" s="39" t="s">
        <v>1119</v>
      </c>
      <c r="G1601" s="10" t="s">
        <v>1120</v>
      </c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</row>
    <row r="1602" ht="17.25" customHeight="1">
      <c r="A1602" s="7">
        <f t="shared" si="1"/>
        <v>1601</v>
      </c>
      <c r="B1602" s="10" t="s">
        <v>1354</v>
      </c>
      <c r="C1602" s="10">
        <v>1421.0</v>
      </c>
      <c r="D1602" s="37" t="str">
        <f>VLOOKUP(C1602,MASTER!$B$2:$C$1190,2,)</f>
        <v>SARUNG TANGAN KAIN</v>
      </c>
      <c r="E1602" s="38">
        <v>24.0</v>
      </c>
      <c r="F1602" s="39" t="s">
        <v>1281</v>
      </c>
      <c r="G1602" s="10" t="s">
        <v>1092</v>
      </c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</row>
    <row r="1603" ht="17.25" customHeight="1">
      <c r="A1603" s="7">
        <f t="shared" si="1"/>
        <v>1602</v>
      </c>
      <c r="B1603" s="10" t="s">
        <v>1354</v>
      </c>
      <c r="C1603" s="10">
        <v>1082.0</v>
      </c>
      <c r="D1603" s="37" t="str">
        <f>VLOOKUP(C1603,MASTER!$B$2:$C$1190,2,)</f>
        <v>BATU GERINDA CUTTING WHEEL (WD) 4"</v>
      </c>
      <c r="E1603" s="38">
        <v>2.0</v>
      </c>
      <c r="F1603" s="39" t="s">
        <v>1281</v>
      </c>
      <c r="G1603" s="10" t="s">
        <v>1092</v>
      </c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</row>
    <row r="1604" ht="17.25" customHeight="1">
      <c r="A1604" s="7">
        <f t="shared" si="1"/>
        <v>1603</v>
      </c>
      <c r="B1604" s="10" t="s">
        <v>1354</v>
      </c>
      <c r="C1604" s="10">
        <v>2400.0</v>
      </c>
      <c r="D1604" s="37" t="str">
        <f>VLOOKUP(C1604,MASTER!$B$2:$C$1190,2,)</f>
        <v>RYU (AC) HSS Cobalt Drill Bits 7.0x69x109mm AC-DB038</v>
      </c>
      <c r="E1604" s="38">
        <v>1.0</v>
      </c>
      <c r="F1604" s="39" t="s">
        <v>1281</v>
      </c>
      <c r="G1604" s="10" t="s">
        <v>1092</v>
      </c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</row>
    <row r="1605" ht="17.25" customHeight="1">
      <c r="A1605" s="7">
        <f t="shared" si="1"/>
        <v>1604</v>
      </c>
      <c r="B1605" s="10" t="s">
        <v>1354</v>
      </c>
      <c r="C1605" s="7">
        <v>1446.0</v>
      </c>
      <c r="D1605" s="37" t="str">
        <f>VLOOKUP(C1605,MASTER!$B$2:$C$1190,2,)</f>
        <v>Thinner HG IML 75</v>
      </c>
      <c r="E1605" s="38">
        <v>40.0</v>
      </c>
      <c r="F1605" s="39" t="s">
        <v>1258</v>
      </c>
      <c r="G1605" s="10" t="s">
        <v>1275</v>
      </c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</row>
    <row r="1606" ht="17.25" customHeight="1">
      <c r="A1606" s="7">
        <f t="shared" si="1"/>
        <v>1605</v>
      </c>
      <c r="B1606" s="10" t="s">
        <v>1354</v>
      </c>
      <c r="C1606" s="31">
        <v>1204.0</v>
      </c>
      <c r="D1606" s="37" t="str">
        <f>VLOOKUP(C1606,MASTER!$B$2:$C$1190,2,)</f>
        <v>Kain Ball / Kain Majun Putih</v>
      </c>
      <c r="E1606" s="38">
        <v>2.0</v>
      </c>
      <c r="F1606" s="39" t="s">
        <v>1258</v>
      </c>
      <c r="G1606" s="10" t="s">
        <v>1275</v>
      </c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</row>
    <row r="1607" ht="17.25" customHeight="1">
      <c r="A1607" s="7">
        <f t="shared" si="1"/>
        <v>1606</v>
      </c>
      <c r="B1607" s="10" t="s">
        <v>1354</v>
      </c>
      <c r="C1607" s="31">
        <v>1419.0</v>
      </c>
      <c r="D1607" s="37" t="str">
        <f>VLOOKUP(C1607,MASTER!$B$2:$C$1190,2,)</f>
        <v>KACAMATA LAS BENING</v>
      </c>
      <c r="E1607" s="38">
        <v>3.0</v>
      </c>
      <c r="F1607" s="39" t="s">
        <v>1258</v>
      </c>
      <c r="G1607" s="10" t="s">
        <v>1275</v>
      </c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</row>
    <row r="1608" ht="17.25" customHeight="1">
      <c r="A1608" s="7">
        <f t="shared" si="1"/>
        <v>1607</v>
      </c>
      <c r="B1608" s="10" t="s">
        <v>1354</v>
      </c>
      <c r="C1608" s="10">
        <v>1420.0</v>
      </c>
      <c r="D1608" s="37" t="str">
        <f>VLOOKUP(C1608,MASTER!$B$2:$C$1190,2,)</f>
        <v>MASKER 3PLY @50PCS</v>
      </c>
      <c r="E1608" s="38">
        <v>1.0</v>
      </c>
      <c r="F1608" s="39" t="s">
        <v>1258</v>
      </c>
      <c r="G1608" s="10" t="s">
        <v>1275</v>
      </c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</row>
    <row r="1609" ht="17.25" customHeight="1">
      <c r="A1609" s="7">
        <f t="shared" si="1"/>
        <v>1608</v>
      </c>
      <c r="B1609" s="10" t="s">
        <v>1354</v>
      </c>
      <c r="C1609" s="7">
        <v>2043.0</v>
      </c>
      <c r="D1609" s="37" t="str">
        <f>VLOOKUP(C1609,MASTER!$B$2:$C$1190,2,)</f>
        <v>Acrylic green MC 346 5mm 1220x2440</v>
      </c>
      <c r="E1609" s="38">
        <v>1.0</v>
      </c>
      <c r="F1609" s="39" t="s">
        <v>1127</v>
      </c>
      <c r="G1609" s="10" t="s">
        <v>1292</v>
      </c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</row>
    <row r="1610" ht="17.25" customHeight="1">
      <c r="A1610" s="7">
        <f t="shared" si="1"/>
        <v>1609</v>
      </c>
      <c r="B1610" s="10" t="s">
        <v>1354</v>
      </c>
      <c r="C1610" s="7">
        <v>1446.0</v>
      </c>
      <c r="D1610" s="37" t="str">
        <f>VLOOKUP(C1610,MASTER!$B$2:$C$1190,2,)</f>
        <v>Thinner HG IML 75</v>
      </c>
      <c r="E1610" s="38">
        <v>0.6</v>
      </c>
      <c r="F1610" s="39" t="s">
        <v>1184</v>
      </c>
      <c r="G1610" s="10" t="s">
        <v>1185</v>
      </c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</row>
    <row r="1611" ht="17.25" customHeight="1">
      <c r="A1611" s="7">
        <f t="shared" si="1"/>
        <v>1610</v>
      </c>
      <c r="B1611" s="10" t="s">
        <v>1354</v>
      </c>
      <c r="C1611" s="15">
        <v>2100.0</v>
      </c>
      <c r="D1611" s="37" t="str">
        <f>VLOOKUP(C1611,MASTER!$B$2:$C$1190,2,)</f>
        <v>Acrylic Milky 10mm MC 432 uk. 122x244cm</v>
      </c>
      <c r="E1611" s="38">
        <v>1.0</v>
      </c>
      <c r="F1611" s="39" t="s">
        <v>1315</v>
      </c>
      <c r="G1611" s="10" t="s">
        <v>1316</v>
      </c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</row>
    <row r="1612" ht="17.25" customHeight="1">
      <c r="A1612" s="7">
        <f t="shared" si="1"/>
        <v>1611</v>
      </c>
      <c r="B1612" s="10" t="s">
        <v>1354</v>
      </c>
      <c r="C1612" s="10">
        <v>1421.0</v>
      </c>
      <c r="D1612" s="37" t="str">
        <f>VLOOKUP(C1612,MASTER!$B$2:$C$1190,2,)</f>
        <v>SARUNG TANGAN KAIN</v>
      </c>
      <c r="E1612" s="38">
        <v>48.0</v>
      </c>
      <c r="F1612" s="39" t="s">
        <v>1184</v>
      </c>
      <c r="G1612" s="10" t="s">
        <v>1185</v>
      </c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</row>
    <row r="1613" ht="17.25" customHeight="1">
      <c r="A1613" s="7">
        <f t="shared" si="1"/>
        <v>1612</v>
      </c>
      <c r="B1613" s="10" t="s">
        <v>1354</v>
      </c>
      <c r="C1613" s="10">
        <v>1420.0</v>
      </c>
      <c r="D1613" s="37" t="str">
        <f>VLOOKUP(C1613,MASTER!$B$2:$C$1190,2,)</f>
        <v>MASKER 3PLY @50PCS</v>
      </c>
      <c r="E1613" s="38">
        <v>1.0</v>
      </c>
      <c r="F1613" s="39" t="s">
        <v>1184</v>
      </c>
      <c r="G1613" s="10" t="s">
        <v>1185</v>
      </c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</row>
    <row r="1614" ht="17.25" customHeight="1">
      <c r="A1614" s="7">
        <f t="shared" si="1"/>
        <v>1613</v>
      </c>
      <c r="B1614" s="10" t="s">
        <v>1354</v>
      </c>
      <c r="C1614" s="7">
        <v>1529.0</v>
      </c>
      <c r="D1614" s="37" t="str">
        <f>VLOOKUP(C1614,MASTER!$B$2:$C$1190,2,)</f>
        <v>AMPLAS LEMBAR 150</v>
      </c>
      <c r="E1614" s="38">
        <v>10.0</v>
      </c>
      <c r="F1614" s="39" t="s">
        <v>1184</v>
      </c>
      <c r="G1614" s="10" t="s">
        <v>1185</v>
      </c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</row>
    <row r="1615" ht="17.25" customHeight="1">
      <c r="A1615" s="7">
        <f t="shared" si="1"/>
        <v>1614</v>
      </c>
      <c r="B1615" s="10" t="s">
        <v>1354</v>
      </c>
      <c r="C1615" s="10">
        <v>1580.0</v>
      </c>
      <c r="D1615" s="37" t="str">
        <f>VLOOKUP(C1615,MASTER!$B$2:$C$1190,2,)</f>
        <v>BATU GERINDA ULTRA FLEX 4"</v>
      </c>
      <c r="E1615" s="38">
        <v>5.0</v>
      </c>
      <c r="F1615" s="39" t="s">
        <v>1184</v>
      </c>
      <c r="G1615" s="10" t="s">
        <v>1185</v>
      </c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</row>
    <row r="1616" ht="17.25" customHeight="1">
      <c r="A1616" s="7">
        <f t="shared" si="1"/>
        <v>1615</v>
      </c>
      <c r="B1616" s="10" t="s">
        <v>1354</v>
      </c>
      <c r="C1616" s="15">
        <v>2485.0</v>
      </c>
      <c r="D1616" s="37" t="str">
        <f>VLOOKUP(C1616,MASTER!$B$2:$C$1190,2,)</f>
        <v>Kain Poles Levis 4"</v>
      </c>
      <c r="E1616" s="38">
        <v>2.0</v>
      </c>
      <c r="F1616" s="39" t="s">
        <v>1184</v>
      </c>
      <c r="G1616" s="10" t="s">
        <v>1185</v>
      </c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</row>
    <row r="1617" ht="17.25" customHeight="1">
      <c r="A1617" s="7">
        <f t="shared" si="1"/>
        <v>1616</v>
      </c>
      <c r="B1617" s="10" t="s">
        <v>1354</v>
      </c>
      <c r="C1617" s="31">
        <v>1085.0</v>
      </c>
      <c r="D1617" s="37" t="str">
        <f>VLOOKUP(C1617,MASTER!$B$2:$C$1190,2,)</f>
        <v>Batu Poles 4x17P (Woven abu-abu)</v>
      </c>
      <c r="E1617" s="38">
        <v>6.0</v>
      </c>
      <c r="F1617" s="39" t="s">
        <v>1184</v>
      </c>
      <c r="G1617" s="10" t="s">
        <v>1185</v>
      </c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</row>
    <row r="1618" ht="17.25" customHeight="1">
      <c r="A1618" s="7">
        <f t="shared" si="1"/>
        <v>1617</v>
      </c>
      <c r="B1618" s="51"/>
      <c r="C1618" s="7"/>
      <c r="D1618" s="37" t="str">
        <f>VLOOKUP(C1618,MASTER!$B$2:$C$1190,2,)</f>
        <v>#N/A</v>
      </c>
      <c r="E1618" s="52"/>
      <c r="F1618" s="53"/>
      <c r="G1618" s="7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</row>
    <row r="1619" ht="17.25" customHeight="1">
      <c r="A1619" s="7">
        <f t="shared" si="1"/>
        <v>1618</v>
      </c>
      <c r="B1619" s="51"/>
      <c r="C1619" s="7"/>
      <c r="D1619" s="37" t="str">
        <f>VLOOKUP(C1619,MASTER!$B$2:$C$1190,2,)</f>
        <v>#N/A</v>
      </c>
      <c r="E1619" s="52"/>
      <c r="F1619" s="53"/>
      <c r="G1619" s="7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</row>
    <row r="1620" ht="17.25" customHeight="1">
      <c r="A1620" s="7">
        <f t="shared" si="1"/>
        <v>1619</v>
      </c>
      <c r="B1620" s="51"/>
      <c r="C1620" s="15"/>
      <c r="D1620" s="37" t="str">
        <f>VLOOKUP(C1620,MASTER!$B$2:$C$1190,2,)</f>
        <v>#N/A</v>
      </c>
      <c r="E1620" s="52"/>
      <c r="F1620" s="53"/>
      <c r="G1620" s="7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</row>
    <row r="1621" ht="17.25" customHeight="1">
      <c r="A1621" s="7">
        <f t="shared" si="1"/>
        <v>1620</v>
      </c>
      <c r="B1621" s="51"/>
      <c r="C1621" s="7"/>
      <c r="D1621" s="37" t="str">
        <f>VLOOKUP(C1621,MASTER!$B$2:$C$1190,2,)</f>
        <v>#N/A</v>
      </c>
      <c r="E1621" s="52"/>
      <c r="F1621" s="53"/>
      <c r="G1621" s="7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</row>
    <row r="1622" ht="17.25" customHeight="1">
      <c r="A1622" s="7">
        <f t="shared" si="1"/>
        <v>1621</v>
      </c>
      <c r="B1622" s="51"/>
      <c r="C1622" s="7"/>
      <c r="D1622" s="37" t="str">
        <f>VLOOKUP(C1622,MASTER!$B$2:$C$1190,2,)</f>
        <v>#N/A</v>
      </c>
      <c r="E1622" s="52"/>
      <c r="F1622" s="53"/>
      <c r="G1622" s="7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</row>
    <row r="1623" ht="17.25" customHeight="1">
      <c r="A1623" s="7">
        <f t="shared" si="1"/>
        <v>1622</v>
      </c>
      <c r="B1623" s="51"/>
      <c r="C1623" s="7"/>
      <c r="D1623" s="37" t="str">
        <f>VLOOKUP(C1623,MASTER!$B$2:$C$1190,2,)</f>
        <v>#N/A</v>
      </c>
      <c r="E1623" s="52"/>
      <c r="F1623" s="53"/>
      <c r="G1623" s="7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</row>
    <row r="1624" ht="17.25" customHeight="1">
      <c r="A1624" s="7">
        <f t="shared" si="1"/>
        <v>1623</v>
      </c>
      <c r="B1624" s="51"/>
      <c r="C1624" s="7"/>
      <c r="D1624" s="37" t="str">
        <f>VLOOKUP(C1624,MASTER!$B$2:$C$1190,2,)</f>
        <v>#N/A</v>
      </c>
      <c r="E1624" s="52"/>
      <c r="F1624" s="53"/>
      <c r="G1624" s="7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</row>
    <row r="1625" ht="17.25" customHeight="1">
      <c r="A1625" s="7">
        <f t="shared" si="1"/>
        <v>1624</v>
      </c>
      <c r="B1625" s="51"/>
      <c r="C1625" s="7"/>
      <c r="D1625" s="37" t="str">
        <f>VLOOKUP(C1625,MASTER!$B$2:$C$1190,2,)</f>
        <v>#N/A</v>
      </c>
      <c r="E1625" s="52"/>
      <c r="F1625" s="53"/>
      <c r="G1625" s="7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</row>
    <row r="1626" ht="17.25" customHeight="1">
      <c r="A1626" s="7">
        <f t="shared" si="1"/>
        <v>1625</v>
      </c>
      <c r="B1626" s="51"/>
      <c r="C1626" s="7"/>
      <c r="D1626" s="37" t="str">
        <f>VLOOKUP(C1626,MASTER!$B$2:$C$1190,2,)</f>
        <v>#N/A</v>
      </c>
      <c r="E1626" s="52"/>
      <c r="F1626" s="53"/>
      <c r="G1626" s="7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</row>
    <row r="1627" ht="17.25" customHeight="1">
      <c r="A1627" s="7">
        <f t="shared" si="1"/>
        <v>1626</v>
      </c>
      <c r="B1627" s="51"/>
      <c r="C1627" s="7"/>
      <c r="D1627" s="37" t="str">
        <f>VLOOKUP(C1627,MASTER!$B$2:$C$1190,2,)</f>
        <v>#N/A</v>
      </c>
      <c r="E1627" s="52"/>
      <c r="F1627" s="53"/>
      <c r="G1627" s="7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</row>
    <row r="1628" ht="17.25" customHeight="1">
      <c r="A1628" s="7">
        <f t="shared" si="1"/>
        <v>1627</v>
      </c>
      <c r="B1628" s="51"/>
      <c r="C1628" s="15"/>
      <c r="D1628" s="37" t="str">
        <f>VLOOKUP(C1628,MASTER!$B$2:$C$1190,2,)</f>
        <v>#N/A</v>
      </c>
      <c r="E1628" s="52"/>
      <c r="F1628" s="53"/>
      <c r="G1628" s="7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</row>
    <row r="1629" ht="17.25" customHeight="1">
      <c r="A1629" s="7">
        <f t="shared" si="1"/>
        <v>1628</v>
      </c>
      <c r="B1629" s="51"/>
      <c r="C1629" s="15"/>
      <c r="D1629" s="37" t="str">
        <f>VLOOKUP(C1629,MASTER!$B$2:$C$1190,2,)</f>
        <v>#N/A</v>
      </c>
      <c r="E1629" s="52"/>
      <c r="F1629" s="53"/>
      <c r="G1629" s="7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</row>
    <row r="1630" ht="17.25" customHeight="1">
      <c r="A1630" s="7">
        <f t="shared" si="1"/>
        <v>1629</v>
      </c>
      <c r="B1630" s="51"/>
      <c r="C1630" s="7"/>
      <c r="D1630" s="37" t="str">
        <f>VLOOKUP(C1630,MASTER!$B$2:$C$1190,2,)</f>
        <v>#N/A</v>
      </c>
      <c r="E1630" s="52"/>
      <c r="F1630" s="53"/>
      <c r="G1630" s="7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</row>
    <row r="1631" ht="17.25" customHeight="1">
      <c r="A1631" s="7">
        <f t="shared" si="1"/>
        <v>1630</v>
      </c>
      <c r="B1631" s="51"/>
      <c r="C1631" s="7"/>
      <c r="D1631" s="37" t="str">
        <f>VLOOKUP(C1631,MASTER!$B$2:$C$1190,2,)</f>
        <v>#N/A</v>
      </c>
      <c r="E1631" s="52"/>
      <c r="F1631" s="53"/>
      <c r="G1631" s="7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</row>
    <row r="1632" ht="17.25" customHeight="1">
      <c r="A1632" s="7">
        <f t="shared" si="1"/>
        <v>1631</v>
      </c>
      <c r="B1632" s="51"/>
      <c r="C1632" s="15"/>
      <c r="D1632" s="37" t="str">
        <f>VLOOKUP(C1632,MASTER!$B$2:$C$1190,2,)</f>
        <v>#N/A</v>
      </c>
      <c r="E1632" s="52"/>
      <c r="F1632" s="53"/>
      <c r="G1632" s="7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</row>
    <row r="1633" ht="17.25" customHeight="1">
      <c r="A1633" s="7">
        <f t="shared" si="1"/>
        <v>1632</v>
      </c>
      <c r="B1633" s="51"/>
      <c r="C1633" s="7"/>
      <c r="D1633" s="37" t="str">
        <f>VLOOKUP(C1633,MASTER!$B$2:$C$1190,2,)</f>
        <v>#N/A</v>
      </c>
      <c r="E1633" s="52"/>
      <c r="F1633" s="53"/>
      <c r="G1633" s="7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</row>
    <row r="1634" ht="17.25" customHeight="1">
      <c r="A1634" s="7">
        <f t="shared" si="1"/>
        <v>1633</v>
      </c>
      <c r="B1634" s="51"/>
      <c r="C1634" s="7"/>
      <c r="D1634" s="37" t="str">
        <f>VLOOKUP(C1634,MASTER!$B$2:$C$1190,2,)</f>
        <v>#N/A</v>
      </c>
      <c r="E1634" s="52"/>
      <c r="F1634" s="53"/>
      <c r="G1634" s="7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</row>
    <row r="1635" ht="17.25" customHeight="1">
      <c r="A1635" s="7">
        <f t="shared" si="1"/>
        <v>1634</v>
      </c>
      <c r="B1635" s="51"/>
      <c r="C1635" s="7"/>
      <c r="D1635" s="37" t="str">
        <f>VLOOKUP(C1635,MASTER!$B$2:$C$1190,2,)</f>
        <v>#N/A</v>
      </c>
      <c r="E1635" s="52"/>
      <c r="F1635" s="53"/>
      <c r="G1635" s="7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</row>
    <row r="1636" ht="17.25" customHeight="1">
      <c r="A1636" s="7">
        <f t="shared" si="1"/>
        <v>1635</v>
      </c>
      <c r="B1636" s="51"/>
      <c r="C1636" s="7"/>
      <c r="D1636" s="37" t="str">
        <f>VLOOKUP(C1636,MASTER!$B$2:$C$1190,2,)</f>
        <v>#N/A</v>
      </c>
      <c r="E1636" s="52"/>
      <c r="F1636" s="53"/>
      <c r="G1636" s="7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</row>
    <row r="1637" ht="17.25" customHeight="1">
      <c r="A1637" s="7">
        <f t="shared" si="1"/>
        <v>1636</v>
      </c>
      <c r="B1637" s="51"/>
      <c r="C1637" s="7"/>
      <c r="D1637" s="37" t="str">
        <f>VLOOKUP(C1637,MASTER!$B$2:$C$1190,2,)</f>
        <v>#N/A</v>
      </c>
      <c r="E1637" s="52"/>
      <c r="F1637" s="53"/>
      <c r="G1637" s="7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</row>
    <row r="1638" ht="17.25" customHeight="1">
      <c r="A1638" s="7">
        <f t="shared" si="1"/>
        <v>1637</v>
      </c>
      <c r="B1638" s="51"/>
      <c r="C1638" s="7"/>
      <c r="D1638" s="37" t="str">
        <f>VLOOKUP(C1638,MASTER!$B$2:$C$1190,2,)</f>
        <v>#N/A</v>
      </c>
      <c r="E1638" s="52"/>
      <c r="F1638" s="53"/>
      <c r="G1638" s="7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</row>
    <row r="1639" ht="17.25" customHeight="1">
      <c r="A1639" s="7">
        <f t="shared" si="1"/>
        <v>1638</v>
      </c>
      <c r="B1639" s="51"/>
      <c r="C1639" s="15"/>
      <c r="D1639" s="37" t="str">
        <f>VLOOKUP(C1639,MASTER!$B$2:$C$1190,2,)</f>
        <v>#N/A</v>
      </c>
      <c r="E1639" s="52"/>
      <c r="F1639" s="53"/>
      <c r="G1639" s="7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</row>
    <row r="1640" ht="17.25" customHeight="1">
      <c r="A1640" s="7">
        <f t="shared" si="1"/>
        <v>1639</v>
      </c>
      <c r="B1640" s="51"/>
      <c r="C1640" s="15"/>
      <c r="D1640" s="37" t="str">
        <f>VLOOKUP(C1640,MASTER!$B$2:$C$1190,2,)</f>
        <v>#N/A</v>
      </c>
      <c r="E1640" s="52"/>
      <c r="F1640" s="53"/>
      <c r="G1640" s="7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</row>
    <row r="1641" ht="17.25" customHeight="1">
      <c r="A1641" s="7">
        <f t="shared" si="1"/>
        <v>1640</v>
      </c>
      <c r="B1641" s="51"/>
      <c r="C1641" s="7"/>
      <c r="D1641" s="37" t="str">
        <f>VLOOKUP(C1641,MASTER!$B$2:$C$1190,2,)</f>
        <v>#N/A</v>
      </c>
      <c r="E1641" s="52"/>
      <c r="F1641" s="53"/>
      <c r="G1641" s="7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</row>
    <row r="1642" ht="17.25" customHeight="1">
      <c r="A1642" s="7">
        <f t="shared" si="1"/>
        <v>1641</v>
      </c>
      <c r="B1642" s="51"/>
      <c r="C1642" s="7"/>
      <c r="D1642" s="37" t="str">
        <f>VLOOKUP(C1642,MASTER!$B$2:$C$1190,2,)</f>
        <v>#N/A</v>
      </c>
      <c r="E1642" s="52"/>
      <c r="F1642" s="53"/>
      <c r="G1642" s="7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</row>
    <row r="1643" ht="17.25" customHeight="1">
      <c r="A1643" s="7">
        <f t="shared" si="1"/>
        <v>1642</v>
      </c>
      <c r="B1643" s="51"/>
      <c r="C1643" s="15"/>
      <c r="D1643" s="37" t="str">
        <f>VLOOKUP(C1643,MASTER!$B$2:$C$1190,2,)</f>
        <v>#N/A</v>
      </c>
      <c r="E1643" s="52"/>
      <c r="F1643" s="53"/>
      <c r="G1643" s="7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</row>
    <row r="1644" ht="17.25" customHeight="1">
      <c r="A1644" s="7">
        <f t="shared" si="1"/>
        <v>1643</v>
      </c>
      <c r="B1644" s="51"/>
      <c r="C1644" s="7"/>
      <c r="D1644" s="37" t="str">
        <f>VLOOKUP(C1644,MASTER!$B$2:$C$1190,2,)</f>
        <v>#N/A</v>
      </c>
      <c r="E1644" s="52"/>
      <c r="F1644" s="53"/>
      <c r="G1644" s="7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</row>
    <row r="1645" ht="17.25" customHeight="1">
      <c r="A1645" s="7">
        <f t="shared" si="1"/>
        <v>1644</v>
      </c>
      <c r="B1645" s="51"/>
      <c r="C1645" s="7"/>
      <c r="D1645" s="37" t="str">
        <f>VLOOKUP(C1645,MASTER!$B$2:$C$1190,2,)</f>
        <v>#N/A</v>
      </c>
      <c r="E1645" s="52"/>
      <c r="F1645" s="53"/>
      <c r="G1645" s="7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</row>
    <row r="1646" ht="17.25" customHeight="1">
      <c r="A1646" s="7">
        <f t="shared" si="1"/>
        <v>1645</v>
      </c>
      <c r="B1646" s="51"/>
      <c r="C1646" s="7"/>
      <c r="D1646" s="37" t="str">
        <f>VLOOKUP(C1646,MASTER!$B$2:$C$1190,2,)</f>
        <v>#N/A</v>
      </c>
      <c r="E1646" s="52"/>
      <c r="F1646" s="53"/>
      <c r="G1646" s="7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</row>
    <row r="1647" ht="17.25" customHeight="1">
      <c r="A1647" s="7">
        <f t="shared" si="1"/>
        <v>1646</v>
      </c>
      <c r="B1647" s="51"/>
      <c r="C1647" s="7"/>
      <c r="D1647" s="37" t="str">
        <f>VLOOKUP(C1647,MASTER!$B$2:$C$1190,2,)</f>
        <v>#N/A</v>
      </c>
      <c r="E1647" s="52"/>
      <c r="F1647" s="53"/>
      <c r="G1647" s="7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</row>
    <row r="1648" ht="17.25" customHeight="1">
      <c r="A1648" s="7">
        <f t="shared" si="1"/>
        <v>1647</v>
      </c>
      <c r="B1648" s="51"/>
      <c r="C1648" s="7"/>
      <c r="D1648" s="37" t="str">
        <f>VLOOKUP(C1648,MASTER!$B$2:$C$1190,2,)</f>
        <v>#N/A</v>
      </c>
      <c r="E1648" s="52"/>
      <c r="F1648" s="53"/>
      <c r="G1648" s="7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</row>
    <row r="1649" ht="17.25" customHeight="1">
      <c r="A1649" s="7">
        <f t="shared" si="1"/>
        <v>1648</v>
      </c>
      <c r="B1649" s="51"/>
      <c r="C1649" s="7"/>
      <c r="D1649" s="37" t="str">
        <f>VLOOKUP(C1649,MASTER!$B$2:$C$1190,2,)</f>
        <v>#N/A</v>
      </c>
      <c r="E1649" s="52"/>
      <c r="F1649" s="53"/>
      <c r="G1649" s="7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</row>
    <row r="1650" ht="17.25" customHeight="1">
      <c r="A1650" s="7">
        <f t="shared" si="1"/>
        <v>1649</v>
      </c>
      <c r="B1650" s="51"/>
      <c r="C1650" s="7"/>
      <c r="D1650" s="37" t="str">
        <f>VLOOKUP(C1650,MASTER!$B$2:$C$1190,2,)</f>
        <v>#N/A</v>
      </c>
      <c r="E1650" s="52"/>
      <c r="F1650" s="53"/>
      <c r="G1650" s="7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</row>
    <row r="1651" ht="17.25" customHeight="1">
      <c r="A1651" s="7">
        <f t="shared" si="1"/>
        <v>1650</v>
      </c>
      <c r="B1651" s="51"/>
      <c r="C1651" s="15"/>
      <c r="D1651" s="37" t="str">
        <f>VLOOKUP(C1651,MASTER!$B$2:$C$1190,2,)</f>
        <v>#N/A</v>
      </c>
      <c r="E1651" s="52"/>
      <c r="F1651" s="53"/>
      <c r="G1651" s="7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</row>
    <row r="1652" ht="17.25" customHeight="1">
      <c r="A1652" s="7">
        <f t="shared" si="1"/>
        <v>1651</v>
      </c>
      <c r="B1652" s="51"/>
      <c r="C1652" s="15"/>
      <c r="D1652" s="37" t="str">
        <f>VLOOKUP(C1652,MASTER!$B$2:$C$1190,2,)</f>
        <v>#N/A</v>
      </c>
      <c r="E1652" s="52"/>
      <c r="F1652" s="53"/>
      <c r="G1652" s="7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</row>
    <row r="1653" ht="17.25" customHeight="1">
      <c r="A1653" s="7">
        <f t="shared" si="1"/>
        <v>1652</v>
      </c>
      <c r="B1653" s="51"/>
      <c r="C1653" s="7"/>
      <c r="D1653" s="37" t="str">
        <f>VLOOKUP(C1653,MASTER!$B$2:$C$1190,2,)</f>
        <v>#N/A</v>
      </c>
      <c r="E1653" s="52"/>
      <c r="F1653" s="53"/>
      <c r="G1653" s="7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</row>
    <row r="1654" ht="17.25" customHeight="1">
      <c r="A1654" s="7">
        <f t="shared" si="1"/>
        <v>1653</v>
      </c>
      <c r="B1654" s="51"/>
      <c r="C1654" s="7"/>
      <c r="D1654" s="37" t="str">
        <f>VLOOKUP(C1654,MASTER!$B$2:$C$1190,2,)</f>
        <v>#N/A</v>
      </c>
      <c r="E1654" s="52"/>
      <c r="F1654" s="53"/>
      <c r="G1654" s="7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</row>
    <row r="1655" ht="17.25" customHeight="1">
      <c r="A1655" s="7">
        <f t="shared" si="1"/>
        <v>1654</v>
      </c>
      <c r="B1655" s="51"/>
      <c r="C1655" s="7"/>
      <c r="D1655" s="37" t="str">
        <f>VLOOKUP(C1655,MASTER!$B$2:$C$1190,2,)</f>
        <v>#N/A</v>
      </c>
      <c r="E1655" s="52"/>
      <c r="F1655" s="53"/>
      <c r="G1655" s="7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</row>
    <row r="1656" ht="17.25" customHeight="1">
      <c r="A1656" s="7">
        <f t="shared" si="1"/>
        <v>1655</v>
      </c>
      <c r="B1656" s="51"/>
      <c r="C1656" s="7"/>
      <c r="D1656" s="37" t="str">
        <f>VLOOKUP(C1656,MASTER!$B$2:$C$1190,2,)</f>
        <v>#N/A</v>
      </c>
      <c r="E1656" s="52"/>
      <c r="F1656" s="53"/>
      <c r="G1656" s="7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</row>
    <row r="1657" ht="17.25" customHeight="1">
      <c r="A1657" s="7">
        <f t="shared" si="1"/>
        <v>1656</v>
      </c>
      <c r="B1657" s="51"/>
      <c r="C1657" s="7"/>
      <c r="D1657" s="37" t="str">
        <f>VLOOKUP(C1657,MASTER!$B$2:$C$1190,2,)</f>
        <v>#N/A</v>
      </c>
      <c r="E1657" s="52"/>
      <c r="F1657" s="53"/>
      <c r="G1657" s="7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</row>
    <row r="1658" ht="17.25" customHeight="1">
      <c r="A1658" s="7">
        <f t="shared" si="1"/>
        <v>1657</v>
      </c>
      <c r="B1658" s="51"/>
      <c r="C1658" s="7"/>
      <c r="D1658" s="37" t="str">
        <f>VLOOKUP(C1658,MASTER!$B$2:$C$1190,2,)</f>
        <v>#N/A</v>
      </c>
      <c r="E1658" s="52"/>
      <c r="F1658" s="53"/>
      <c r="G1658" s="7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</row>
    <row r="1659" ht="17.25" customHeight="1">
      <c r="A1659" s="7">
        <f t="shared" si="1"/>
        <v>1658</v>
      </c>
      <c r="B1659" s="51"/>
      <c r="C1659" s="7"/>
      <c r="D1659" s="37" t="str">
        <f>VLOOKUP(C1659,MASTER!$B$2:$C$1190,2,)</f>
        <v>#N/A</v>
      </c>
      <c r="E1659" s="52"/>
      <c r="F1659" s="53"/>
      <c r="G1659" s="7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</row>
    <row r="1660" ht="17.25" customHeight="1">
      <c r="A1660" s="7">
        <f t="shared" si="1"/>
        <v>1659</v>
      </c>
      <c r="B1660" s="51"/>
      <c r="C1660" s="7"/>
      <c r="D1660" s="37" t="str">
        <f>VLOOKUP(C1660,MASTER!$B$2:$C$1190,2,)</f>
        <v>#N/A</v>
      </c>
      <c r="E1660" s="52"/>
      <c r="F1660" s="53"/>
      <c r="G1660" s="7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</row>
    <row r="1661" ht="17.25" customHeight="1">
      <c r="A1661" s="7">
        <f t="shared" si="1"/>
        <v>1660</v>
      </c>
      <c r="B1661" s="51"/>
      <c r="C1661" s="15"/>
      <c r="D1661" s="37" t="str">
        <f>VLOOKUP(C1661,MASTER!$B$2:$C$1190,2,)</f>
        <v>#N/A</v>
      </c>
      <c r="E1661" s="52"/>
      <c r="F1661" s="53"/>
      <c r="G1661" s="7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</row>
    <row r="1662" ht="17.25" customHeight="1">
      <c r="A1662" s="7">
        <f t="shared" si="1"/>
        <v>1661</v>
      </c>
      <c r="B1662" s="51"/>
      <c r="C1662" s="15"/>
      <c r="D1662" s="37" t="str">
        <f>VLOOKUP(C1662,MASTER!$B$2:$C$1190,2,)</f>
        <v>#N/A</v>
      </c>
      <c r="E1662" s="52"/>
      <c r="F1662" s="53"/>
      <c r="G1662" s="7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</row>
    <row r="1663" ht="17.25" customHeight="1">
      <c r="A1663" s="7">
        <f t="shared" si="1"/>
        <v>1662</v>
      </c>
      <c r="B1663" s="51"/>
      <c r="C1663" s="7"/>
      <c r="D1663" s="37" t="str">
        <f>VLOOKUP(C1663,MASTER!$B$2:$C$1190,2,)</f>
        <v>#N/A</v>
      </c>
      <c r="E1663" s="52"/>
      <c r="F1663" s="53"/>
      <c r="G1663" s="7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</row>
    <row r="1664" ht="17.25" customHeight="1">
      <c r="A1664" s="7">
        <f t="shared" si="1"/>
        <v>1663</v>
      </c>
      <c r="B1664" s="51"/>
      <c r="C1664" s="7"/>
      <c r="D1664" s="37" t="str">
        <f>VLOOKUP(C1664,MASTER!$B$2:$C$1190,2,)</f>
        <v>#N/A</v>
      </c>
      <c r="E1664" s="52"/>
      <c r="F1664" s="53"/>
      <c r="G1664" s="7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</row>
    <row r="1665" ht="17.25" customHeight="1">
      <c r="A1665" s="7">
        <f t="shared" si="1"/>
        <v>1664</v>
      </c>
      <c r="B1665" s="51"/>
      <c r="C1665" s="7"/>
      <c r="D1665" s="37" t="str">
        <f>VLOOKUP(C1665,MASTER!$B$2:$C$1190,2,)</f>
        <v>#N/A</v>
      </c>
      <c r="E1665" s="52"/>
      <c r="F1665" s="53"/>
      <c r="G1665" s="7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</row>
    <row r="1666" ht="17.25" customHeight="1">
      <c r="A1666" s="7">
        <f t="shared" si="1"/>
        <v>1665</v>
      </c>
      <c r="B1666" s="51"/>
      <c r="C1666" s="7"/>
      <c r="D1666" s="37" t="str">
        <f>VLOOKUP(C1666,MASTER!$B$2:$C$1190,2,)</f>
        <v>#N/A</v>
      </c>
      <c r="E1666" s="52"/>
      <c r="F1666" s="53"/>
      <c r="G1666" s="7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</row>
    <row r="1667" ht="17.25" customHeight="1">
      <c r="A1667" s="7">
        <f t="shared" si="1"/>
        <v>1666</v>
      </c>
      <c r="B1667" s="51"/>
      <c r="C1667" s="7"/>
      <c r="D1667" s="37" t="str">
        <f>VLOOKUP(C1667,MASTER!$B$2:$C$1190,2,)</f>
        <v>#N/A</v>
      </c>
      <c r="E1667" s="52"/>
      <c r="F1667" s="53"/>
      <c r="G1667" s="7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</row>
    <row r="1668" ht="17.25" customHeight="1">
      <c r="A1668" s="7">
        <f t="shared" si="1"/>
        <v>1667</v>
      </c>
      <c r="B1668" s="51"/>
      <c r="C1668" s="7"/>
      <c r="D1668" s="37" t="str">
        <f>VLOOKUP(C1668,MASTER!$B$2:$C$1190,2,)</f>
        <v>#N/A</v>
      </c>
      <c r="E1668" s="52"/>
      <c r="F1668" s="53"/>
      <c r="G1668" s="7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</row>
    <row r="1669" ht="17.25" customHeight="1">
      <c r="A1669" s="7">
        <f t="shared" si="1"/>
        <v>1668</v>
      </c>
      <c r="B1669" s="51"/>
      <c r="C1669" s="7"/>
      <c r="D1669" s="37" t="str">
        <f>VLOOKUP(C1669,MASTER!$B$2:$C$1190,2,)</f>
        <v>#N/A</v>
      </c>
      <c r="E1669" s="52"/>
      <c r="F1669" s="53"/>
      <c r="G1669" s="7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</row>
    <row r="1670" ht="17.25" customHeight="1">
      <c r="A1670" s="7">
        <f t="shared" si="1"/>
        <v>1669</v>
      </c>
      <c r="B1670" s="51"/>
      <c r="C1670" s="7"/>
      <c r="D1670" s="37" t="str">
        <f>VLOOKUP(C1670,MASTER!$B$2:$C$1190,2,)</f>
        <v>#N/A</v>
      </c>
      <c r="E1670" s="52"/>
      <c r="F1670" s="53"/>
      <c r="G1670" s="7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</row>
    <row r="1671" ht="17.25" customHeight="1">
      <c r="A1671" s="7">
        <f t="shared" si="1"/>
        <v>1670</v>
      </c>
      <c r="B1671" s="51"/>
      <c r="C1671" s="15"/>
      <c r="D1671" s="37" t="str">
        <f>VLOOKUP(C1671,MASTER!$B$2:$C$1190,2,)</f>
        <v>#N/A</v>
      </c>
      <c r="E1671" s="52"/>
      <c r="F1671" s="53"/>
      <c r="G1671" s="7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</row>
    <row r="1672" ht="17.25" customHeight="1">
      <c r="A1672" s="7">
        <f t="shared" si="1"/>
        <v>1671</v>
      </c>
      <c r="B1672" s="51"/>
      <c r="C1672" s="15"/>
      <c r="D1672" s="37" t="str">
        <f>VLOOKUP(C1672,MASTER!$B$2:$C$1190,2,)</f>
        <v>#N/A</v>
      </c>
      <c r="E1672" s="52"/>
      <c r="F1672" s="53"/>
      <c r="G1672" s="7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</row>
    <row r="1673" ht="17.25" customHeight="1">
      <c r="A1673" s="7">
        <f t="shared" si="1"/>
        <v>1672</v>
      </c>
      <c r="B1673" s="51"/>
      <c r="C1673" s="7"/>
      <c r="D1673" s="37" t="str">
        <f>VLOOKUP(C1673,MASTER!$B$2:$C$1190,2,)</f>
        <v>#N/A</v>
      </c>
      <c r="E1673" s="52"/>
      <c r="F1673" s="53"/>
      <c r="G1673" s="7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</row>
    <row r="1674" ht="17.25" customHeight="1">
      <c r="A1674" s="7">
        <f t="shared" si="1"/>
        <v>1673</v>
      </c>
      <c r="B1674" s="51"/>
      <c r="C1674" s="7"/>
      <c r="D1674" s="37" t="str">
        <f>VLOOKUP(C1674,MASTER!$B$2:$C$1190,2,)</f>
        <v>#N/A</v>
      </c>
      <c r="E1674" s="52"/>
      <c r="F1674" s="53"/>
      <c r="G1674" s="7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</row>
    <row r="1675" ht="17.25" customHeight="1">
      <c r="A1675" s="7">
        <f t="shared" si="1"/>
        <v>1674</v>
      </c>
      <c r="B1675" s="51"/>
      <c r="C1675" s="7"/>
      <c r="D1675" s="37" t="str">
        <f>VLOOKUP(C1675,MASTER!$B$2:$C$1190,2,)</f>
        <v>#N/A</v>
      </c>
      <c r="E1675" s="52"/>
      <c r="F1675" s="53"/>
      <c r="G1675" s="7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</row>
    <row r="1676" ht="17.25" customHeight="1">
      <c r="A1676" s="7">
        <f t="shared" si="1"/>
        <v>1675</v>
      </c>
      <c r="B1676" s="51"/>
      <c r="C1676" s="7"/>
      <c r="D1676" s="37" t="str">
        <f>VLOOKUP(C1676,MASTER!$B$2:$C$1190,2,)</f>
        <v>#N/A</v>
      </c>
      <c r="E1676" s="52"/>
      <c r="F1676" s="53"/>
      <c r="G1676" s="7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</row>
    <row r="1677" ht="17.25" customHeight="1">
      <c r="A1677" s="7">
        <f t="shared" si="1"/>
        <v>1676</v>
      </c>
      <c r="B1677" s="51"/>
      <c r="C1677" s="7"/>
      <c r="D1677" s="37" t="str">
        <f>VLOOKUP(C1677,MASTER!$B$2:$C$1190,2,)</f>
        <v>#N/A</v>
      </c>
      <c r="E1677" s="52"/>
      <c r="F1677" s="53"/>
      <c r="G1677" s="7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</row>
    <row r="1678" ht="17.25" customHeight="1">
      <c r="A1678" s="7">
        <f t="shared" si="1"/>
        <v>1677</v>
      </c>
      <c r="B1678" s="51"/>
      <c r="C1678" s="7"/>
      <c r="D1678" s="37" t="str">
        <f>VLOOKUP(C1678,MASTER!$B$2:$C$1190,2,)</f>
        <v>#N/A</v>
      </c>
      <c r="E1678" s="52"/>
      <c r="F1678" s="53"/>
      <c r="G1678" s="7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</row>
    <row r="1679" ht="17.25" customHeight="1">
      <c r="A1679" s="7">
        <f t="shared" si="1"/>
        <v>1678</v>
      </c>
      <c r="B1679" s="51"/>
      <c r="C1679" s="7"/>
      <c r="D1679" s="37" t="str">
        <f>VLOOKUP(C1679,MASTER!$B$2:$C$1190,2,)</f>
        <v>#N/A</v>
      </c>
      <c r="E1679" s="52"/>
      <c r="F1679" s="53"/>
      <c r="G1679" s="7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</row>
    <row r="1680" ht="17.25" customHeight="1">
      <c r="A1680" s="7">
        <f t="shared" si="1"/>
        <v>1679</v>
      </c>
      <c r="B1680" s="51"/>
      <c r="C1680" s="7"/>
      <c r="D1680" s="37" t="str">
        <f>VLOOKUP(C1680,MASTER!$B$2:$C$1190,2,)</f>
        <v>#N/A</v>
      </c>
      <c r="E1680" s="52"/>
      <c r="F1680" s="53"/>
      <c r="G1680" s="7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</row>
    <row r="1681" ht="17.25" customHeight="1">
      <c r="A1681" s="7">
        <f t="shared" si="1"/>
        <v>1680</v>
      </c>
      <c r="B1681" s="51"/>
      <c r="C1681" s="7"/>
      <c r="D1681" s="37" t="str">
        <f>VLOOKUP(C1681,MASTER!$B$2:$C$1190,2,)</f>
        <v>#N/A</v>
      </c>
      <c r="E1681" s="52"/>
      <c r="F1681" s="53"/>
      <c r="G1681" s="7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</row>
    <row r="1682" ht="17.25" customHeight="1">
      <c r="A1682" s="7">
        <f t="shared" si="1"/>
        <v>1681</v>
      </c>
      <c r="B1682" s="51"/>
      <c r="C1682" s="7"/>
      <c r="D1682" s="37" t="str">
        <f>VLOOKUP(C1682,MASTER!$B$2:$C$1190,2,)</f>
        <v>#N/A</v>
      </c>
      <c r="E1682" s="52"/>
      <c r="F1682" s="53"/>
      <c r="G1682" s="7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</row>
    <row r="1683" ht="17.25" customHeight="1">
      <c r="A1683" s="7">
        <f t="shared" si="1"/>
        <v>1682</v>
      </c>
      <c r="B1683" s="51"/>
      <c r="C1683" s="15"/>
      <c r="D1683" s="37" t="str">
        <f>VLOOKUP(C1683,MASTER!$B$2:$C$1190,2,)</f>
        <v>#N/A</v>
      </c>
      <c r="E1683" s="52"/>
      <c r="F1683" s="53"/>
      <c r="G1683" s="7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</row>
    <row r="1684" ht="17.25" customHeight="1">
      <c r="A1684" s="7">
        <f t="shared" si="1"/>
        <v>1683</v>
      </c>
      <c r="B1684" s="51"/>
      <c r="C1684" s="15"/>
      <c r="D1684" s="37" t="str">
        <f>VLOOKUP(C1684,MASTER!$B$2:$C$1190,2,)</f>
        <v>#N/A</v>
      </c>
      <c r="E1684" s="52"/>
      <c r="F1684" s="53"/>
      <c r="G1684" s="7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</row>
    <row r="1685" ht="17.25" customHeight="1">
      <c r="A1685" s="7">
        <f t="shared" si="1"/>
        <v>1684</v>
      </c>
      <c r="B1685" s="51"/>
      <c r="C1685" s="7"/>
      <c r="D1685" s="37" t="str">
        <f>VLOOKUP(C1685,MASTER!$B$2:$C$1190,2,)</f>
        <v>#N/A</v>
      </c>
      <c r="E1685" s="52"/>
      <c r="F1685" s="53"/>
      <c r="G1685" s="7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</row>
    <row r="1686" ht="17.25" customHeight="1">
      <c r="A1686" s="7">
        <f t="shared" si="1"/>
        <v>1685</v>
      </c>
      <c r="B1686" s="51"/>
      <c r="C1686" s="7"/>
      <c r="D1686" s="37" t="str">
        <f>VLOOKUP(C1686,MASTER!$B$2:$C$1190,2,)</f>
        <v>#N/A</v>
      </c>
      <c r="E1686" s="52"/>
      <c r="F1686" s="53"/>
      <c r="G1686" s="7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</row>
    <row r="1687" ht="17.25" customHeight="1">
      <c r="A1687" s="7">
        <f t="shared" si="1"/>
        <v>1686</v>
      </c>
      <c r="B1687" s="51"/>
      <c r="C1687" s="7"/>
      <c r="D1687" s="37" t="str">
        <f>VLOOKUP(C1687,MASTER!$B$2:$C$1190,2,)</f>
        <v>#N/A</v>
      </c>
      <c r="E1687" s="52"/>
      <c r="F1687" s="53"/>
      <c r="G1687" s="7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</row>
    <row r="1688" ht="17.25" customHeight="1">
      <c r="A1688" s="7">
        <f t="shared" si="1"/>
        <v>1687</v>
      </c>
      <c r="B1688" s="51"/>
      <c r="C1688" s="7"/>
      <c r="D1688" s="37" t="str">
        <f>VLOOKUP(C1688,MASTER!$B$2:$C$1190,2,)</f>
        <v>#N/A</v>
      </c>
      <c r="E1688" s="52"/>
      <c r="F1688" s="53"/>
      <c r="G1688" s="7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</row>
    <row r="1689" ht="17.25" customHeight="1">
      <c r="A1689" s="7">
        <f t="shared" si="1"/>
        <v>1688</v>
      </c>
      <c r="B1689" s="51"/>
      <c r="C1689" s="7"/>
      <c r="D1689" s="37" t="str">
        <f>VLOOKUP(C1689,MASTER!$B$2:$C$1190,2,)</f>
        <v>#N/A</v>
      </c>
      <c r="E1689" s="52"/>
      <c r="F1689" s="53"/>
      <c r="G1689" s="7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</row>
    <row r="1690" ht="17.25" customHeight="1">
      <c r="A1690" s="7">
        <f t="shared" si="1"/>
        <v>1689</v>
      </c>
      <c r="B1690" s="51"/>
      <c r="C1690" s="7"/>
      <c r="D1690" s="37" t="str">
        <f>VLOOKUP(C1690,MASTER!$B$2:$C$1190,2,)</f>
        <v>#N/A</v>
      </c>
      <c r="E1690" s="52"/>
      <c r="F1690" s="53"/>
      <c r="G1690" s="7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</row>
    <row r="1691" ht="17.25" customHeight="1">
      <c r="A1691" s="7">
        <f t="shared" si="1"/>
        <v>1690</v>
      </c>
      <c r="B1691" s="51"/>
      <c r="C1691" s="7"/>
      <c r="D1691" s="37" t="str">
        <f>VLOOKUP(C1691,MASTER!$B$2:$C$1190,2,)</f>
        <v>#N/A</v>
      </c>
      <c r="E1691" s="52"/>
      <c r="F1691" s="53"/>
      <c r="G1691" s="7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</row>
    <row r="1692" ht="17.25" customHeight="1">
      <c r="A1692" s="7">
        <f t="shared" si="1"/>
        <v>1691</v>
      </c>
      <c r="B1692" s="51"/>
      <c r="C1692" s="7"/>
      <c r="D1692" s="37" t="str">
        <f>VLOOKUP(C1692,MASTER!$B$2:$C$1190,2,)</f>
        <v>#N/A</v>
      </c>
      <c r="E1692" s="52"/>
      <c r="F1692" s="53"/>
      <c r="G1692" s="7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</row>
    <row r="1693" ht="17.25" customHeight="1">
      <c r="A1693" s="7">
        <f t="shared" si="1"/>
        <v>1692</v>
      </c>
      <c r="B1693" s="51"/>
      <c r="C1693" s="15"/>
      <c r="D1693" s="37" t="str">
        <f>VLOOKUP(C1693,MASTER!$B$2:$C$1190,2,)</f>
        <v>#N/A</v>
      </c>
      <c r="E1693" s="52"/>
      <c r="F1693" s="53"/>
      <c r="G1693" s="7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</row>
    <row r="1694" ht="17.25" customHeight="1">
      <c r="A1694" s="7">
        <f t="shared" si="1"/>
        <v>1693</v>
      </c>
      <c r="B1694" s="51"/>
      <c r="C1694" s="15"/>
      <c r="D1694" s="37" t="str">
        <f>VLOOKUP(C1694,MASTER!$B$2:$C$1190,2,)</f>
        <v>#N/A</v>
      </c>
      <c r="E1694" s="52"/>
      <c r="F1694" s="53"/>
      <c r="G1694" s="7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</row>
    <row r="1695" ht="17.25" customHeight="1">
      <c r="A1695" s="7">
        <f t="shared" si="1"/>
        <v>1694</v>
      </c>
      <c r="B1695" s="51"/>
      <c r="C1695" s="7"/>
      <c r="D1695" s="37" t="str">
        <f>VLOOKUP(C1695,MASTER!$B$2:$C$1190,2,)</f>
        <v>#N/A</v>
      </c>
      <c r="E1695" s="52"/>
      <c r="F1695" s="53"/>
      <c r="G1695" s="7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</row>
    <row r="1696" ht="17.25" customHeight="1">
      <c r="A1696" s="7">
        <f t="shared" si="1"/>
        <v>1695</v>
      </c>
      <c r="B1696" s="51"/>
      <c r="C1696" s="7"/>
      <c r="D1696" s="37" t="str">
        <f>VLOOKUP(C1696,MASTER!$B$2:$C$1190,2,)</f>
        <v>#N/A</v>
      </c>
      <c r="E1696" s="52"/>
      <c r="F1696" s="53"/>
      <c r="G1696" s="7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</row>
    <row r="1697" ht="17.25" customHeight="1">
      <c r="A1697" s="7">
        <f t="shared" si="1"/>
        <v>1696</v>
      </c>
      <c r="B1697" s="51"/>
      <c r="C1697" s="7"/>
      <c r="D1697" s="37" t="str">
        <f>VLOOKUP(C1697,MASTER!$B$2:$C$1190,2,)</f>
        <v>#N/A</v>
      </c>
      <c r="E1697" s="52"/>
      <c r="F1697" s="53"/>
      <c r="G1697" s="7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</row>
    <row r="1698" ht="17.25" customHeight="1">
      <c r="A1698" s="7">
        <f t="shared" si="1"/>
        <v>1697</v>
      </c>
      <c r="B1698" s="51"/>
      <c r="C1698" s="7"/>
      <c r="D1698" s="37" t="str">
        <f>VLOOKUP(C1698,MASTER!$B$2:$C$1190,2,)</f>
        <v>#N/A</v>
      </c>
      <c r="E1698" s="52"/>
      <c r="F1698" s="53"/>
      <c r="G1698" s="7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</row>
    <row r="1699" ht="17.25" customHeight="1">
      <c r="A1699" s="7">
        <f t="shared" si="1"/>
        <v>1698</v>
      </c>
      <c r="B1699" s="51"/>
      <c r="C1699" s="7"/>
      <c r="D1699" s="37" t="str">
        <f>VLOOKUP(C1699,MASTER!$B$2:$C$1190,2,)</f>
        <v>#N/A</v>
      </c>
      <c r="E1699" s="52"/>
      <c r="F1699" s="53"/>
      <c r="G1699" s="7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</row>
    <row r="1700" ht="17.25" customHeight="1">
      <c r="A1700" s="7">
        <f t="shared" si="1"/>
        <v>1699</v>
      </c>
      <c r="B1700" s="51"/>
      <c r="C1700" s="7"/>
      <c r="D1700" s="37" t="str">
        <f>VLOOKUP(C1700,MASTER!$B$2:$C$1190,2,)</f>
        <v>#N/A</v>
      </c>
      <c r="E1700" s="52"/>
      <c r="F1700" s="53"/>
      <c r="G1700" s="7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</row>
    <row r="1701" ht="17.25" customHeight="1">
      <c r="A1701" s="7">
        <f t="shared" si="1"/>
        <v>1700</v>
      </c>
      <c r="B1701" s="51"/>
      <c r="C1701" s="7"/>
      <c r="D1701" s="37" t="str">
        <f>VLOOKUP(C1701,MASTER!$B$2:$C$1190,2,)</f>
        <v>#N/A</v>
      </c>
      <c r="E1701" s="52"/>
      <c r="F1701" s="53"/>
      <c r="G1701" s="7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</row>
    <row r="1702" ht="17.25" customHeight="1">
      <c r="A1702" s="7">
        <f t="shared" si="1"/>
        <v>1701</v>
      </c>
      <c r="B1702" s="51"/>
      <c r="C1702" s="7"/>
      <c r="D1702" s="37" t="str">
        <f>VLOOKUP(C1702,MASTER!$B$2:$C$1190,2,)</f>
        <v>#N/A</v>
      </c>
      <c r="E1702" s="52"/>
      <c r="F1702" s="53"/>
      <c r="G1702" s="7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</row>
    <row r="1703" ht="17.25" customHeight="1">
      <c r="A1703" s="7">
        <f t="shared" si="1"/>
        <v>1702</v>
      </c>
      <c r="B1703" s="51"/>
      <c r="C1703" s="7"/>
      <c r="D1703" s="37" t="str">
        <f>VLOOKUP(C1703,MASTER!$B$2:$C$1190,2,)</f>
        <v>#N/A</v>
      </c>
      <c r="E1703" s="52"/>
      <c r="F1703" s="53"/>
      <c r="G1703" s="7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</row>
    <row r="1704" ht="17.25" customHeight="1">
      <c r="A1704" s="7">
        <f t="shared" si="1"/>
        <v>1703</v>
      </c>
      <c r="B1704" s="51"/>
      <c r="C1704" s="15"/>
      <c r="D1704" s="37" t="str">
        <f>VLOOKUP(C1704,MASTER!$B$2:$C$1190,2,)</f>
        <v>#N/A</v>
      </c>
      <c r="E1704" s="52"/>
      <c r="F1704" s="53"/>
      <c r="G1704" s="7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</row>
    <row r="1705" ht="17.25" customHeight="1">
      <c r="A1705" s="7">
        <f t="shared" si="1"/>
        <v>1704</v>
      </c>
      <c r="B1705" s="51"/>
      <c r="C1705" s="15"/>
      <c r="D1705" s="37" t="str">
        <f>VLOOKUP(C1705,MASTER!$B$2:$C$1190,2,)</f>
        <v>#N/A</v>
      </c>
      <c r="E1705" s="52"/>
      <c r="F1705" s="53"/>
      <c r="G1705" s="7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</row>
    <row r="1706" ht="17.25" customHeight="1">
      <c r="A1706" s="7">
        <f t="shared" si="1"/>
        <v>1705</v>
      </c>
      <c r="B1706" s="51"/>
      <c r="C1706" s="7"/>
      <c r="D1706" s="37" t="str">
        <f>VLOOKUP(C1706,MASTER!$B$2:$C$1190,2,)</f>
        <v>#N/A</v>
      </c>
      <c r="E1706" s="52"/>
      <c r="F1706" s="53"/>
      <c r="G1706" s="7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</row>
    <row r="1707" ht="17.25" customHeight="1">
      <c r="A1707" s="7">
        <f t="shared" si="1"/>
        <v>1706</v>
      </c>
      <c r="B1707" s="51"/>
      <c r="C1707" s="7"/>
      <c r="D1707" s="37" t="str">
        <f>VLOOKUP(C1707,MASTER!$B$2:$C$1190,2,)</f>
        <v>#N/A</v>
      </c>
      <c r="E1707" s="52"/>
      <c r="F1707" s="53"/>
      <c r="G1707" s="7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</row>
    <row r="1708" ht="17.25" customHeight="1">
      <c r="A1708" s="7">
        <f t="shared" si="1"/>
        <v>1707</v>
      </c>
      <c r="B1708" s="51"/>
      <c r="C1708" s="7"/>
      <c r="D1708" s="37" t="str">
        <f>VLOOKUP(C1708,MASTER!$B$2:$C$1190,2,)</f>
        <v>#N/A</v>
      </c>
      <c r="E1708" s="52"/>
      <c r="F1708" s="53"/>
      <c r="G1708" s="7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</row>
    <row r="1709" ht="17.25" customHeight="1">
      <c r="A1709" s="7">
        <f t="shared" si="1"/>
        <v>1708</v>
      </c>
      <c r="B1709" s="51"/>
      <c r="C1709" s="7"/>
      <c r="D1709" s="37" t="str">
        <f>VLOOKUP(C1709,MASTER!$B$2:$C$1190,2,)</f>
        <v>#N/A</v>
      </c>
      <c r="E1709" s="52"/>
      <c r="F1709" s="53"/>
      <c r="G1709" s="7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</row>
    <row r="1710" ht="17.25" customHeight="1">
      <c r="A1710" s="7">
        <f t="shared" si="1"/>
        <v>1709</v>
      </c>
      <c r="B1710" s="51"/>
      <c r="C1710" s="7"/>
      <c r="D1710" s="37" t="str">
        <f>VLOOKUP(C1710,MASTER!$B$2:$C$1190,2,)</f>
        <v>#N/A</v>
      </c>
      <c r="E1710" s="52"/>
      <c r="F1710" s="53"/>
      <c r="G1710" s="7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</row>
    <row r="1711" ht="17.25" customHeight="1">
      <c r="A1711" s="7">
        <f t="shared" si="1"/>
        <v>1710</v>
      </c>
      <c r="B1711" s="51"/>
      <c r="C1711" s="7"/>
      <c r="D1711" s="37" t="str">
        <f>VLOOKUP(C1711,MASTER!$B$2:$C$1190,2,)</f>
        <v>#N/A</v>
      </c>
      <c r="E1711" s="52"/>
      <c r="F1711" s="53"/>
      <c r="G1711" s="7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</row>
    <row r="1712" ht="17.25" customHeight="1">
      <c r="A1712" s="7">
        <f t="shared" si="1"/>
        <v>1711</v>
      </c>
      <c r="B1712" s="51"/>
      <c r="C1712" s="7"/>
      <c r="D1712" s="37" t="str">
        <f>VLOOKUP(C1712,MASTER!$B$2:$C$1190,2,)</f>
        <v>#N/A</v>
      </c>
      <c r="E1712" s="52"/>
      <c r="F1712" s="53"/>
      <c r="G1712" s="7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</row>
    <row r="1713" ht="17.25" customHeight="1">
      <c r="A1713" s="7">
        <f t="shared" si="1"/>
        <v>1712</v>
      </c>
      <c r="B1713" s="51"/>
      <c r="C1713" s="7"/>
      <c r="D1713" s="37" t="str">
        <f>VLOOKUP(C1713,MASTER!$B$2:$C$1190,2,)</f>
        <v>#N/A</v>
      </c>
      <c r="E1713" s="52"/>
      <c r="F1713" s="53"/>
      <c r="G1713" s="7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</row>
    <row r="1714" ht="17.25" customHeight="1">
      <c r="A1714" s="7">
        <f t="shared" si="1"/>
        <v>1713</v>
      </c>
      <c r="B1714" s="51"/>
      <c r="C1714" s="7"/>
      <c r="D1714" s="37" t="str">
        <f>VLOOKUP(C1714,MASTER!$B$2:$C$1190,2,)</f>
        <v>#N/A</v>
      </c>
      <c r="E1714" s="52"/>
      <c r="F1714" s="53"/>
      <c r="G1714" s="7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</row>
    <row r="1715" ht="17.25" customHeight="1">
      <c r="A1715" s="7">
        <f t="shared" si="1"/>
        <v>1714</v>
      </c>
      <c r="B1715" s="51"/>
      <c r="C1715" s="15"/>
      <c r="D1715" s="37" t="str">
        <f>VLOOKUP(C1715,MASTER!$B$2:$C$1190,2,)</f>
        <v>#N/A</v>
      </c>
      <c r="E1715" s="52"/>
      <c r="F1715" s="53"/>
      <c r="G1715" s="7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</row>
    <row r="1716" ht="17.25" customHeight="1">
      <c r="A1716" s="7">
        <f t="shared" si="1"/>
        <v>1715</v>
      </c>
      <c r="B1716" s="51"/>
      <c r="C1716" s="15"/>
      <c r="D1716" s="37" t="str">
        <f>VLOOKUP(C1716,MASTER!$B$2:$C$1190,2,)</f>
        <v>#N/A</v>
      </c>
      <c r="E1716" s="52"/>
      <c r="F1716" s="53"/>
      <c r="G1716" s="7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</row>
    <row r="1717" ht="17.25" customHeight="1">
      <c r="A1717" s="7">
        <f t="shared" si="1"/>
        <v>1716</v>
      </c>
      <c r="B1717" s="51"/>
      <c r="C1717" s="7"/>
      <c r="D1717" s="37" t="str">
        <f>VLOOKUP(C1717,MASTER!$B$2:$C$1190,2,)</f>
        <v>#N/A</v>
      </c>
      <c r="E1717" s="52"/>
      <c r="F1717" s="53"/>
      <c r="G1717" s="7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</row>
    <row r="1718" ht="17.25" customHeight="1">
      <c r="A1718" s="7">
        <f t="shared" si="1"/>
        <v>1717</v>
      </c>
      <c r="B1718" s="51"/>
      <c r="C1718" s="7"/>
      <c r="D1718" s="37" t="str">
        <f>VLOOKUP(C1718,MASTER!$B$2:$C$1190,2,)</f>
        <v>#N/A</v>
      </c>
      <c r="E1718" s="52"/>
      <c r="F1718" s="53"/>
      <c r="G1718" s="7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</row>
    <row r="1719" ht="17.25" customHeight="1">
      <c r="A1719" s="7">
        <f t="shared" si="1"/>
        <v>1718</v>
      </c>
      <c r="B1719" s="51"/>
      <c r="C1719" s="7"/>
      <c r="D1719" s="37" t="str">
        <f>VLOOKUP(C1719,MASTER!$B$2:$C$1190,2,)</f>
        <v>#N/A</v>
      </c>
      <c r="E1719" s="52"/>
      <c r="F1719" s="53"/>
      <c r="G1719" s="7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</row>
    <row r="1720" ht="17.25" customHeight="1">
      <c r="A1720" s="7">
        <f t="shared" si="1"/>
        <v>1719</v>
      </c>
      <c r="B1720" s="51"/>
      <c r="C1720" s="7"/>
      <c r="D1720" s="37" t="str">
        <f>VLOOKUP(C1720,MASTER!$B$2:$C$1190,2,)</f>
        <v>#N/A</v>
      </c>
      <c r="E1720" s="52"/>
      <c r="F1720" s="53"/>
      <c r="G1720" s="7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</row>
    <row r="1721" ht="17.25" customHeight="1">
      <c r="A1721" s="7">
        <f t="shared" si="1"/>
        <v>1720</v>
      </c>
      <c r="B1721" s="51"/>
      <c r="C1721" s="7"/>
      <c r="D1721" s="37" t="str">
        <f>VLOOKUP(C1721,MASTER!$B$2:$C$1190,2,)</f>
        <v>#N/A</v>
      </c>
      <c r="E1721" s="52"/>
      <c r="F1721" s="53"/>
      <c r="G1721" s="7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</row>
    <row r="1722" ht="17.25" customHeight="1">
      <c r="A1722" s="7">
        <f t="shared" si="1"/>
        <v>1721</v>
      </c>
      <c r="B1722" s="51"/>
      <c r="C1722" s="7"/>
      <c r="D1722" s="37" t="str">
        <f>VLOOKUP(C1722,MASTER!$B$2:$C$1190,2,)</f>
        <v>#N/A</v>
      </c>
      <c r="E1722" s="52"/>
      <c r="F1722" s="53"/>
      <c r="G1722" s="7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</row>
    <row r="1723" ht="17.25" customHeight="1">
      <c r="A1723" s="7">
        <f t="shared" si="1"/>
        <v>1722</v>
      </c>
      <c r="B1723" s="51"/>
      <c r="C1723" s="7"/>
      <c r="D1723" s="37" t="str">
        <f>VLOOKUP(C1723,MASTER!$B$2:$C$1190,2,)</f>
        <v>#N/A</v>
      </c>
      <c r="E1723" s="52"/>
      <c r="F1723" s="53"/>
      <c r="G1723" s="7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</row>
    <row r="1724" ht="17.25" customHeight="1">
      <c r="A1724" s="7">
        <f t="shared" si="1"/>
        <v>1723</v>
      </c>
      <c r="B1724" s="51"/>
      <c r="C1724" s="7"/>
      <c r="D1724" s="37" t="str">
        <f>VLOOKUP(C1724,MASTER!$B$2:$C$1190,2,)</f>
        <v>#N/A</v>
      </c>
      <c r="E1724" s="52"/>
      <c r="F1724" s="53"/>
      <c r="G1724" s="7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</row>
    <row r="1725" ht="17.25" customHeight="1">
      <c r="A1725" s="7">
        <f t="shared" si="1"/>
        <v>1724</v>
      </c>
      <c r="B1725" s="51"/>
      <c r="C1725" s="7"/>
      <c r="D1725" s="37" t="str">
        <f>VLOOKUP(C1725,MASTER!$B$2:$C$1190,2,)</f>
        <v>#N/A</v>
      </c>
      <c r="E1725" s="52"/>
      <c r="F1725" s="53"/>
      <c r="G1725" s="7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</row>
    <row r="1726" ht="17.25" customHeight="1">
      <c r="A1726" s="7">
        <f t="shared" si="1"/>
        <v>1725</v>
      </c>
      <c r="B1726" s="51"/>
      <c r="C1726" s="15"/>
      <c r="D1726" s="37" t="str">
        <f>VLOOKUP(C1726,MASTER!$B$2:$C$1190,2,)</f>
        <v>#N/A</v>
      </c>
      <c r="E1726" s="52"/>
      <c r="F1726" s="53"/>
      <c r="G1726" s="7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</row>
    <row r="1727" ht="17.25" customHeight="1">
      <c r="A1727" s="7">
        <f t="shared" si="1"/>
        <v>1726</v>
      </c>
      <c r="B1727" s="51"/>
      <c r="C1727" s="15"/>
      <c r="D1727" s="37" t="str">
        <f>VLOOKUP(C1727,MASTER!$B$2:$C$1190,2,)</f>
        <v>#N/A</v>
      </c>
      <c r="E1727" s="52"/>
      <c r="F1727" s="53"/>
      <c r="G1727" s="7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</row>
    <row r="1728" ht="17.25" customHeight="1">
      <c r="A1728" s="7">
        <f t="shared" si="1"/>
        <v>1727</v>
      </c>
      <c r="B1728" s="51"/>
      <c r="C1728" s="7"/>
      <c r="D1728" s="37" t="str">
        <f>VLOOKUP(C1728,MASTER!$B$2:$C$1190,2,)</f>
        <v>#N/A</v>
      </c>
      <c r="E1728" s="52"/>
      <c r="F1728" s="53"/>
      <c r="G1728" s="7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</row>
    <row r="1729" ht="17.25" customHeight="1">
      <c r="A1729" s="7">
        <f t="shared" si="1"/>
        <v>1728</v>
      </c>
      <c r="B1729" s="51"/>
      <c r="C1729" s="7"/>
      <c r="D1729" s="37" t="str">
        <f>VLOOKUP(C1729,MASTER!$B$2:$C$1190,2,)</f>
        <v>#N/A</v>
      </c>
      <c r="E1729" s="52"/>
      <c r="F1729" s="53"/>
      <c r="G1729" s="7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</row>
    <row r="1730" ht="17.25" customHeight="1">
      <c r="A1730" s="7">
        <f t="shared" si="1"/>
        <v>1729</v>
      </c>
      <c r="B1730" s="51"/>
      <c r="C1730" s="7"/>
      <c r="D1730" s="37" t="str">
        <f>VLOOKUP(C1730,MASTER!$B$2:$C$1190,2,)</f>
        <v>#N/A</v>
      </c>
      <c r="E1730" s="52"/>
      <c r="F1730" s="53"/>
      <c r="G1730" s="7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</row>
    <row r="1731" ht="17.25" customHeight="1">
      <c r="A1731" s="7">
        <f t="shared" si="1"/>
        <v>1730</v>
      </c>
      <c r="B1731" s="51"/>
      <c r="C1731" s="7"/>
      <c r="D1731" s="37" t="str">
        <f>VLOOKUP(C1731,MASTER!$B$2:$C$1190,2,)</f>
        <v>#N/A</v>
      </c>
      <c r="E1731" s="52"/>
      <c r="F1731" s="53"/>
      <c r="G1731" s="7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</row>
    <row r="1732" ht="17.25" customHeight="1">
      <c r="A1732" s="7">
        <f t="shared" si="1"/>
        <v>1731</v>
      </c>
      <c r="B1732" s="51"/>
      <c r="C1732" s="7"/>
      <c r="D1732" s="37" t="str">
        <f>VLOOKUP(C1732,MASTER!$B$2:$C$1190,2,)</f>
        <v>#N/A</v>
      </c>
      <c r="E1732" s="52"/>
      <c r="F1732" s="53"/>
      <c r="G1732" s="7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</row>
    <row r="1733" ht="17.25" customHeight="1">
      <c r="A1733" s="7">
        <f t="shared" si="1"/>
        <v>1732</v>
      </c>
      <c r="B1733" s="51"/>
      <c r="C1733" s="7"/>
      <c r="D1733" s="37" t="str">
        <f>VLOOKUP(C1733,MASTER!$B$2:$C$1190,2,)</f>
        <v>#N/A</v>
      </c>
      <c r="E1733" s="52"/>
      <c r="F1733" s="53"/>
      <c r="G1733" s="7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</row>
    <row r="1734" ht="17.25" customHeight="1">
      <c r="A1734" s="7">
        <f t="shared" si="1"/>
        <v>1733</v>
      </c>
      <c r="B1734" s="51"/>
      <c r="C1734" s="7"/>
      <c r="D1734" s="37" t="str">
        <f>VLOOKUP(C1734,MASTER!$B$2:$C$1190,2,)</f>
        <v>#N/A</v>
      </c>
      <c r="E1734" s="52"/>
      <c r="F1734" s="53"/>
      <c r="G1734" s="7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</row>
    <row r="1735" ht="17.25" customHeight="1">
      <c r="A1735" s="7">
        <f t="shared" si="1"/>
        <v>1734</v>
      </c>
      <c r="B1735" s="51"/>
      <c r="C1735" s="7"/>
      <c r="D1735" s="37" t="str">
        <f>VLOOKUP(C1735,MASTER!$B$2:$C$1190,2,)</f>
        <v>#N/A</v>
      </c>
      <c r="E1735" s="52"/>
      <c r="F1735" s="53"/>
      <c r="G1735" s="7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</row>
    <row r="1736" ht="17.25" customHeight="1">
      <c r="A1736" s="7">
        <f t="shared" si="1"/>
        <v>1735</v>
      </c>
      <c r="B1736" s="51"/>
      <c r="C1736" s="15"/>
      <c r="D1736" s="37" t="str">
        <f>VLOOKUP(C1736,MASTER!$B$2:$C$1190,2,)</f>
        <v>#N/A</v>
      </c>
      <c r="E1736" s="52"/>
      <c r="F1736" s="53"/>
      <c r="G1736" s="7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</row>
    <row r="1737" ht="17.25" customHeight="1">
      <c r="A1737" s="7">
        <f t="shared" si="1"/>
        <v>1736</v>
      </c>
      <c r="B1737" s="51"/>
      <c r="C1737" s="15"/>
      <c r="D1737" s="37" t="str">
        <f>VLOOKUP(C1737,MASTER!$B$2:$C$1190,2,)</f>
        <v>#N/A</v>
      </c>
      <c r="E1737" s="52"/>
      <c r="F1737" s="53"/>
      <c r="G1737" s="7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</row>
    <row r="1738" ht="17.25" customHeight="1">
      <c r="A1738" s="7">
        <f t="shared" si="1"/>
        <v>1737</v>
      </c>
      <c r="B1738" s="51"/>
      <c r="C1738" s="7"/>
      <c r="D1738" s="37" t="str">
        <f>VLOOKUP(C1738,MASTER!$B$2:$C$1190,2,)</f>
        <v>#N/A</v>
      </c>
      <c r="E1738" s="52"/>
      <c r="F1738" s="53"/>
      <c r="G1738" s="7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</row>
    <row r="1739" ht="17.25" customHeight="1">
      <c r="A1739" s="7">
        <f t="shared" si="1"/>
        <v>1738</v>
      </c>
      <c r="B1739" s="51"/>
      <c r="C1739" s="7"/>
      <c r="D1739" s="37" t="str">
        <f>VLOOKUP(C1739,MASTER!$B$2:$C$1190,2,)</f>
        <v>#N/A</v>
      </c>
      <c r="E1739" s="52"/>
      <c r="F1739" s="53"/>
      <c r="G1739" s="7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</row>
    <row r="1740" ht="17.25" customHeight="1">
      <c r="A1740" s="7">
        <f t="shared" si="1"/>
        <v>1739</v>
      </c>
      <c r="B1740" s="51"/>
      <c r="C1740" s="7"/>
      <c r="D1740" s="37" t="str">
        <f>VLOOKUP(C1740,MASTER!$B$2:$C$1190,2,)</f>
        <v>#N/A</v>
      </c>
      <c r="E1740" s="52"/>
      <c r="F1740" s="53"/>
      <c r="G1740" s="7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</row>
    <row r="1741" ht="17.25" customHeight="1">
      <c r="A1741" s="7">
        <f t="shared" si="1"/>
        <v>1740</v>
      </c>
      <c r="B1741" s="51"/>
      <c r="C1741" s="7"/>
      <c r="D1741" s="37" t="str">
        <f>VLOOKUP(C1741,MASTER!$B$2:$C$1190,2,)</f>
        <v>#N/A</v>
      </c>
      <c r="E1741" s="52"/>
      <c r="F1741" s="53"/>
      <c r="G1741" s="7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</row>
    <row r="1742" ht="17.25" customHeight="1">
      <c r="A1742" s="7">
        <f t="shared" si="1"/>
        <v>1741</v>
      </c>
      <c r="B1742" s="51"/>
      <c r="C1742" s="7"/>
      <c r="D1742" s="37" t="str">
        <f>VLOOKUP(C1742,MASTER!$B$2:$C$1190,2,)</f>
        <v>#N/A</v>
      </c>
      <c r="E1742" s="52"/>
      <c r="F1742" s="53"/>
      <c r="G1742" s="7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</row>
    <row r="1743" ht="17.25" customHeight="1">
      <c r="A1743" s="7">
        <f t="shared" si="1"/>
        <v>1742</v>
      </c>
      <c r="B1743" s="51"/>
      <c r="C1743" s="7"/>
      <c r="D1743" s="37" t="str">
        <f>VLOOKUP(C1743,MASTER!$B$2:$C$1190,2,)</f>
        <v>#N/A</v>
      </c>
      <c r="E1743" s="52"/>
      <c r="F1743" s="53"/>
      <c r="G1743" s="7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</row>
    <row r="1744" ht="17.25" customHeight="1">
      <c r="A1744" s="7">
        <f t="shared" si="1"/>
        <v>1743</v>
      </c>
      <c r="B1744" s="51"/>
      <c r="C1744" s="7"/>
      <c r="D1744" s="37" t="str">
        <f>VLOOKUP(C1744,MASTER!$B$2:$C$1190,2,)</f>
        <v>#N/A</v>
      </c>
      <c r="E1744" s="52"/>
      <c r="F1744" s="53"/>
      <c r="G1744" s="7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</row>
    <row r="1745" ht="17.25" customHeight="1">
      <c r="A1745" s="7">
        <f t="shared" si="1"/>
        <v>1744</v>
      </c>
      <c r="B1745" s="51"/>
      <c r="C1745" s="7"/>
      <c r="D1745" s="37" t="str">
        <f>VLOOKUP(C1745,MASTER!$B$2:$C$1190,2,)</f>
        <v>#N/A</v>
      </c>
      <c r="E1745" s="52"/>
      <c r="F1745" s="53"/>
      <c r="G1745" s="7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</row>
    <row r="1746" ht="17.25" customHeight="1">
      <c r="A1746" s="7">
        <f t="shared" si="1"/>
        <v>1745</v>
      </c>
      <c r="B1746" s="51"/>
      <c r="C1746" s="7"/>
      <c r="D1746" s="37" t="str">
        <f>VLOOKUP(C1746,MASTER!$B$2:$C$1190,2,)</f>
        <v>#N/A</v>
      </c>
      <c r="E1746" s="52"/>
      <c r="F1746" s="53"/>
      <c r="G1746" s="7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</row>
    <row r="1747" ht="17.25" customHeight="1">
      <c r="A1747" s="7">
        <f t="shared" si="1"/>
        <v>1746</v>
      </c>
      <c r="B1747" s="51"/>
      <c r="C1747" s="15"/>
      <c r="D1747" s="37" t="str">
        <f>VLOOKUP(C1747,MASTER!$B$2:$C$1190,2,)</f>
        <v>#N/A</v>
      </c>
      <c r="E1747" s="52"/>
      <c r="F1747" s="53"/>
      <c r="G1747" s="7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</row>
    <row r="1748" ht="17.25" customHeight="1">
      <c r="A1748" s="7">
        <f t="shared" si="1"/>
        <v>1747</v>
      </c>
      <c r="B1748" s="51"/>
      <c r="C1748" s="15"/>
      <c r="D1748" s="37" t="str">
        <f>VLOOKUP(C1748,MASTER!$B$2:$C$1190,2,)</f>
        <v>#N/A</v>
      </c>
      <c r="E1748" s="52"/>
      <c r="F1748" s="53"/>
      <c r="G1748" s="7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</row>
    <row r="1749" ht="17.25" customHeight="1">
      <c r="A1749" s="7">
        <f t="shared" si="1"/>
        <v>1748</v>
      </c>
      <c r="B1749" s="51"/>
      <c r="C1749" s="7"/>
      <c r="D1749" s="37" t="str">
        <f>VLOOKUP(C1749,MASTER!$B$2:$C$1190,2,)</f>
        <v>#N/A</v>
      </c>
      <c r="E1749" s="52"/>
      <c r="F1749" s="53"/>
      <c r="G1749" s="7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</row>
    <row r="1750" ht="17.25" customHeight="1">
      <c r="A1750" s="7">
        <f t="shared" si="1"/>
        <v>1749</v>
      </c>
      <c r="B1750" s="51"/>
      <c r="C1750" s="7"/>
      <c r="D1750" s="37" t="str">
        <f>VLOOKUP(C1750,MASTER!$B$2:$C$1190,2,)</f>
        <v>#N/A</v>
      </c>
      <c r="E1750" s="52"/>
      <c r="F1750" s="53"/>
      <c r="G1750" s="7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</row>
    <row r="1751" ht="17.25" customHeight="1">
      <c r="A1751" s="7">
        <f t="shared" si="1"/>
        <v>1750</v>
      </c>
      <c r="B1751" s="51"/>
      <c r="C1751" s="7"/>
      <c r="D1751" s="37" t="str">
        <f>VLOOKUP(C1751,MASTER!$B$2:$C$1190,2,)</f>
        <v>#N/A</v>
      </c>
      <c r="E1751" s="52"/>
      <c r="F1751" s="53"/>
      <c r="G1751" s="7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</row>
    <row r="1752" ht="17.25" customHeight="1">
      <c r="A1752" s="7">
        <f t="shared" si="1"/>
        <v>1751</v>
      </c>
      <c r="B1752" s="51"/>
      <c r="C1752" s="7"/>
      <c r="D1752" s="37" t="str">
        <f>VLOOKUP(C1752,MASTER!$B$2:$C$1190,2,)</f>
        <v>#N/A</v>
      </c>
      <c r="E1752" s="52"/>
      <c r="F1752" s="53"/>
      <c r="G1752" s="7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</row>
    <row r="1753" ht="17.25" customHeight="1">
      <c r="A1753" s="7">
        <f t="shared" si="1"/>
        <v>1752</v>
      </c>
      <c r="B1753" s="51"/>
      <c r="C1753" s="7"/>
      <c r="D1753" s="37" t="str">
        <f>VLOOKUP(C1753,MASTER!$B$2:$C$1190,2,)</f>
        <v>#N/A</v>
      </c>
      <c r="E1753" s="52"/>
      <c r="F1753" s="53"/>
      <c r="G1753" s="7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</row>
    <row r="1754" ht="17.25" customHeight="1">
      <c r="A1754" s="7">
        <f t="shared" si="1"/>
        <v>1753</v>
      </c>
      <c r="B1754" s="51"/>
      <c r="C1754" s="7"/>
      <c r="D1754" s="37" t="str">
        <f>VLOOKUP(C1754,MASTER!$B$2:$C$1190,2,)</f>
        <v>#N/A</v>
      </c>
      <c r="E1754" s="52"/>
      <c r="F1754" s="53"/>
      <c r="G1754" s="7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</row>
    <row r="1755" ht="17.25" customHeight="1">
      <c r="A1755" s="7">
        <f t="shared" si="1"/>
        <v>1754</v>
      </c>
      <c r="B1755" s="51"/>
      <c r="C1755" s="7"/>
      <c r="D1755" s="37" t="str">
        <f>VLOOKUP(C1755,MASTER!$B$2:$C$1190,2,)</f>
        <v>#N/A</v>
      </c>
      <c r="E1755" s="52"/>
      <c r="F1755" s="53"/>
      <c r="G1755" s="7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</row>
    <row r="1756" ht="17.25" customHeight="1">
      <c r="A1756" s="7">
        <f t="shared" si="1"/>
        <v>1755</v>
      </c>
      <c r="B1756" s="51"/>
      <c r="C1756" s="7"/>
      <c r="D1756" s="37" t="str">
        <f>VLOOKUP(C1756,MASTER!$B$2:$C$1190,2,)</f>
        <v>#N/A</v>
      </c>
      <c r="E1756" s="52"/>
      <c r="F1756" s="53"/>
      <c r="G1756" s="7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</row>
    <row r="1757" ht="17.25" customHeight="1">
      <c r="A1757" s="7">
        <f t="shared" si="1"/>
        <v>1756</v>
      </c>
      <c r="B1757" s="51"/>
      <c r="C1757" s="15"/>
      <c r="D1757" s="37" t="str">
        <f>VLOOKUP(C1757,MASTER!$B$2:$C$1190,2,)</f>
        <v>#N/A</v>
      </c>
      <c r="E1757" s="52"/>
      <c r="F1757" s="53"/>
      <c r="G1757" s="7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</row>
    <row r="1758" ht="17.25" customHeight="1">
      <c r="A1758" s="7">
        <f t="shared" si="1"/>
        <v>1757</v>
      </c>
      <c r="B1758" s="51"/>
      <c r="C1758" s="15"/>
      <c r="D1758" s="37" t="str">
        <f>VLOOKUP(C1758,MASTER!$B$2:$C$1190,2,)</f>
        <v>#N/A</v>
      </c>
      <c r="E1758" s="52"/>
      <c r="F1758" s="53"/>
      <c r="G1758" s="7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</row>
    <row r="1759" ht="17.25" customHeight="1">
      <c r="A1759" s="7">
        <f t="shared" si="1"/>
        <v>1758</v>
      </c>
      <c r="B1759" s="51"/>
      <c r="C1759" s="7"/>
      <c r="D1759" s="37" t="str">
        <f>VLOOKUP(C1759,MASTER!$B$2:$C$1190,2,)</f>
        <v>#N/A</v>
      </c>
      <c r="E1759" s="52"/>
      <c r="F1759" s="53"/>
      <c r="G1759" s="7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</row>
    <row r="1760" ht="17.25" customHeight="1">
      <c r="A1760" s="7">
        <f t="shared" si="1"/>
        <v>1759</v>
      </c>
      <c r="B1760" s="51"/>
      <c r="C1760" s="7"/>
      <c r="D1760" s="37" t="str">
        <f>VLOOKUP(C1760,MASTER!$B$2:$C$1190,2,)</f>
        <v>#N/A</v>
      </c>
      <c r="E1760" s="52"/>
      <c r="F1760" s="53"/>
      <c r="G1760" s="7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</row>
    <row r="1761" ht="17.25" customHeight="1">
      <c r="A1761" s="7">
        <f t="shared" si="1"/>
        <v>1760</v>
      </c>
      <c r="B1761" s="51"/>
      <c r="C1761" s="7"/>
      <c r="D1761" s="37" t="str">
        <f>VLOOKUP(C1761,MASTER!$B$2:$C$1190,2,)</f>
        <v>#N/A</v>
      </c>
      <c r="E1761" s="52"/>
      <c r="F1761" s="53"/>
      <c r="G1761" s="7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</row>
    <row r="1762" ht="17.25" customHeight="1">
      <c r="A1762" s="7">
        <f t="shared" si="1"/>
        <v>1761</v>
      </c>
      <c r="B1762" s="51"/>
      <c r="C1762" s="7"/>
      <c r="D1762" s="37" t="str">
        <f>VLOOKUP(C1762,MASTER!$B$2:$C$1190,2,)</f>
        <v>#N/A</v>
      </c>
      <c r="E1762" s="52"/>
      <c r="F1762" s="53"/>
      <c r="G1762" s="7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</row>
    <row r="1763" ht="17.25" customHeight="1">
      <c r="A1763" s="7">
        <f t="shared" si="1"/>
        <v>1762</v>
      </c>
      <c r="B1763" s="51"/>
      <c r="C1763" s="7"/>
      <c r="D1763" s="37" t="str">
        <f>VLOOKUP(C1763,MASTER!$B$2:$C$1190,2,)</f>
        <v>#N/A</v>
      </c>
      <c r="E1763" s="52"/>
      <c r="F1763" s="53"/>
      <c r="G1763" s="7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</row>
    <row r="1764" ht="17.25" customHeight="1">
      <c r="A1764" s="7">
        <f t="shared" si="1"/>
        <v>1763</v>
      </c>
      <c r="B1764" s="51"/>
      <c r="C1764" s="7"/>
      <c r="D1764" s="37" t="str">
        <f>VLOOKUP(C1764,MASTER!$B$2:$C$1190,2,)</f>
        <v>#N/A</v>
      </c>
      <c r="E1764" s="52"/>
      <c r="F1764" s="53"/>
      <c r="G1764" s="7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</row>
    <row r="1765" ht="17.25" customHeight="1">
      <c r="A1765" s="7">
        <f t="shared" si="1"/>
        <v>1764</v>
      </c>
      <c r="B1765" s="51"/>
      <c r="C1765" s="7"/>
      <c r="D1765" s="37" t="str">
        <f>VLOOKUP(C1765,MASTER!$B$2:$C$1190,2,)</f>
        <v>#N/A</v>
      </c>
      <c r="E1765" s="52"/>
      <c r="F1765" s="53"/>
      <c r="G1765" s="7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</row>
    <row r="1766" ht="17.25" customHeight="1">
      <c r="A1766" s="7">
        <f t="shared" si="1"/>
        <v>1765</v>
      </c>
      <c r="B1766" s="51"/>
      <c r="C1766" s="7"/>
      <c r="D1766" s="37" t="str">
        <f>VLOOKUP(C1766,MASTER!$B$2:$C$1190,2,)</f>
        <v>#N/A</v>
      </c>
      <c r="E1766" s="52"/>
      <c r="F1766" s="53"/>
      <c r="G1766" s="7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</row>
    <row r="1767" ht="17.25" customHeight="1">
      <c r="A1767" s="7">
        <f t="shared" si="1"/>
        <v>1766</v>
      </c>
      <c r="B1767" s="51"/>
      <c r="C1767" s="7"/>
      <c r="D1767" s="37" t="str">
        <f>VLOOKUP(C1767,MASTER!$B$2:$C$1190,2,)</f>
        <v>#N/A</v>
      </c>
      <c r="E1767" s="52"/>
      <c r="F1767" s="53"/>
      <c r="G1767" s="7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</row>
    <row r="1768" ht="17.25" customHeight="1">
      <c r="A1768" s="7">
        <f t="shared" si="1"/>
        <v>1767</v>
      </c>
      <c r="B1768" s="51"/>
      <c r="C1768" s="15"/>
      <c r="D1768" s="37" t="str">
        <f>VLOOKUP(C1768,MASTER!$B$2:$C$1190,2,)</f>
        <v>#N/A</v>
      </c>
      <c r="E1768" s="52"/>
      <c r="F1768" s="53"/>
      <c r="G1768" s="7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</row>
    <row r="1769" ht="17.25" customHeight="1">
      <c r="A1769" s="7">
        <f t="shared" si="1"/>
        <v>1768</v>
      </c>
      <c r="B1769" s="51"/>
      <c r="C1769" s="15"/>
      <c r="D1769" s="37" t="str">
        <f>VLOOKUP(C1769,MASTER!$B$2:$C$1190,2,)</f>
        <v>#N/A</v>
      </c>
      <c r="E1769" s="52"/>
      <c r="F1769" s="53"/>
      <c r="G1769" s="7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</row>
    <row r="1770" ht="17.25" customHeight="1">
      <c r="A1770" s="7">
        <f t="shared" si="1"/>
        <v>1769</v>
      </c>
      <c r="B1770" s="51"/>
      <c r="C1770" s="7"/>
      <c r="D1770" s="37" t="str">
        <f>VLOOKUP(C1770,MASTER!$B$2:$C$1190,2,)</f>
        <v>#N/A</v>
      </c>
      <c r="E1770" s="52"/>
      <c r="F1770" s="53"/>
      <c r="G1770" s="7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</row>
    <row r="1771" ht="17.25" customHeight="1">
      <c r="A1771" s="7">
        <f t="shared" si="1"/>
        <v>1770</v>
      </c>
      <c r="B1771" s="51"/>
      <c r="C1771" s="7"/>
      <c r="D1771" s="37" t="str">
        <f>VLOOKUP(C1771,MASTER!$B$2:$C$1190,2,)</f>
        <v>#N/A</v>
      </c>
      <c r="E1771" s="52"/>
      <c r="F1771" s="53"/>
      <c r="G1771" s="7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</row>
    <row r="1772" ht="17.25" customHeight="1">
      <c r="A1772" s="7">
        <f t="shared" si="1"/>
        <v>1771</v>
      </c>
      <c r="B1772" s="51"/>
      <c r="C1772" s="7"/>
      <c r="D1772" s="37" t="str">
        <f>VLOOKUP(C1772,MASTER!$B$2:$C$1190,2,)</f>
        <v>#N/A</v>
      </c>
      <c r="E1772" s="52"/>
      <c r="F1772" s="53"/>
      <c r="G1772" s="7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</row>
    <row r="1773" ht="17.25" customHeight="1">
      <c r="A1773" s="7">
        <f t="shared" si="1"/>
        <v>1772</v>
      </c>
      <c r="B1773" s="51"/>
      <c r="C1773" s="7"/>
      <c r="D1773" s="37" t="str">
        <f>VLOOKUP(C1773,MASTER!$B$2:$C$1190,2,)</f>
        <v>#N/A</v>
      </c>
      <c r="E1773" s="52"/>
      <c r="F1773" s="53"/>
      <c r="G1773" s="7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</row>
    <row r="1774" ht="17.25" customHeight="1">
      <c r="A1774" s="7">
        <f t="shared" si="1"/>
        <v>1773</v>
      </c>
      <c r="B1774" s="51"/>
      <c r="C1774" s="7"/>
      <c r="D1774" s="37" t="str">
        <f>VLOOKUP(C1774,MASTER!$B$2:$C$1190,2,)</f>
        <v>#N/A</v>
      </c>
      <c r="E1774" s="52"/>
      <c r="F1774" s="53"/>
      <c r="G1774" s="7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</row>
    <row r="1775" ht="17.25" customHeight="1">
      <c r="A1775" s="7">
        <f t="shared" si="1"/>
        <v>1774</v>
      </c>
      <c r="B1775" s="51"/>
      <c r="C1775" s="7"/>
      <c r="D1775" s="37" t="str">
        <f>VLOOKUP(C1775,MASTER!$B$2:$C$1190,2,)</f>
        <v>#N/A</v>
      </c>
      <c r="E1775" s="52"/>
      <c r="F1775" s="53"/>
      <c r="G1775" s="7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</row>
    <row r="1776" ht="17.25" customHeight="1">
      <c r="A1776" s="7">
        <f t="shared" si="1"/>
        <v>1775</v>
      </c>
      <c r="B1776" s="51"/>
      <c r="C1776" s="7"/>
      <c r="D1776" s="37" t="str">
        <f>VLOOKUP(C1776,MASTER!$B$2:$C$1190,2,)</f>
        <v>#N/A</v>
      </c>
      <c r="E1776" s="52"/>
      <c r="F1776" s="53"/>
      <c r="G1776" s="7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</row>
    <row r="1777" ht="17.25" customHeight="1">
      <c r="A1777" s="7">
        <f t="shared" si="1"/>
        <v>1776</v>
      </c>
      <c r="B1777" s="51"/>
      <c r="C1777" s="7"/>
      <c r="D1777" s="37" t="str">
        <f>VLOOKUP(C1777,MASTER!$B$2:$C$1190,2,)</f>
        <v>#N/A</v>
      </c>
      <c r="E1777" s="52"/>
      <c r="F1777" s="53"/>
      <c r="G1777" s="7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</row>
    <row r="1778" ht="17.25" customHeight="1">
      <c r="A1778" s="7">
        <f t="shared" si="1"/>
        <v>1777</v>
      </c>
      <c r="B1778" s="51"/>
      <c r="C1778" s="7"/>
      <c r="D1778" s="37" t="str">
        <f>VLOOKUP(C1778,MASTER!$B$2:$C$1190,2,)</f>
        <v>#N/A</v>
      </c>
      <c r="E1778" s="52"/>
      <c r="F1778" s="53"/>
      <c r="G1778" s="7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</row>
    <row r="1779" ht="17.25" customHeight="1">
      <c r="A1779" s="7">
        <f t="shared" si="1"/>
        <v>1778</v>
      </c>
      <c r="B1779" s="51"/>
      <c r="C1779" s="15"/>
      <c r="D1779" s="37" t="str">
        <f>VLOOKUP(C1779,MASTER!$B$2:$C$1190,2,)</f>
        <v>#N/A</v>
      </c>
      <c r="E1779" s="52"/>
      <c r="F1779" s="53"/>
      <c r="G1779" s="7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</row>
    <row r="1780" ht="17.25" customHeight="1">
      <c r="A1780" s="7">
        <f t="shared" si="1"/>
        <v>1779</v>
      </c>
      <c r="B1780" s="51"/>
      <c r="C1780" s="15"/>
      <c r="D1780" s="37" t="str">
        <f>VLOOKUP(C1780,MASTER!$B$2:$C$1190,2,)</f>
        <v>#N/A</v>
      </c>
      <c r="E1780" s="52"/>
      <c r="F1780" s="53"/>
      <c r="G1780" s="7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</row>
    <row r="1781" ht="17.25" customHeight="1">
      <c r="A1781" s="7">
        <f t="shared" si="1"/>
        <v>1780</v>
      </c>
      <c r="B1781" s="51"/>
      <c r="C1781" s="7"/>
      <c r="D1781" s="37" t="str">
        <f>VLOOKUP(C1781,MASTER!$B$2:$C$1190,2,)</f>
        <v>#N/A</v>
      </c>
      <c r="E1781" s="52"/>
      <c r="F1781" s="53"/>
      <c r="G1781" s="7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</row>
    <row r="1782" ht="17.25" customHeight="1">
      <c r="A1782" s="7">
        <f t="shared" si="1"/>
        <v>1781</v>
      </c>
      <c r="B1782" s="51"/>
      <c r="C1782" s="7"/>
      <c r="D1782" s="37" t="str">
        <f>VLOOKUP(C1782,MASTER!$B$2:$C$1190,2,)</f>
        <v>#N/A</v>
      </c>
      <c r="E1782" s="52"/>
      <c r="F1782" s="53"/>
      <c r="G1782" s="7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</row>
    <row r="1783" ht="17.25" customHeight="1">
      <c r="A1783" s="7">
        <f t="shared" si="1"/>
        <v>1782</v>
      </c>
      <c r="B1783" s="51"/>
      <c r="C1783" s="7"/>
      <c r="D1783" s="37" t="str">
        <f>VLOOKUP(C1783,MASTER!$B$2:$C$1190,2,)</f>
        <v>#N/A</v>
      </c>
      <c r="E1783" s="52"/>
      <c r="F1783" s="53"/>
      <c r="G1783" s="7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</row>
    <row r="1784" ht="17.25" customHeight="1">
      <c r="A1784" s="7">
        <f t="shared" si="1"/>
        <v>1783</v>
      </c>
      <c r="B1784" s="51"/>
      <c r="C1784" s="7"/>
      <c r="D1784" s="37" t="str">
        <f>VLOOKUP(C1784,MASTER!$B$2:$C$1190,2,)</f>
        <v>#N/A</v>
      </c>
      <c r="E1784" s="52"/>
      <c r="F1784" s="53"/>
      <c r="G1784" s="7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</row>
    <row r="1785" ht="17.25" customHeight="1">
      <c r="A1785" s="7">
        <f t="shared" si="1"/>
        <v>1784</v>
      </c>
      <c r="B1785" s="51"/>
      <c r="C1785" s="15"/>
      <c r="D1785" s="37" t="str">
        <f>VLOOKUP(C1785,MASTER!$B$2:$C$1190,2,)</f>
        <v>#N/A</v>
      </c>
      <c r="E1785" s="52"/>
      <c r="F1785" s="53"/>
      <c r="G1785" s="7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</row>
    <row r="1786" ht="17.25" customHeight="1">
      <c r="A1786" s="7">
        <f t="shared" si="1"/>
        <v>1785</v>
      </c>
      <c r="B1786" s="51"/>
      <c r="C1786" s="7"/>
      <c r="D1786" s="37" t="str">
        <f>VLOOKUP(C1786,MASTER!$B$2:$C$1190,2,)</f>
        <v>#N/A</v>
      </c>
      <c r="E1786" s="52"/>
      <c r="F1786" s="53"/>
      <c r="G1786" s="7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</row>
    <row r="1787" ht="17.25" customHeight="1">
      <c r="A1787" s="7">
        <f t="shared" si="1"/>
        <v>1786</v>
      </c>
      <c r="B1787" s="51"/>
      <c r="C1787" s="15"/>
      <c r="D1787" s="37" t="str">
        <f>VLOOKUP(C1787,MASTER!$B$2:$C$1190,2,)</f>
        <v>#N/A</v>
      </c>
      <c r="E1787" s="52"/>
      <c r="F1787" s="53"/>
      <c r="G1787" s="7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</row>
    <row r="1788" ht="17.25" customHeight="1">
      <c r="A1788" s="7">
        <f t="shared" si="1"/>
        <v>1787</v>
      </c>
      <c r="B1788" s="51"/>
      <c r="C1788" s="7"/>
      <c r="D1788" s="37" t="str">
        <f>VLOOKUP(C1788,MASTER!$B$2:$C$1190,2,)</f>
        <v>#N/A</v>
      </c>
      <c r="E1788" s="52"/>
      <c r="F1788" s="53"/>
      <c r="G1788" s="7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</row>
    <row r="1789" ht="17.25" customHeight="1">
      <c r="A1789" s="7">
        <f t="shared" si="1"/>
        <v>1788</v>
      </c>
      <c r="B1789" s="51"/>
      <c r="C1789" s="15"/>
      <c r="D1789" s="37" t="str">
        <f>VLOOKUP(C1789,MASTER!$B$2:$C$1190,2,)</f>
        <v>#N/A</v>
      </c>
      <c r="E1789" s="52"/>
      <c r="F1789" s="53"/>
      <c r="G1789" s="7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</row>
    <row r="1790" ht="17.25" customHeight="1">
      <c r="A1790" s="7">
        <f t="shared" si="1"/>
        <v>1789</v>
      </c>
      <c r="B1790" s="51"/>
      <c r="C1790" s="7"/>
      <c r="D1790" s="37" t="str">
        <f>VLOOKUP(C1790,MASTER!$B$2:$C$1190,2,)</f>
        <v>#N/A</v>
      </c>
      <c r="E1790" s="52"/>
      <c r="F1790" s="53"/>
      <c r="G1790" s="7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</row>
    <row r="1791" ht="17.25" customHeight="1">
      <c r="A1791" s="7">
        <f t="shared" si="1"/>
        <v>1790</v>
      </c>
      <c r="B1791" s="51"/>
      <c r="C1791" s="7"/>
      <c r="D1791" s="37" t="str">
        <f>VLOOKUP(C1791,MASTER!$B$2:$C$1190,2,)</f>
        <v>#N/A</v>
      </c>
      <c r="E1791" s="52"/>
      <c r="F1791" s="53"/>
      <c r="G1791" s="7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</row>
    <row r="1792" ht="17.25" customHeight="1">
      <c r="A1792" s="7">
        <f t="shared" si="1"/>
        <v>1791</v>
      </c>
      <c r="B1792" s="51"/>
      <c r="C1792" s="7"/>
      <c r="D1792" s="37" t="str">
        <f>VLOOKUP(C1792,MASTER!$B$2:$C$1190,2,)</f>
        <v>#N/A</v>
      </c>
      <c r="E1792" s="52"/>
      <c r="F1792" s="53"/>
      <c r="G1792" s="7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</row>
    <row r="1793" ht="17.25" customHeight="1">
      <c r="A1793" s="7">
        <f t="shared" si="1"/>
        <v>1792</v>
      </c>
      <c r="B1793" s="51"/>
      <c r="C1793" s="7"/>
      <c r="D1793" s="37" t="str">
        <f>VLOOKUP(C1793,MASTER!$B$2:$C$1190,2,)</f>
        <v>#N/A</v>
      </c>
      <c r="E1793" s="52"/>
      <c r="F1793" s="53"/>
      <c r="G1793" s="7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</row>
    <row r="1794" ht="17.25" customHeight="1">
      <c r="A1794" s="7">
        <f t="shared" si="1"/>
        <v>1793</v>
      </c>
      <c r="B1794" s="51"/>
      <c r="C1794" s="15"/>
      <c r="D1794" s="37" t="str">
        <f>VLOOKUP(C1794,MASTER!$B$2:$C$1190,2,)</f>
        <v>#N/A</v>
      </c>
      <c r="E1794" s="52"/>
      <c r="F1794" s="53"/>
      <c r="G1794" s="7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</row>
    <row r="1795" ht="17.25" customHeight="1">
      <c r="A1795" s="7">
        <f t="shared" si="1"/>
        <v>1794</v>
      </c>
      <c r="B1795" s="51"/>
      <c r="C1795" s="7"/>
      <c r="D1795" s="37" t="str">
        <f>VLOOKUP(C1795,MASTER!$B$2:$C$1190,2,)</f>
        <v>#N/A</v>
      </c>
      <c r="E1795" s="52"/>
      <c r="F1795" s="53"/>
      <c r="G1795" s="7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</row>
    <row r="1796" ht="17.25" customHeight="1">
      <c r="A1796" s="7">
        <f t="shared" si="1"/>
        <v>1795</v>
      </c>
      <c r="B1796" s="51"/>
      <c r="C1796" s="7"/>
      <c r="D1796" s="37" t="str">
        <f>VLOOKUP(C1796,MASTER!$B$2:$C$1190,2,)</f>
        <v>#N/A</v>
      </c>
      <c r="E1796" s="52"/>
      <c r="F1796" s="53"/>
      <c r="G1796" s="7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</row>
    <row r="1797" ht="17.25" customHeight="1">
      <c r="A1797" s="7">
        <f t="shared" si="1"/>
        <v>1796</v>
      </c>
      <c r="B1797" s="51"/>
      <c r="C1797" s="7"/>
      <c r="D1797" s="37" t="str">
        <f>VLOOKUP(C1797,MASTER!$B$2:$C$1190,2,)</f>
        <v>#N/A</v>
      </c>
      <c r="E1797" s="52"/>
      <c r="F1797" s="53"/>
      <c r="G1797" s="7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</row>
    <row r="1798" ht="17.25" customHeight="1">
      <c r="A1798" s="7">
        <f t="shared" si="1"/>
        <v>1797</v>
      </c>
      <c r="B1798" s="51"/>
      <c r="C1798" s="7"/>
      <c r="D1798" s="37" t="str">
        <f>VLOOKUP(C1798,MASTER!$B$2:$C$1190,2,)</f>
        <v>#N/A</v>
      </c>
      <c r="E1798" s="52"/>
      <c r="F1798" s="53"/>
      <c r="G1798" s="7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</row>
    <row r="1799" ht="17.25" customHeight="1">
      <c r="A1799" s="7">
        <f t="shared" si="1"/>
        <v>1798</v>
      </c>
      <c r="B1799" s="51"/>
      <c r="C1799" s="15"/>
      <c r="D1799" s="37" t="str">
        <f>VLOOKUP(C1799,MASTER!$B$2:$C$1190,2,)</f>
        <v>#N/A</v>
      </c>
      <c r="E1799" s="52"/>
      <c r="F1799" s="53"/>
      <c r="G1799" s="7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</row>
    <row r="1800" ht="17.25" customHeight="1">
      <c r="A1800" s="7">
        <f t="shared" si="1"/>
        <v>1799</v>
      </c>
      <c r="B1800" s="51"/>
      <c r="C1800" s="7"/>
      <c r="D1800" s="37" t="str">
        <f>VLOOKUP(C1800,MASTER!$B$2:$C$1190,2,)</f>
        <v>#N/A</v>
      </c>
      <c r="E1800" s="52"/>
      <c r="F1800" s="53"/>
      <c r="G1800" s="7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</row>
    <row r="1801" ht="17.25" customHeight="1">
      <c r="A1801" s="7">
        <f t="shared" si="1"/>
        <v>1800</v>
      </c>
      <c r="B1801" s="51"/>
      <c r="C1801" s="7"/>
      <c r="D1801" s="37" t="str">
        <f>VLOOKUP(C1801,MASTER!$B$2:$C$1190,2,)</f>
        <v>#N/A</v>
      </c>
      <c r="E1801" s="52"/>
      <c r="F1801" s="53"/>
      <c r="G1801" s="7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</row>
    <row r="1802" ht="17.25" customHeight="1">
      <c r="A1802" s="7">
        <f t="shared" si="1"/>
        <v>1801</v>
      </c>
      <c r="B1802" s="51"/>
      <c r="C1802" s="7"/>
      <c r="D1802" s="37" t="str">
        <f>VLOOKUP(C1802,MASTER!$B$2:$C$1190,2,)</f>
        <v>#N/A</v>
      </c>
      <c r="E1802" s="52"/>
      <c r="F1802" s="53"/>
      <c r="G1802" s="7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</row>
    <row r="1803" ht="17.25" customHeight="1">
      <c r="A1803" s="7">
        <f t="shared" si="1"/>
        <v>1802</v>
      </c>
      <c r="B1803" s="51"/>
      <c r="C1803" s="7"/>
      <c r="D1803" s="37" t="str">
        <f>VLOOKUP(C1803,MASTER!$B$2:$C$1190,2,)</f>
        <v>#N/A</v>
      </c>
      <c r="E1803" s="52"/>
      <c r="F1803" s="53"/>
      <c r="G1803" s="7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</row>
    <row r="1804" ht="17.25" customHeight="1">
      <c r="A1804" s="7">
        <f t="shared" si="1"/>
        <v>1803</v>
      </c>
      <c r="B1804" s="51"/>
      <c r="C1804" s="7"/>
      <c r="D1804" s="37" t="str">
        <f>VLOOKUP(C1804,MASTER!$B$2:$C$1190,2,)</f>
        <v>#N/A</v>
      </c>
      <c r="E1804" s="52"/>
      <c r="F1804" s="53"/>
      <c r="G1804" s="7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</row>
    <row r="1805" ht="17.25" customHeight="1">
      <c r="A1805" s="7">
        <f t="shared" si="1"/>
        <v>1804</v>
      </c>
      <c r="B1805" s="51"/>
      <c r="C1805" s="7"/>
      <c r="D1805" s="37" t="str">
        <f>VLOOKUP(C1805,MASTER!$B$2:$C$1190,2,)</f>
        <v>#N/A</v>
      </c>
      <c r="E1805" s="52"/>
      <c r="F1805" s="53"/>
      <c r="G1805" s="7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</row>
    <row r="1806" ht="17.25" customHeight="1">
      <c r="A1806" s="7">
        <f t="shared" si="1"/>
        <v>1805</v>
      </c>
      <c r="B1806" s="51"/>
      <c r="C1806" s="7"/>
      <c r="D1806" s="37" t="str">
        <f>VLOOKUP(C1806,MASTER!$B$2:$C$1190,2,)</f>
        <v>#N/A</v>
      </c>
      <c r="E1806" s="52"/>
      <c r="F1806" s="53"/>
      <c r="G1806" s="7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</row>
    <row r="1807" ht="17.25" customHeight="1">
      <c r="A1807" s="7">
        <f t="shared" si="1"/>
        <v>1806</v>
      </c>
      <c r="B1807" s="51"/>
      <c r="C1807" s="7"/>
      <c r="D1807" s="37" t="str">
        <f>VLOOKUP(C1807,MASTER!$B$2:$C$1190,2,)</f>
        <v>#N/A</v>
      </c>
      <c r="E1807" s="52"/>
      <c r="F1807" s="53"/>
      <c r="G1807" s="7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</row>
    <row r="1808" ht="17.25" customHeight="1">
      <c r="A1808" s="7">
        <f t="shared" si="1"/>
        <v>1807</v>
      </c>
      <c r="B1808" s="51"/>
      <c r="C1808" s="15"/>
      <c r="D1808" s="37" t="str">
        <f>VLOOKUP(C1808,MASTER!$B$2:$C$1190,2,)</f>
        <v>#N/A</v>
      </c>
      <c r="E1808" s="52"/>
      <c r="F1808" s="53"/>
      <c r="G1808" s="7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</row>
    <row r="1809" ht="17.25" customHeight="1">
      <c r="A1809" s="7">
        <f t="shared" si="1"/>
        <v>1808</v>
      </c>
      <c r="B1809" s="51"/>
      <c r="C1809" s="7"/>
      <c r="D1809" s="37" t="str">
        <f>VLOOKUP(C1809,MASTER!$B$2:$C$1190,2,)</f>
        <v>#N/A</v>
      </c>
      <c r="E1809" s="52"/>
      <c r="F1809" s="53"/>
      <c r="G1809" s="7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</row>
    <row r="1810" ht="17.25" customHeight="1">
      <c r="A1810" s="7">
        <f t="shared" si="1"/>
        <v>1809</v>
      </c>
      <c r="B1810" s="51"/>
      <c r="C1810" s="7"/>
      <c r="D1810" s="37" t="str">
        <f>VLOOKUP(C1810,MASTER!$B$2:$C$1190,2,)</f>
        <v>#N/A</v>
      </c>
      <c r="E1810" s="52"/>
      <c r="F1810" s="53"/>
      <c r="G1810" s="7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</row>
    <row r="1811" ht="17.25" customHeight="1">
      <c r="A1811" s="7">
        <f t="shared" si="1"/>
        <v>1810</v>
      </c>
      <c r="B1811" s="51"/>
      <c r="C1811" s="7"/>
      <c r="D1811" s="37" t="str">
        <f>VLOOKUP(C1811,MASTER!$B$2:$C$1190,2,)</f>
        <v>#N/A</v>
      </c>
      <c r="E1811" s="52"/>
      <c r="F1811" s="53"/>
      <c r="G1811" s="7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</row>
    <row r="1812" ht="17.25" customHeight="1">
      <c r="A1812" s="7">
        <f t="shared" si="1"/>
        <v>1811</v>
      </c>
      <c r="B1812" s="51"/>
      <c r="C1812" s="7"/>
      <c r="D1812" s="37" t="str">
        <f>VLOOKUP(C1812,MASTER!$B$2:$C$1190,2,)</f>
        <v>#N/A</v>
      </c>
      <c r="E1812" s="52"/>
      <c r="F1812" s="53"/>
      <c r="G1812" s="7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</row>
    <row r="1813" ht="17.25" customHeight="1">
      <c r="A1813" s="7">
        <f t="shared" si="1"/>
        <v>1812</v>
      </c>
      <c r="B1813" s="51"/>
      <c r="C1813" s="7"/>
      <c r="D1813" s="37" t="str">
        <f>VLOOKUP(C1813,MASTER!$B$2:$C$1190,2,)</f>
        <v>#N/A</v>
      </c>
      <c r="E1813" s="52"/>
      <c r="F1813" s="53"/>
      <c r="G1813" s="7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</row>
    <row r="1814" ht="17.25" customHeight="1">
      <c r="A1814" s="7">
        <f t="shared" si="1"/>
        <v>1813</v>
      </c>
      <c r="B1814" s="51"/>
      <c r="C1814" s="7"/>
      <c r="D1814" s="37" t="str">
        <f>VLOOKUP(C1814,MASTER!$B$2:$C$1190,2,)</f>
        <v>#N/A</v>
      </c>
      <c r="E1814" s="52"/>
      <c r="F1814" s="53"/>
      <c r="G1814" s="7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</row>
    <row r="1815" ht="17.25" customHeight="1">
      <c r="A1815" s="7">
        <f t="shared" si="1"/>
        <v>1814</v>
      </c>
      <c r="B1815" s="51"/>
      <c r="C1815" s="7"/>
      <c r="D1815" s="37" t="str">
        <f>VLOOKUP(C1815,MASTER!$B$2:$C$1190,2,)</f>
        <v>#N/A</v>
      </c>
      <c r="E1815" s="52"/>
      <c r="F1815" s="53"/>
      <c r="G1815" s="7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</row>
    <row r="1816" ht="17.25" customHeight="1">
      <c r="A1816" s="7">
        <f t="shared" si="1"/>
        <v>1815</v>
      </c>
      <c r="B1816" s="51"/>
      <c r="C1816" s="7"/>
      <c r="D1816" s="37" t="str">
        <f>VLOOKUP(C1816,MASTER!$B$2:$C$1190,2,)</f>
        <v>#N/A</v>
      </c>
      <c r="E1816" s="52"/>
      <c r="F1816" s="53"/>
      <c r="G1816" s="7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</row>
    <row r="1817" ht="17.25" customHeight="1">
      <c r="A1817" s="7">
        <f t="shared" si="1"/>
        <v>1816</v>
      </c>
      <c r="B1817" s="51"/>
      <c r="C1817" s="7"/>
      <c r="D1817" s="37" t="str">
        <f>VLOOKUP(C1817,MASTER!$B$2:$C$1190,2,)</f>
        <v>#N/A</v>
      </c>
      <c r="E1817" s="52"/>
      <c r="F1817" s="53"/>
      <c r="G1817" s="7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</row>
    <row r="1818" ht="17.25" customHeight="1">
      <c r="A1818" s="7">
        <f t="shared" si="1"/>
        <v>1817</v>
      </c>
      <c r="B1818" s="51"/>
      <c r="C1818" s="15"/>
      <c r="D1818" s="37" t="str">
        <f>VLOOKUP(C1818,MASTER!$B$2:$C$1190,2,)</f>
        <v>#N/A</v>
      </c>
      <c r="E1818" s="52"/>
      <c r="F1818" s="53"/>
      <c r="G1818" s="7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</row>
    <row r="1819" ht="17.25" customHeight="1">
      <c r="A1819" s="7">
        <f t="shared" si="1"/>
        <v>1818</v>
      </c>
      <c r="B1819" s="51"/>
      <c r="C1819" s="7"/>
      <c r="D1819" s="37" t="str">
        <f>VLOOKUP(C1819,MASTER!$B$2:$C$1190,2,)</f>
        <v>#N/A</v>
      </c>
      <c r="E1819" s="52"/>
      <c r="F1819" s="53"/>
      <c r="G1819" s="7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</row>
    <row r="1820" ht="17.25" customHeight="1">
      <c r="A1820" s="7">
        <f t="shared" si="1"/>
        <v>1819</v>
      </c>
      <c r="B1820" s="51"/>
      <c r="C1820" s="7"/>
      <c r="D1820" s="37" t="str">
        <f>VLOOKUP(C1820,MASTER!$B$2:$C$1190,2,)</f>
        <v>#N/A</v>
      </c>
      <c r="E1820" s="52"/>
      <c r="F1820" s="53"/>
      <c r="G1820" s="7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</row>
    <row r="1821" ht="17.25" customHeight="1">
      <c r="A1821" s="7">
        <f t="shared" si="1"/>
        <v>1820</v>
      </c>
      <c r="B1821" s="51"/>
      <c r="C1821" s="7"/>
      <c r="D1821" s="37" t="str">
        <f>VLOOKUP(C1821,MASTER!$B$2:$C$1190,2,)</f>
        <v>#N/A</v>
      </c>
      <c r="E1821" s="52"/>
      <c r="F1821" s="53"/>
      <c r="G1821" s="7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</row>
    <row r="1822" ht="17.25" customHeight="1">
      <c r="A1822" s="7">
        <f t="shared" si="1"/>
        <v>1821</v>
      </c>
      <c r="B1822" s="51"/>
      <c r="C1822" s="7"/>
      <c r="D1822" s="37" t="str">
        <f>VLOOKUP(C1822,MASTER!$B$2:$C$1190,2,)</f>
        <v>#N/A</v>
      </c>
      <c r="E1822" s="52"/>
      <c r="F1822" s="53"/>
      <c r="G1822" s="7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</row>
    <row r="1823" ht="17.25" customHeight="1">
      <c r="A1823" s="7">
        <f t="shared" si="1"/>
        <v>1822</v>
      </c>
      <c r="B1823" s="51"/>
      <c r="C1823" s="7"/>
      <c r="D1823" s="37" t="str">
        <f>VLOOKUP(C1823,MASTER!$B$2:$C$1190,2,)</f>
        <v>#N/A</v>
      </c>
      <c r="E1823" s="52"/>
      <c r="F1823" s="53"/>
      <c r="G1823" s="7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</row>
    <row r="1824" ht="17.25" customHeight="1">
      <c r="A1824" s="7">
        <f t="shared" si="1"/>
        <v>1823</v>
      </c>
      <c r="B1824" s="51"/>
      <c r="C1824" s="7"/>
      <c r="D1824" s="37" t="str">
        <f>VLOOKUP(C1824,MASTER!$B$2:$C$1190,2,)</f>
        <v>#N/A</v>
      </c>
      <c r="E1824" s="52"/>
      <c r="F1824" s="53"/>
      <c r="G1824" s="7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</row>
    <row r="1825" ht="17.25" customHeight="1">
      <c r="A1825" s="7">
        <f t="shared" si="1"/>
        <v>1824</v>
      </c>
      <c r="B1825" s="51"/>
      <c r="C1825" s="7"/>
      <c r="D1825" s="37" t="str">
        <f>VLOOKUP(C1825,MASTER!$B$2:$C$1190,2,)</f>
        <v>#N/A</v>
      </c>
      <c r="E1825" s="52"/>
      <c r="F1825" s="53"/>
      <c r="G1825" s="7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</row>
    <row r="1826" ht="17.25" customHeight="1">
      <c r="A1826" s="7">
        <f t="shared" si="1"/>
        <v>1825</v>
      </c>
      <c r="B1826" s="51"/>
      <c r="C1826" s="7"/>
      <c r="D1826" s="37" t="str">
        <f>VLOOKUP(C1826,MASTER!$B$2:$C$1190,2,)</f>
        <v>#N/A</v>
      </c>
      <c r="E1826" s="52"/>
      <c r="F1826" s="53"/>
      <c r="G1826" s="7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</row>
    <row r="1827" ht="17.25" customHeight="1">
      <c r="A1827" s="7">
        <f t="shared" si="1"/>
        <v>1826</v>
      </c>
      <c r="B1827" s="51"/>
      <c r="C1827" s="7"/>
      <c r="D1827" s="37" t="str">
        <f>VLOOKUP(C1827,MASTER!$B$2:$C$1190,2,)</f>
        <v>#N/A</v>
      </c>
      <c r="E1827" s="52"/>
      <c r="F1827" s="53"/>
      <c r="G1827" s="7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</row>
    <row r="1828" ht="17.25" customHeight="1">
      <c r="A1828" s="7">
        <f t="shared" si="1"/>
        <v>1827</v>
      </c>
      <c r="B1828" s="51"/>
      <c r="C1828" s="15"/>
      <c r="D1828" s="37" t="str">
        <f>VLOOKUP(C1828,MASTER!$B$2:$C$1190,2,)</f>
        <v>#N/A</v>
      </c>
      <c r="E1828" s="52"/>
      <c r="F1828" s="53"/>
      <c r="G1828" s="7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</row>
    <row r="1829" ht="17.25" customHeight="1">
      <c r="A1829" s="7">
        <f t="shared" si="1"/>
        <v>1828</v>
      </c>
      <c r="B1829" s="51"/>
      <c r="C1829" s="7"/>
      <c r="D1829" s="37" t="str">
        <f>VLOOKUP(C1829,MASTER!$B$2:$C$1190,2,)</f>
        <v>#N/A</v>
      </c>
      <c r="E1829" s="52"/>
      <c r="F1829" s="53"/>
      <c r="G1829" s="7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</row>
    <row r="1830" ht="17.25" customHeight="1">
      <c r="A1830" s="7">
        <f t="shared" si="1"/>
        <v>1829</v>
      </c>
      <c r="B1830" s="51"/>
      <c r="C1830" s="7"/>
      <c r="D1830" s="37" t="str">
        <f>VLOOKUP(C1830,MASTER!$B$2:$C$1190,2,)</f>
        <v>#N/A</v>
      </c>
      <c r="E1830" s="52"/>
      <c r="F1830" s="53"/>
      <c r="G1830" s="7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</row>
    <row r="1831" ht="17.25" customHeight="1">
      <c r="A1831" s="7">
        <f t="shared" si="1"/>
        <v>1830</v>
      </c>
      <c r="B1831" s="51"/>
      <c r="C1831" s="7"/>
      <c r="D1831" s="37" t="str">
        <f>VLOOKUP(C1831,MASTER!$B$2:$C$1190,2,)</f>
        <v>#N/A</v>
      </c>
      <c r="E1831" s="52"/>
      <c r="F1831" s="53"/>
      <c r="G1831" s="7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</row>
    <row r="1832" ht="17.25" customHeight="1">
      <c r="A1832" s="7">
        <f t="shared" si="1"/>
        <v>1831</v>
      </c>
      <c r="B1832" s="51"/>
      <c r="C1832" s="7"/>
      <c r="D1832" s="37" t="str">
        <f>VLOOKUP(C1832,MASTER!$B$2:$C$1190,2,)</f>
        <v>#N/A</v>
      </c>
      <c r="E1832" s="52"/>
      <c r="F1832" s="53"/>
      <c r="G1832" s="7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</row>
    <row r="1833" ht="17.25" customHeight="1">
      <c r="A1833" s="7">
        <f t="shared" si="1"/>
        <v>1832</v>
      </c>
      <c r="B1833" s="51"/>
      <c r="C1833" s="7"/>
      <c r="D1833" s="37" t="str">
        <f>VLOOKUP(C1833,MASTER!$B$2:$C$1190,2,)</f>
        <v>#N/A</v>
      </c>
      <c r="E1833" s="52"/>
      <c r="F1833" s="53"/>
      <c r="G1833" s="7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</row>
    <row r="1834" ht="17.25" customHeight="1">
      <c r="A1834" s="7">
        <f t="shared" si="1"/>
        <v>1833</v>
      </c>
      <c r="B1834" s="51"/>
      <c r="C1834" s="7"/>
      <c r="D1834" s="37" t="str">
        <f>VLOOKUP(C1834,MASTER!$B$2:$C$1190,2,)</f>
        <v>#N/A</v>
      </c>
      <c r="E1834" s="52"/>
      <c r="F1834" s="53"/>
      <c r="G1834" s="7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</row>
    <row r="1835" ht="17.25" customHeight="1">
      <c r="A1835" s="7">
        <f t="shared" si="1"/>
        <v>1834</v>
      </c>
      <c r="B1835" s="51"/>
      <c r="C1835" s="7"/>
      <c r="D1835" s="37" t="str">
        <f>VLOOKUP(C1835,MASTER!$B$2:$C$1190,2,)</f>
        <v>#N/A</v>
      </c>
      <c r="E1835" s="52"/>
      <c r="F1835" s="53"/>
      <c r="G1835" s="7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</row>
    <row r="1836" ht="17.25" customHeight="1">
      <c r="A1836" s="7">
        <f t="shared" si="1"/>
        <v>1835</v>
      </c>
      <c r="B1836" s="51"/>
      <c r="C1836" s="7"/>
      <c r="D1836" s="37" t="str">
        <f>VLOOKUP(C1836,MASTER!$B$2:$C$1190,2,)</f>
        <v>#N/A</v>
      </c>
      <c r="E1836" s="52"/>
      <c r="F1836" s="53"/>
      <c r="G1836" s="7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</row>
    <row r="1837" ht="17.25" customHeight="1">
      <c r="A1837" s="7">
        <f t="shared" si="1"/>
        <v>1836</v>
      </c>
      <c r="B1837" s="51"/>
      <c r="C1837" s="7"/>
      <c r="D1837" s="37" t="str">
        <f>VLOOKUP(C1837,MASTER!$B$2:$C$1190,2,)</f>
        <v>#N/A</v>
      </c>
      <c r="E1837" s="52"/>
      <c r="F1837" s="53"/>
      <c r="G1837" s="7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</row>
    <row r="1838" ht="17.25" customHeight="1">
      <c r="A1838" s="7">
        <f t="shared" si="1"/>
        <v>1837</v>
      </c>
      <c r="B1838" s="51"/>
      <c r="C1838" s="15"/>
      <c r="D1838" s="37" t="str">
        <f>VLOOKUP(C1838,MASTER!$B$2:$C$1190,2,)</f>
        <v>#N/A</v>
      </c>
      <c r="E1838" s="52"/>
      <c r="F1838" s="53"/>
      <c r="G1838" s="7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</row>
    <row r="1839" ht="17.25" customHeight="1">
      <c r="A1839" s="7">
        <f t="shared" si="1"/>
        <v>1838</v>
      </c>
      <c r="B1839" s="51"/>
      <c r="C1839" s="7"/>
      <c r="D1839" s="37" t="str">
        <f>VLOOKUP(C1839,MASTER!$B$2:$C$1190,2,)</f>
        <v>#N/A</v>
      </c>
      <c r="E1839" s="52"/>
      <c r="F1839" s="53"/>
      <c r="G1839" s="7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</row>
    <row r="1840" ht="17.25" customHeight="1">
      <c r="A1840" s="7">
        <f t="shared" si="1"/>
        <v>1839</v>
      </c>
      <c r="B1840" s="51"/>
      <c r="C1840" s="7"/>
      <c r="D1840" s="37" t="str">
        <f>VLOOKUP(C1840,MASTER!$B$2:$C$1190,2,)</f>
        <v>#N/A</v>
      </c>
      <c r="E1840" s="52"/>
      <c r="F1840" s="53"/>
      <c r="G1840" s="7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</row>
    <row r="1841" ht="17.25" customHeight="1">
      <c r="A1841" s="7">
        <f t="shared" si="1"/>
        <v>1840</v>
      </c>
      <c r="B1841" s="51"/>
      <c r="C1841" s="7"/>
      <c r="D1841" s="37" t="str">
        <f>VLOOKUP(C1841,MASTER!$B$2:$C$1190,2,)</f>
        <v>#N/A</v>
      </c>
      <c r="E1841" s="52"/>
      <c r="F1841" s="53"/>
      <c r="G1841" s="7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</row>
    <row r="1842" ht="17.25" customHeight="1">
      <c r="A1842" s="7">
        <f t="shared" si="1"/>
        <v>1841</v>
      </c>
      <c r="B1842" s="51"/>
      <c r="C1842" s="7"/>
      <c r="D1842" s="37" t="str">
        <f>VLOOKUP(C1842,MASTER!$B$2:$C$1190,2,)</f>
        <v>#N/A</v>
      </c>
      <c r="E1842" s="52"/>
      <c r="F1842" s="53"/>
      <c r="G1842" s="7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</row>
    <row r="1843" ht="17.25" customHeight="1">
      <c r="A1843" s="7">
        <f t="shared" si="1"/>
        <v>1842</v>
      </c>
      <c r="B1843" s="51"/>
      <c r="C1843" s="7"/>
      <c r="D1843" s="37" t="str">
        <f>VLOOKUP(C1843,MASTER!$B$2:$C$1190,2,)</f>
        <v>#N/A</v>
      </c>
      <c r="E1843" s="52"/>
      <c r="F1843" s="53"/>
      <c r="G1843" s="7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</row>
    <row r="1844" ht="17.25" customHeight="1">
      <c r="A1844" s="7">
        <f t="shared" si="1"/>
        <v>1843</v>
      </c>
      <c r="B1844" s="51"/>
      <c r="C1844" s="7"/>
      <c r="D1844" s="37" t="str">
        <f>VLOOKUP(C1844,MASTER!$B$2:$C$1190,2,)</f>
        <v>#N/A</v>
      </c>
      <c r="E1844" s="52"/>
      <c r="F1844" s="53"/>
      <c r="G1844" s="7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</row>
    <row r="1845" ht="17.25" customHeight="1">
      <c r="A1845" s="7">
        <f t="shared" si="1"/>
        <v>1844</v>
      </c>
      <c r="B1845" s="51"/>
      <c r="C1845" s="7"/>
      <c r="D1845" s="37" t="str">
        <f>VLOOKUP(C1845,MASTER!$B$2:$C$1190,2,)</f>
        <v>#N/A</v>
      </c>
      <c r="E1845" s="52"/>
      <c r="F1845" s="53"/>
      <c r="G1845" s="7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</row>
    <row r="1846" ht="17.25" customHeight="1">
      <c r="A1846" s="7">
        <f t="shared" si="1"/>
        <v>1845</v>
      </c>
      <c r="B1846" s="51"/>
      <c r="C1846" s="7"/>
      <c r="D1846" s="37" t="str">
        <f>VLOOKUP(C1846,MASTER!$B$2:$C$1190,2,)</f>
        <v>#N/A</v>
      </c>
      <c r="E1846" s="52"/>
      <c r="F1846" s="53"/>
      <c r="G1846" s="7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</row>
    <row r="1847" ht="17.25" customHeight="1">
      <c r="A1847" s="7">
        <f t="shared" si="1"/>
        <v>1846</v>
      </c>
      <c r="B1847" s="51"/>
      <c r="C1847" s="15"/>
      <c r="D1847" s="37" t="str">
        <f>VLOOKUP(C1847,MASTER!$B$2:$C$1190,2,)</f>
        <v>#N/A</v>
      </c>
      <c r="E1847" s="52"/>
      <c r="F1847" s="53"/>
      <c r="G1847" s="7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</row>
    <row r="1848" ht="17.25" customHeight="1">
      <c r="A1848" s="7">
        <f t="shared" si="1"/>
        <v>1847</v>
      </c>
      <c r="B1848" s="51"/>
      <c r="C1848" s="7"/>
      <c r="D1848" s="37" t="str">
        <f>VLOOKUP(C1848,MASTER!$B$2:$C$1190,2,)</f>
        <v>#N/A</v>
      </c>
      <c r="E1848" s="52"/>
      <c r="F1848" s="53"/>
      <c r="G1848" s="7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</row>
    <row r="1849" ht="17.25" customHeight="1">
      <c r="A1849" s="7">
        <f t="shared" si="1"/>
        <v>1848</v>
      </c>
      <c r="B1849" s="51"/>
      <c r="C1849" s="7"/>
      <c r="D1849" s="37" t="str">
        <f>VLOOKUP(C1849,MASTER!$B$2:$C$1190,2,)</f>
        <v>#N/A</v>
      </c>
      <c r="E1849" s="52"/>
      <c r="F1849" s="53"/>
      <c r="G1849" s="7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</row>
    <row r="1850" ht="17.25" customHeight="1">
      <c r="A1850" s="7">
        <f t="shared" si="1"/>
        <v>1849</v>
      </c>
      <c r="B1850" s="51"/>
      <c r="C1850" s="7"/>
      <c r="D1850" s="37" t="str">
        <f>VLOOKUP(C1850,MASTER!$B$2:$C$1190,2,)</f>
        <v>#N/A</v>
      </c>
      <c r="E1850" s="52"/>
      <c r="F1850" s="53"/>
      <c r="G1850" s="7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</row>
    <row r="1851" ht="17.25" customHeight="1">
      <c r="A1851" s="7">
        <f t="shared" si="1"/>
        <v>1850</v>
      </c>
      <c r="B1851" s="51"/>
      <c r="C1851" s="7"/>
      <c r="D1851" s="37" t="str">
        <f>VLOOKUP(C1851,MASTER!$B$2:$C$1190,2,)</f>
        <v>#N/A</v>
      </c>
      <c r="E1851" s="52"/>
      <c r="F1851" s="53"/>
      <c r="G1851" s="7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</row>
    <row r="1852" ht="17.25" customHeight="1">
      <c r="A1852" s="7">
        <f t="shared" si="1"/>
        <v>1851</v>
      </c>
      <c r="B1852" s="51"/>
      <c r="C1852" s="7"/>
      <c r="D1852" s="37" t="str">
        <f>VLOOKUP(C1852,MASTER!$B$2:$C$1190,2,)</f>
        <v>#N/A</v>
      </c>
      <c r="E1852" s="52"/>
      <c r="F1852" s="53"/>
      <c r="G1852" s="7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</row>
    <row r="1853" ht="17.25" customHeight="1">
      <c r="A1853" s="7">
        <f t="shared" si="1"/>
        <v>1852</v>
      </c>
      <c r="B1853" s="51"/>
      <c r="C1853" s="7"/>
      <c r="D1853" s="37" t="str">
        <f>VLOOKUP(C1853,MASTER!$B$2:$C$1190,2,)</f>
        <v>#N/A</v>
      </c>
      <c r="E1853" s="52"/>
      <c r="F1853" s="53"/>
      <c r="G1853" s="7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</row>
    <row r="1854" ht="17.25" customHeight="1">
      <c r="A1854" s="7">
        <f t="shared" si="1"/>
        <v>1853</v>
      </c>
      <c r="B1854" s="51"/>
      <c r="C1854" s="7"/>
      <c r="D1854" s="37" t="str">
        <f>VLOOKUP(C1854,MASTER!$B$2:$C$1190,2,)</f>
        <v>#N/A</v>
      </c>
      <c r="E1854" s="52"/>
      <c r="F1854" s="53"/>
      <c r="G1854" s="7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</row>
    <row r="1855" ht="17.25" customHeight="1">
      <c r="A1855" s="7">
        <f t="shared" si="1"/>
        <v>1854</v>
      </c>
      <c r="B1855" s="51"/>
      <c r="C1855" s="7"/>
      <c r="D1855" s="37" t="str">
        <f>VLOOKUP(C1855,MASTER!$B$2:$C$1190,2,)</f>
        <v>#N/A</v>
      </c>
      <c r="E1855" s="52"/>
      <c r="F1855" s="53"/>
      <c r="G1855" s="7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</row>
    <row r="1856" ht="17.25" customHeight="1">
      <c r="A1856" s="7">
        <f t="shared" si="1"/>
        <v>1855</v>
      </c>
      <c r="B1856" s="51"/>
      <c r="C1856" s="7"/>
      <c r="D1856" s="37" t="str">
        <f>VLOOKUP(C1856,MASTER!$B$2:$C$1190,2,)</f>
        <v>#N/A</v>
      </c>
      <c r="E1856" s="52"/>
      <c r="F1856" s="53"/>
      <c r="G1856" s="7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</row>
    <row r="1857" ht="17.25" customHeight="1">
      <c r="A1857" s="7">
        <f t="shared" si="1"/>
        <v>1856</v>
      </c>
      <c r="B1857" s="51"/>
      <c r="C1857" s="15"/>
      <c r="D1857" s="37" t="str">
        <f>VLOOKUP(C1857,MASTER!$B$2:$C$1190,2,)</f>
        <v>#N/A</v>
      </c>
      <c r="E1857" s="52"/>
      <c r="F1857" s="53"/>
      <c r="G1857" s="7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</row>
    <row r="1858" ht="17.25" customHeight="1">
      <c r="A1858" s="7">
        <f t="shared" si="1"/>
        <v>1857</v>
      </c>
      <c r="B1858" s="51"/>
      <c r="C1858" s="7"/>
      <c r="D1858" s="37" t="str">
        <f>VLOOKUP(C1858,MASTER!$B$2:$C$1190,2,)</f>
        <v>#N/A</v>
      </c>
      <c r="E1858" s="52"/>
      <c r="F1858" s="53"/>
      <c r="G1858" s="7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</row>
    <row r="1859" ht="17.25" customHeight="1">
      <c r="A1859" s="7">
        <f t="shared" si="1"/>
        <v>1858</v>
      </c>
      <c r="B1859" s="51"/>
      <c r="C1859" s="7"/>
      <c r="D1859" s="37" t="str">
        <f>VLOOKUP(C1859,MASTER!$B$2:$C$1190,2,)</f>
        <v>#N/A</v>
      </c>
      <c r="E1859" s="52"/>
      <c r="F1859" s="53"/>
      <c r="G1859" s="7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</row>
    <row r="1860" ht="17.25" customHeight="1">
      <c r="A1860" s="7">
        <f t="shared" si="1"/>
        <v>1859</v>
      </c>
      <c r="B1860" s="51"/>
      <c r="C1860" s="7"/>
      <c r="D1860" s="37" t="str">
        <f>VLOOKUP(C1860,MASTER!$B$2:$C$1190,2,)</f>
        <v>#N/A</v>
      </c>
      <c r="E1860" s="52"/>
      <c r="F1860" s="53"/>
      <c r="G1860" s="7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</row>
    <row r="1861" ht="17.25" customHeight="1">
      <c r="A1861" s="7">
        <f t="shared" si="1"/>
        <v>1860</v>
      </c>
      <c r="B1861" s="51"/>
      <c r="C1861" s="7"/>
      <c r="D1861" s="37" t="str">
        <f>VLOOKUP(C1861,MASTER!$B$2:$C$1190,2,)</f>
        <v>#N/A</v>
      </c>
      <c r="E1861" s="52"/>
      <c r="F1861" s="53"/>
      <c r="G1861" s="7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</row>
    <row r="1862" ht="17.25" customHeight="1">
      <c r="A1862" s="7">
        <f t="shared" si="1"/>
        <v>1861</v>
      </c>
      <c r="B1862" s="51"/>
      <c r="C1862" s="7"/>
      <c r="D1862" s="37" t="str">
        <f>VLOOKUP(C1862,MASTER!$B$2:$C$1190,2,)</f>
        <v>#N/A</v>
      </c>
      <c r="E1862" s="52"/>
      <c r="F1862" s="53"/>
      <c r="G1862" s="7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</row>
    <row r="1863" ht="17.25" customHeight="1">
      <c r="A1863" s="7">
        <f t="shared" si="1"/>
        <v>1862</v>
      </c>
      <c r="B1863" s="51"/>
      <c r="C1863" s="7"/>
      <c r="D1863" s="37" t="str">
        <f>VLOOKUP(C1863,MASTER!$B$2:$C$1190,2,)</f>
        <v>#N/A</v>
      </c>
      <c r="E1863" s="52"/>
      <c r="F1863" s="53"/>
      <c r="G1863" s="7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</row>
    <row r="1864" ht="17.25" customHeight="1">
      <c r="A1864" s="7">
        <f t="shared" si="1"/>
        <v>1863</v>
      </c>
      <c r="B1864" s="51"/>
      <c r="C1864" s="7"/>
      <c r="D1864" s="37" t="str">
        <f>VLOOKUP(C1864,MASTER!$B$2:$C$1190,2,)</f>
        <v>#N/A</v>
      </c>
      <c r="E1864" s="52"/>
      <c r="F1864" s="53"/>
      <c r="G1864" s="7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</row>
    <row r="1865" ht="17.25" customHeight="1">
      <c r="A1865" s="7">
        <f t="shared" si="1"/>
        <v>1864</v>
      </c>
      <c r="B1865" s="51"/>
      <c r="C1865" s="15"/>
      <c r="D1865" s="37" t="str">
        <f>VLOOKUP(C1865,MASTER!$B$2:$C$1190,2,)</f>
        <v>#N/A</v>
      </c>
      <c r="E1865" s="52"/>
      <c r="F1865" s="53"/>
      <c r="G1865" s="7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</row>
    <row r="1866" ht="17.25" customHeight="1">
      <c r="A1866" s="7">
        <f t="shared" si="1"/>
        <v>1865</v>
      </c>
      <c r="B1866" s="51"/>
      <c r="C1866" s="7"/>
      <c r="D1866" s="37" t="str">
        <f>VLOOKUP(C1866,MASTER!$B$2:$C$1190,2,)</f>
        <v>#N/A</v>
      </c>
      <c r="E1866" s="52"/>
      <c r="F1866" s="53"/>
      <c r="G1866" s="7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</row>
    <row r="1867" ht="17.25" customHeight="1">
      <c r="A1867" s="7">
        <f t="shared" si="1"/>
        <v>1866</v>
      </c>
      <c r="B1867" s="51"/>
      <c r="C1867" s="7"/>
      <c r="D1867" s="37" t="str">
        <f>VLOOKUP(C1867,MASTER!$B$2:$C$1190,2,)</f>
        <v>#N/A</v>
      </c>
      <c r="E1867" s="52"/>
      <c r="F1867" s="53"/>
      <c r="G1867" s="7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</row>
    <row r="1868" ht="17.25" customHeight="1">
      <c r="A1868" s="7">
        <f t="shared" si="1"/>
        <v>1867</v>
      </c>
      <c r="B1868" s="51"/>
      <c r="C1868" s="7"/>
      <c r="D1868" s="37" t="str">
        <f>VLOOKUP(C1868,MASTER!$B$2:$C$1190,2,)</f>
        <v>#N/A</v>
      </c>
      <c r="E1868" s="52"/>
      <c r="F1868" s="53"/>
      <c r="G1868" s="7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</row>
    <row r="1869" ht="17.25" customHeight="1">
      <c r="A1869" s="7">
        <f t="shared" si="1"/>
        <v>1868</v>
      </c>
      <c r="B1869" s="51"/>
      <c r="C1869" s="7"/>
      <c r="D1869" s="37" t="str">
        <f>VLOOKUP(C1869,MASTER!$B$2:$C$1190,2,)</f>
        <v>#N/A</v>
      </c>
      <c r="E1869" s="52"/>
      <c r="F1869" s="53"/>
      <c r="G1869" s="7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</row>
    <row r="1870" ht="17.25" customHeight="1">
      <c r="A1870" s="7">
        <f t="shared" si="1"/>
        <v>1869</v>
      </c>
      <c r="B1870" s="51"/>
      <c r="C1870" s="7"/>
      <c r="D1870" s="37" t="str">
        <f>VLOOKUP(C1870,MASTER!$B$2:$C$1190,2,)</f>
        <v>#N/A</v>
      </c>
      <c r="E1870" s="52"/>
      <c r="F1870" s="53"/>
      <c r="G1870" s="7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</row>
    <row r="1871" ht="17.25" customHeight="1">
      <c r="A1871" s="7">
        <f t="shared" si="1"/>
        <v>1870</v>
      </c>
      <c r="B1871" s="51"/>
      <c r="C1871" s="7"/>
      <c r="D1871" s="37" t="str">
        <f>VLOOKUP(C1871,MASTER!$B$2:$C$1190,2,)</f>
        <v>#N/A</v>
      </c>
      <c r="E1871" s="52"/>
      <c r="F1871" s="53"/>
      <c r="G1871" s="7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</row>
    <row r="1872" ht="17.25" customHeight="1">
      <c r="A1872" s="7">
        <f t="shared" si="1"/>
        <v>1871</v>
      </c>
      <c r="B1872" s="51"/>
      <c r="C1872" s="7"/>
      <c r="D1872" s="37" t="str">
        <f>VLOOKUP(C1872,MASTER!$B$2:$C$1190,2,)</f>
        <v>#N/A</v>
      </c>
      <c r="E1872" s="52"/>
      <c r="F1872" s="53"/>
      <c r="G1872" s="7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</row>
    <row r="1873" ht="17.25" customHeight="1">
      <c r="A1873" s="7">
        <f t="shared" si="1"/>
        <v>1872</v>
      </c>
      <c r="B1873" s="51"/>
      <c r="C1873" s="7"/>
      <c r="D1873" s="37" t="str">
        <f>VLOOKUP(C1873,MASTER!$B$2:$C$1190,2,)</f>
        <v>#N/A</v>
      </c>
      <c r="E1873" s="52"/>
      <c r="F1873" s="53"/>
      <c r="G1873" s="7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</row>
    <row r="1874" ht="17.25" customHeight="1">
      <c r="A1874" s="7">
        <f t="shared" si="1"/>
        <v>1873</v>
      </c>
      <c r="B1874" s="51"/>
      <c r="C1874" s="7"/>
      <c r="D1874" s="37" t="str">
        <f>VLOOKUP(C1874,MASTER!$B$2:$C$1190,2,)</f>
        <v>#N/A</v>
      </c>
      <c r="E1874" s="52"/>
      <c r="F1874" s="53"/>
      <c r="G1874" s="7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</row>
    <row r="1875" ht="17.25" customHeight="1">
      <c r="A1875" s="7">
        <f t="shared" si="1"/>
        <v>1874</v>
      </c>
      <c r="B1875" s="51"/>
      <c r="C1875" s="7"/>
      <c r="D1875" s="37" t="str">
        <f>VLOOKUP(C1875,MASTER!$B$2:$C$1190,2,)</f>
        <v>#N/A</v>
      </c>
      <c r="E1875" s="52"/>
      <c r="F1875" s="53"/>
      <c r="G1875" s="7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</row>
    <row r="1876" ht="17.25" customHeight="1">
      <c r="A1876" s="7">
        <f t="shared" si="1"/>
        <v>1875</v>
      </c>
      <c r="B1876" s="51"/>
      <c r="C1876" s="7"/>
      <c r="D1876" s="37" t="str">
        <f>VLOOKUP(C1876,MASTER!$B$2:$C$1190,2,)</f>
        <v>#N/A</v>
      </c>
      <c r="E1876" s="52"/>
      <c r="F1876" s="53"/>
      <c r="G1876" s="7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</row>
    <row r="1877" ht="17.25" customHeight="1">
      <c r="A1877" s="7">
        <f t="shared" si="1"/>
        <v>1876</v>
      </c>
      <c r="B1877" s="51"/>
      <c r="C1877" s="7"/>
      <c r="D1877" s="37" t="str">
        <f>VLOOKUP(C1877,MASTER!$B$2:$C$1190,2,)</f>
        <v>#N/A</v>
      </c>
      <c r="E1877" s="52"/>
      <c r="F1877" s="53"/>
      <c r="G1877" s="7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</row>
    <row r="1878" ht="17.25" customHeight="1">
      <c r="A1878" s="7">
        <f t="shared" si="1"/>
        <v>1877</v>
      </c>
      <c r="B1878" s="51"/>
      <c r="C1878" s="7"/>
      <c r="D1878" s="37" t="str">
        <f>VLOOKUP(C1878,MASTER!$B$2:$C$1190,2,)</f>
        <v>#N/A</v>
      </c>
      <c r="E1878" s="52"/>
      <c r="F1878" s="53"/>
      <c r="G1878" s="7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</row>
    <row r="1879" ht="17.25" customHeight="1">
      <c r="A1879" s="7">
        <f t="shared" si="1"/>
        <v>1878</v>
      </c>
      <c r="B1879" s="51"/>
      <c r="C1879" s="7"/>
      <c r="D1879" s="37" t="str">
        <f>VLOOKUP(C1879,MASTER!$B$2:$C$1190,2,)</f>
        <v>#N/A</v>
      </c>
      <c r="E1879" s="52"/>
      <c r="F1879" s="53"/>
      <c r="G1879" s="7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</row>
    <row r="1880" ht="17.25" customHeight="1">
      <c r="A1880" s="7">
        <f t="shared" si="1"/>
        <v>1879</v>
      </c>
      <c r="B1880" s="51"/>
      <c r="C1880" s="7"/>
      <c r="D1880" s="37" t="str">
        <f>VLOOKUP(C1880,MASTER!$B$2:$C$1190,2,)</f>
        <v>#N/A</v>
      </c>
      <c r="E1880" s="52"/>
      <c r="F1880" s="53"/>
      <c r="G1880" s="7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</row>
    <row r="1881" ht="17.25" customHeight="1">
      <c r="A1881" s="7">
        <f t="shared" si="1"/>
        <v>1880</v>
      </c>
      <c r="B1881" s="51"/>
      <c r="C1881" s="7"/>
      <c r="D1881" s="37" t="str">
        <f>VLOOKUP(C1881,MASTER!$B$2:$C$1190,2,)</f>
        <v>#N/A</v>
      </c>
      <c r="E1881" s="52"/>
      <c r="F1881" s="53"/>
      <c r="G1881" s="7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</row>
    <row r="1882" ht="17.25" customHeight="1">
      <c r="A1882" s="7">
        <f t="shared" si="1"/>
        <v>1881</v>
      </c>
      <c r="B1882" s="51"/>
      <c r="C1882" s="7"/>
      <c r="D1882" s="37" t="str">
        <f>VLOOKUP(C1882,MASTER!$B$2:$C$1190,2,)</f>
        <v>#N/A</v>
      </c>
      <c r="E1882" s="52"/>
      <c r="F1882" s="53"/>
      <c r="G1882" s="7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</row>
    <row r="1883" ht="17.25" customHeight="1">
      <c r="A1883" s="7">
        <f t="shared" si="1"/>
        <v>1882</v>
      </c>
      <c r="B1883" s="51"/>
      <c r="C1883" s="7"/>
      <c r="D1883" s="37" t="str">
        <f>VLOOKUP(C1883,MASTER!$B$2:$C$1190,2,)</f>
        <v>#N/A</v>
      </c>
      <c r="E1883" s="52"/>
      <c r="F1883" s="53"/>
      <c r="G1883" s="7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</row>
    <row r="1884" ht="17.25" customHeight="1">
      <c r="A1884" s="7">
        <f t="shared" si="1"/>
        <v>1883</v>
      </c>
      <c r="B1884" s="51"/>
      <c r="C1884" s="7"/>
      <c r="D1884" s="37" t="str">
        <f>VLOOKUP(C1884,MASTER!$B$2:$C$1190,2,)</f>
        <v>#N/A</v>
      </c>
      <c r="E1884" s="52"/>
      <c r="F1884" s="53"/>
      <c r="G1884" s="7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</row>
    <row r="1885" ht="17.25" customHeight="1">
      <c r="A1885" s="7">
        <f t="shared" si="1"/>
        <v>1884</v>
      </c>
      <c r="B1885" s="51"/>
      <c r="C1885" s="7"/>
      <c r="D1885" s="37" t="str">
        <f>VLOOKUP(C1885,MASTER!$B$2:$C$1190,2,)</f>
        <v>#N/A</v>
      </c>
      <c r="E1885" s="52"/>
      <c r="F1885" s="53"/>
      <c r="G1885" s="7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</row>
    <row r="1886" ht="17.25" customHeight="1">
      <c r="A1886" s="7">
        <f t="shared" si="1"/>
        <v>1885</v>
      </c>
      <c r="B1886" s="51"/>
      <c r="C1886" s="7"/>
      <c r="D1886" s="37" t="str">
        <f>VLOOKUP(C1886,MASTER!$B$2:$C$1190,2,)</f>
        <v>#N/A</v>
      </c>
      <c r="E1886" s="52"/>
      <c r="F1886" s="53"/>
      <c r="G1886" s="7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</row>
    <row r="1887" ht="17.25" customHeight="1">
      <c r="A1887" s="7">
        <f t="shared" si="1"/>
        <v>1886</v>
      </c>
      <c r="B1887" s="51"/>
      <c r="C1887" s="7"/>
      <c r="D1887" s="37" t="str">
        <f>VLOOKUP(C1887,MASTER!$B$2:$C$1190,2,)</f>
        <v>#N/A</v>
      </c>
      <c r="E1887" s="52"/>
      <c r="F1887" s="53"/>
      <c r="G1887" s="7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</row>
    <row r="1888" ht="17.25" customHeight="1">
      <c r="A1888" s="7">
        <f t="shared" si="1"/>
        <v>1887</v>
      </c>
      <c r="B1888" s="51"/>
      <c r="C1888" s="7"/>
      <c r="D1888" s="37" t="str">
        <f>VLOOKUP(C1888,MASTER!$B$2:$C$1190,2,)</f>
        <v>#N/A</v>
      </c>
      <c r="E1888" s="52"/>
      <c r="F1888" s="53"/>
      <c r="G1888" s="7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</row>
    <row r="1889" ht="17.25" customHeight="1">
      <c r="A1889" s="7">
        <f t="shared" si="1"/>
        <v>1888</v>
      </c>
      <c r="B1889" s="51"/>
      <c r="C1889" s="15"/>
      <c r="D1889" s="37" t="str">
        <f>VLOOKUP(C1889,MASTER!$B$2:$C$1190,2,)</f>
        <v>#N/A</v>
      </c>
      <c r="E1889" s="52"/>
      <c r="F1889" s="53"/>
      <c r="G1889" s="7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</row>
    <row r="1890" ht="17.25" customHeight="1">
      <c r="A1890" s="7">
        <f t="shared" si="1"/>
        <v>1889</v>
      </c>
      <c r="B1890" s="51"/>
      <c r="C1890" s="7"/>
      <c r="D1890" s="37" t="str">
        <f>VLOOKUP(C1890,MASTER!$B$2:$C$1190,2,)</f>
        <v>#N/A</v>
      </c>
      <c r="E1890" s="52"/>
      <c r="F1890" s="53"/>
      <c r="G1890" s="7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</row>
    <row r="1891" ht="17.25" customHeight="1">
      <c r="A1891" s="7">
        <f t="shared" si="1"/>
        <v>1890</v>
      </c>
      <c r="B1891" s="51"/>
      <c r="C1891" s="7"/>
      <c r="D1891" s="37" t="str">
        <f>VLOOKUP(C1891,MASTER!$B$2:$C$1190,2,)</f>
        <v>#N/A</v>
      </c>
      <c r="E1891" s="52"/>
      <c r="F1891" s="53"/>
      <c r="G1891" s="7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</row>
    <row r="1892" ht="17.25" customHeight="1">
      <c r="A1892" s="7">
        <f t="shared" si="1"/>
        <v>1891</v>
      </c>
      <c r="B1892" s="51"/>
      <c r="C1892" s="7"/>
      <c r="D1892" s="37" t="str">
        <f>VLOOKUP(C1892,MASTER!$B$2:$C$1190,2,)</f>
        <v>#N/A</v>
      </c>
      <c r="E1892" s="52"/>
      <c r="F1892" s="53"/>
      <c r="G1892" s="7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</row>
    <row r="1893" ht="17.25" customHeight="1">
      <c r="A1893" s="7">
        <f t="shared" si="1"/>
        <v>1892</v>
      </c>
      <c r="B1893" s="51"/>
      <c r="C1893" s="7"/>
      <c r="D1893" s="37" t="str">
        <f>VLOOKUP(C1893,MASTER!$B$2:$C$1190,2,)</f>
        <v>#N/A</v>
      </c>
      <c r="E1893" s="52"/>
      <c r="F1893" s="53"/>
      <c r="G1893" s="7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</row>
    <row r="1894" ht="17.25" customHeight="1">
      <c r="A1894" s="7">
        <f t="shared" si="1"/>
        <v>1893</v>
      </c>
      <c r="B1894" s="51"/>
      <c r="C1894" s="7"/>
      <c r="D1894" s="37" t="str">
        <f>VLOOKUP(C1894,MASTER!$B$2:$C$1190,2,)</f>
        <v>#N/A</v>
      </c>
      <c r="E1894" s="52"/>
      <c r="F1894" s="53"/>
      <c r="G1894" s="7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</row>
    <row r="1895" ht="17.25" customHeight="1">
      <c r="A1895" s="7">
        <f t="shared" si="1"/>
        <v>1894</v>
      </c>
      <c r="B1895" s="51"/>
      <c r="C1895" s="7"/>
      <c r="D1895" s="37" t="str">
        <f>VLOOKUP(C1895,MASTER!$B$2:$C$1190,2,)</f>
        <v>#N/A</v>
      </c>
      <c r="E1895" s="52"/>
      <c r="F1895" s="53"/>
      <c r="G1895" s="7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</row>
    <row r="1896" ht="17.25" customHeight="1">
      <c r="A1896" s="7">
        <f t="shared" si="1"/>
        <v>1895</v>
      </c>
      <c r="B1896" s="51"/>
      <c r="C1896" s="7"/>
      <c r="D1896" s="37" t="str">
        <f>VLOOKUP(C1896,MASTER!$B$2:$C$1190,2,)</f>
        <v>#N/A</v>
      </c>
      <c r="E1896" s="52"/>
      <c r="F1896" s="53"/>
      <c r="G1896" s="7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</row>
    <row r="1897" ht="17.25" customHeight="1">
      <c r="A1897" s="7">
        <f t="shared" si="1"/>
        <v>1896</v>
      </c>
      <c r="B1897" s="51"/>
      <c r="C1897" s="7"/>
      <c r="D1897" s="37" t="str">
        <f>VLOOKUP(C1897,MASTER!$B$2:$C$1190,2,)</f>
        <v>#N/A</v>
      </c>
      <c r="E1897" s="52"/>
      <c r="F1897" s="53"/>
      <c r="G1897" s="7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</row>
    <row r="1898" ht="17.25" customHeight="1">
      <c r="A1898" s="7">
        <f t="shared" si="1"/>
        <v>1897</v>
      </c>
      <c r="B1898" s="51"/>
      <c r="C1898" s="7"/>
      <c r="D1898" s="37" t="str">
        <f>VLOOKUP(C1898,MASTER!$B$2:$C$1190,2,)</f>
        <v>#N/A</v>
      </c>
      <c r="E1898" s="52"/>
      <c r="F1898" s="53"/>
      <c r="G1898" s="7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</row>
    <row r="1899" ht="17.25" customHeight="1">
      <c r="A1899" s="7">
        <f t="shared" si="1"/>
        <v>1898</v>
      </c>
      <c r="B1899" s="51"/>
      <c r="C1899" s="7"/>
      <c r="D1899" s="37" t="str">
        <f>VLOOKUP(C1899,MASTER!$B$2:$C$1190,2,)</f>
        <v>#N/A</v>
      </c>
      <c r="E1899" s="52"/>
      <c r="F1899" s="53"/>
      <c r="G1899" s="7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</row>
    <row r="1900" ht="17.25" customHeight="1">
      <c r="A1900" s="7">
        <f t="shared" si="1"/>
        <v>1899</v>
      </c>
      <c r="B1900" s="51"/>
      <c r="C1900" s="7"/>
      <c r="D1900" s="37" t="str">
        <f>VLOOKUP(C1900,MASTER!$B$2:$C$1190,2,)</f>
        <v>#N/A</v>
      </c>
      <c r="E1900" s="52"/>
      <c r="F1900" s="53"/>
      <c r="G1900" s="7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</row>
    <row r="1901" ht="17.25" customHeight="1">
      <c r="A1901" s="7">
        <f t="shared" si="1"/>
        <v>1900</v>
      </c>
      <c r="B1901" s="51"/>
      <c r="C1901" s="7"/>
      <c r="D1901" s="37" t="str">
        <f>VLOOKUP(C1901,MASTER!$B$2:$C$1190,2,)</f>
        <v>#N/A</v>
      </c>
      <c r="E1901" s="52"/>
      <c r="F1901" s="53"/>
      <c r="G1901" s="7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</row>
    <row r="1902" ht="17.25" customHeight="1">
      <c r="A1902" s="7">
        <f t="shared" si="1"/>
        <v>1901</v>
      </c>
      <c r="B1902" s="51"/>
      <c r="C1902" s="7"/>
      <c r="D1902" s="37" t="str">
        <f>VLOOKUP(C1902,MASTER!$B$2:$C$1190,2,)</f>
        <v>#N/A</v>
      </c>
      <c r="E1902" s="52"/>
      <c r="F1902" s="53"/>
      <c r="G1902" s="7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</row>
    <row r="1903" ht="17.25" customHeight="1">
      <c r="A1903" s="7">
        <f t="shared" si="1"/>
        <v>1902</v>
      </c>
      <c r="B1903" s="51"/>
      <c r="C1903" s="7"/>
      <c r="D1903" s="37" t="str">
        <f>VLOOKUP(C1903,MASTER!$B$2:$C$1190,2,)</f>
        <v>#N/A</v>
      </c>
      <c r="E1903" s="52"/>
      <c r="F1903" s="53"/>
      <c r="G1903" s="7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</row>
    <row r="1904" ht="17.25" customHeight="1">
      <c r="A1904" s="7">
        <f t="shared" si="1"/>
        <v>1903</v>
      </c>
      <c r="B1904" s="51"/>
      <c r="C1904" s="7"/>
      <c r="D1904" s="37" t="str">
        <f>VLOOKUP(C1904,MASTER!$B$2:$C$1190,2,)</f>
        <v>#N/A</v>
      </c>
      <c r="E1904" s="52"/>
      <c r="F1904" s="53"/>
      <c r="G1904" s="7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</row>
    <row r="1905" ht="17.25" customHeight="1">
      <c r="A1905" s="7">
        <f t="shared" si="1"/>
        <v>1904</v>
      </c>
      <c r="B1905" s="51"/>
      <c r="C1905" s="7"/>
      <c r="D1905" s="37" t="str">
        <f>VLOOKUP(C1905,MASTER!$B$2:$C$1190,2,)</f>
        <v>#N/A</v>
      </c>
      <c r="E1905" s="52"/>
      <c r="F1905" s="53"/>
      <c r="G1905" s="7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</row>
    <row r="1906" ht="17.25" customHeight="1">
      <c r="A1906" s="7">
        <f t="shared" si="1"/>
        <v>1905</v>
      </c>
      <c r="B1906" s="51"/>
      <c r="C1906" s="15"/>
      <c r="D1906" s="37" t="str">
        <f>VLOOKUP(C1906,MASTER!$B$2:$C$1190,2,)</f>
        <v>#N/A</v>
      </c>
      <c r="E1906" s="52"/>
      <c r="F1906" s="53"/>
      <c r="G1906" s="7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</row>
    <row r="1907" ht="17.25" customHeight="1">
      <c r="A1907" s="7">
        <f t="shared" si="1"/>
        <v>1906</v>
      </c>
      <c r="B1907" s="51"/>
      <c r="C1907" s="7"/>
      <c r="D1907" s="37" t="str">
        <f>VLOOKUP(C1907,MASTER!$B$2:$C$1190,2,)</f>
        <v>#N/A</v>
      </c>
      <c r="E1907" s="52"/>
      <c r="F1907" s="53"/>
      <c r="G1907" s="7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</row>
    <row r="1908" ht="17.25" customHeight="1">
      <c r="A1908" s="7">
        <f t="shared" si="1"/>
        <v>1907</v>
      </c>
      <c r="B1908" s="51"/>
      <c r="C1908" s="7"/>
      <c r="D1908" s="37" t="str">
        <f>VLOOKUP(C1908,MASTER!$B$2:$C$1190,2,)</f>
        <v>#N/A</v>
      </c>
      <c r="E1908" s="52"/>
      <c r="F1908" s="53"/>
      <c r="G1908" s="7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</row>
    <row r="1909" ht="17.25" customHeight="1">
      <c r="A1909" s="7">
        <f t="shared" si="1"/>
        <v>1908</v>
      </c>
      <c r="B1909" s="51"/>
      <c r="C1909" s="7"/>
      <c r="D1909" s="37" t="str">
        <f>VLOOKUP(C1909,MASTER!$B$2:$C$1190,2,)</f>
        <v>#N/A</v>
      </c>
      <c r="E1909" s="52"/>
      <c r="F1909" s="53"/>
      <c r="G1909" s="7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</row>
    <row r="1910" ht="17.25" customHeight="1">
      <c r="A1910" s="7">
        <f t="shared" si="1"/>
        <v>1909</v>
      </c>
      <c r="B1910" s="51"/>
      <c r="C1910" s="7"/>
      <c r="D1910" s="37" t="str">
        <f>VLOOKUP(C1910,MASTER!$B$2:$C$1190,2,)</f>
        <v>#N/A</v>
      </c>
      <c r="E1910" s="52"/>
      <c r="F1910" s="53"/>
      <c r="G1910" s="7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</row>
    <row r="1911" ht="17.25" customHeight="1">
      <c r="A1911" s="7">
        <f t="shared" si="1"/>
        <v>1910</v>
      </c>
      <c r="B1911" s="51"/>
      <c r="C1911" s="7"/>
      <c r="D1911" s="37" t="str">
        <f>VLOOKUP(C1911,MASTER!$B$2:$C$1190,2,)</f>
        <v>#N/A</v>
      </c>
      <c r="E1911" s="52"/>
      <c r="F1911" s="53"/>
      <c r="G1911" s="7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</row>
    <row r="1912" ht="17.25" customHeight="1">
      <c r="A1912" s="7">
        <f t="shared" si="1"/>
        <v>1911</v>
      </c>
      <c r="B1912" s="51"/>
      <c r="C1912" s="7"/>
      <c r="D1912" s="37" t="str">
        <f>VLOOKUP(C1912,MASTER!$B$2:$C$1190,2,)</f>
        <v>#N/A</v>
      </c>
      <c r="E1912" s="52"/>
      <c r="F1912" s="53"/>
      <c r="G1912" s="7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</row>
    <row r="1913" ht="17.25" customHeight="1">
      <c r="A1913" s="7">
        <f t="shared" si="1"/>
        <v>1912</v>
      </c>
      <c r="B1913" s="51"/>
      <c r="C1913" s="15"/>
      <c r="D1913" s="37" t="str">
        <f>VLOOKUP(C1913,MASTER!$B$2:$C$1190,2,)</f>
        <v>#N/A</v>
      </c>
      <c r="E1913" s="52"/>
      <c r="F1913" s="53"/>
      <c r="G1913" s="7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</row>
    <row r="1914" ht="17.25" customHeight="1">
      <c r="A1914" s="7">
        <f t="shared" si="1"/>
        <v>1913</v>
      </c>
      <c r="B1914" s="51"/>
      <c r="C1914" s="7"/>
      <c r="D1914" s="37" t="str">
        <f>VLOOKUP(C1914,MASTER!$B$2:$C$1190,2,)</f>
        <v>#N/A</v>
      </c>
      <c r="E1914" s="52"/>
      <c r="F1914" s="53"/>
      <c r="G1914" s="7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</row>
    <row r="1915" ht="17.25" customHeight="1">
      <c r="A1915" s="7">
        <f t="shared" si="1"/>
        <v>1914</v>
      </c>
      <c r="B1915" s="51"/>
      <c r="C1915" s="7"/>
      <c r="D1915" s="37" t="str">
        <f>VLOOKUP(C1915,MASTER!$B$2:$C$1190,2,)</f>
        <v>#N/A</v>
      </c>
      <c r="E1915" s="52"/>
      <c r="F1915" s="53"/>
      <c r="G1915" s="7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</row>
    <row r="1916" ht="17.25" customHeight="1">
      <c r="A1916" s="7">
        <f t="shared" si="1"/>
        <v>1915</v>
      </c>
      <c r="B1916" s="51"/>
      <c r="C1916" s="7"/>
      <c r="D1916" s="37" t="str">
        <f>VLOOKUP(C1916,MASTER!$B$2:$C$1190,2,)</f>
        <v>#N/A</v>
      </c>
      <c r="E1916" s="52"/>
      <c r="F1916" s="53"/>
      <c r="G1916" s="7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</row>
    <row r="1917" ht="17.25" customHeight="1">
      <c r="A1917" s="7">
        <f t="shared" si="1"/>
        <v>1916</v>
      </c>
      <c r="B1917" s="51"/>
      <c r="C1917" s="7"/>
      <c r="D1917" s="37" t="str">
        <f>VLOOKUP(C1917,MASTER!$B$2:$C$1190,2,)</f>
        <v>#N/A</v>
      </c>
      <c r="E1917" s="52"/>
      <c r="F1917" s="53"/>
      <c r="G1917" s="7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</row>
    <row r="1918" ht="17.25" customHeight="1">
      <c r="A1918" s="7">
        <f t="shared" si="1"/>
        <v>1917</v>
      </c>
      <c r="B1918" s="51"/>
      <c r="C1918" s="7"/>
      <c r="D1918" s="37" t="str">
        <f>VLOOKUP(C1918,MASTER!$B$2:$C$1190,2,)</f>
        <v>#N/A</v>
      </c>
      <c r="E1918" s="52"/>
      <c r="F1918" s="53"/>
      <c r="G1918" s="7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</row>
    <row r="1919" ht="17.25" customHeight="1">
      <c r="A1919" s="7">
        <f t="shared" si="1"/>
        <v>1918</v>
      </c>
      <c r="B1919" s="51"/>
      <c r="C1919" s="15"/>
      <c r="D1919" s="37" t="str">
        <f>VLOOKUP(C1919,MASTER!$B$2:$C$1190,2,)</f>
        <v>#N/A</v>
      </c>
      <c r="E1919" s="52"/>
      <c r="F1919" s="53"/>
      <c r="G1919" s="7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</row>
    <row r="1920" ht="17.25" customHeight="1">
      <c r="A1920" s="7">
        <f t="shared" si="1"/>
        <v>1919</v>
      </c>
      <c r="B1920" s="51"/>
      <c r="C1920" s="15"/>
      <c r="D1920" s="37" t="str">
        <f>VLOOKUP(C1920,MASTER!$B$2:$C$1190,2,)</f>
        <v>#N/A</v>
      </c>
      <c r="E1920" s="52"/>
      <c r="F1920" s="53"/>
      <c r="G1920" s="7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</row>
    <row r="1921" ht="17.25" customHeight="1">
      <c r="A1921" s="7">
        <f t="shared" si="1"/>
        <v>1920</v>
      </c>
      <c r="B1921" s="51"/>
      <c r="C1921" s="7"/>
      <c r="D1921" s="37" t="str">
        <f>VLOOKUP(C1921,MASTER!$B$2:$C$1190,2,)</f>
        <v>#N/A</v>
      </c>
      <c r="E1921" s="52"/>
      <c r="F1921" s="53"/>
      <c r="G1921" s="7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</row>
    <row r="1922" ht="17.25" customHeight="1">
      <c r="A1922" s="7">
        <f t="shared" si="1"/>
        <v>1921</v>
      </c>
      <c r="B1922" s="51"/>
      <c r="C1922" s="7"/>
      <c r="D1922" s="37" t="str">
        <f>VLOOKUP(C1922,MASTER!$B$2:$C$1190,2,)</f>
        <v>#N/A</v>
      </c>
      <c r="E1922" s="52"/>
      <c r="F1922" s="53"/>
      <c r="G1922" s="7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</row>
    <row r="1923" ht="17.25" customHeight="1">
      <c r="A1923" s="7">
        <f t="shared" si="1"/>
        <v>1922</v>
      </c>
      <c r="B1923" s="51"/>
      <c r="C1923" s="15"/>
      <c r="D1923" s="37" t="str">
        <f>VLOOKUP(C1923,MASTER!$B$2:$C$1190,2,)</f>
        <v>#N/A</v>
      </c>
      <c r="E1923" s="52"/>
      <c r="F1923" s="53"/>
      <c r="G1923" s="7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</row>
    <row r="1924" ht="17.25" customHeight="1">
      <c r="A1924" s="7">
        <f t="shared" si="1"/>
        <v>1923</v>
      </c>
      <c r="B1924" s="51"/>
      <c r="C1924" s="7"/>
      <c r="D1924" s="37" t="str">
        <f>VLOOKUP(C1924,MASTER!$B$2:$C$1190,2,)</f>
        <v>#N/A</v>
      </c>
      <c r="E1924" s="52"/>
      <c r="F1924" s="53"/>
      <c r="G1924" s="7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</row>
    <row r="1925" ht="17.25" customHeight="1">
      <c r="A1925" s="7">
        <f t="shared" si="1"/>
        <v>1924</v>
      </c>
      <c r="B1925" s="51"/>
      <c r="C1925" s="15"/>
      <c r="D1925" s="37" t="str">
        <f>VLOOKUP(C1925,MASTER!$B$2:$C$1190,2,)</f>
        <v>#N/A</v>
      </c>
      <c r="E1925" s="52"/>
      <c r="F1925" s="53"/>
      <c r="G1925" s="7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</row>
    <row r="1926" ht="17.25" customHeight="1">
      <c r="A1926" s="7">
        <f t="shared" si="1"/>
        <v>1925</v>
      </c>
      <c r="B1926" s="51"/>
      <c r="C1926" s="15"/>
      <c r="D1926" s="37" t="str">
        <f>VLOOKUP(C1926,MASTER!$B$2:$C$1190,2,)</f>
        <v>#N/A</v>
      </c>
      <c r="E1926" s="52"/>
      <c r="F1926" s="53"/>
      <c r="G1926" s="7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</row>
    <row r="1927" ht="17.25" customHeight="1">
      <c r="A1927" s="7">
        <f t="shared" si="1"/>
        <v>1926</v>
      </c>
      <c r="B1927" s="51"/>
      <c r="C1927" s="7"/>
      <c r="D1927" s="37" t="str">
        <f>VLOOKUP(C1927,MASTER!$B$2:$C$1190,2,)</f>
        <v>#N/A</v>
      </c>
      <c r="E1927" s="52"/>
      <c r="F1927" s="53"/>
      <c r="G1927" s="7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</row>
    <row r="1928" ht="17.25" customHeight="1">
      <c r="A1928" s="7">
        <f t="shared" si="1"/>
        <v>1927</v>
      </c>
      <c r="B1928" s="51"/>
      <c r="C1928" s="15"/>
      <c r="D1928" s="37" t="str">
        <f>VLOOKUP(C1928,MASTER!$B$2:$C$1190,2,)</f>
        <v>#N/A</v>
      </c>
      <c r="E1928" s="52"/>
      <c r="F1928" s="53"/>
      <c r="G1928" s="7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</row>
    <row r="1929" ht="17.25" customHeight="1">
      <c r="A1929" s="7">
        <f t="shared" si="1"/>
        <v>1928</v>
      </c>
      <c r="B1929" s="51"/>
      <c r="C1929" s="7"/>
      <c r="D1929" s="37" t="str">
        <f>VLOOKUP(C1929,MASTER!$B$2:$C$1190,2,)</f>
        <v>#N/A</v>
      </c>
      <c r="E1929" s="52"/>
      <c r="F1929" s="53"/>
      <c r="G1929" s="7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</row>
    <row r="1930" ht="17.25" customHeight="1">
      <c r="A1930" s="7">
        <f t="shared" si="1"/>
        <v>1929</v>
      </c>
      <c r="B1930" s="51"/>
      <c r="C1930" s="15"/>
      <c r="D1930" s="37" t="str">
        <f>VLOOKUP(C1930,MASTER!$B$2:$C$1190,2,)</f>
        <v>#N/A</v>
      </c>
      <c r="E1930" s="52"/>
      <c r="F1930" s="53"/>
      <c r="G1930" s="7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</row>
    <row r="1931" ht="17.25" customHeight="1">
      <c r="A1931" s="7">
        <f t="shared" si="1"/>
        <v>1930</v>
      </c>
      <c r="B1931" s="51"/>
      <c r="C1931" s="7"/>
      <c r="D1931" s="37" t="str">
        <f>VLOOKUP(C1931,MASTER!$B$2:$C$1190,2,)</f>
        <v>#N/A</v>
      </c>
      <c r="E1931" s="52"/>
      <c r="F1931" s="53"/>
      <c r="G1931" s="7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</row>
    <row r="1932" ht="17.25" customHeight="1">
      <c r="A1932" s="7">
        <f t="shared" si="1"/>
        <v>1931</v>
      </c>
      <c r="B1932" s="51"/>
      <c r="C1932" s="7"/>
      <c r="D1932" s="37" t="str">
        <f>VLOOKUP(C1932,MASTER!$B$2:$C$1190,2,)</f>
        <v>#N/A</v>
      </c>
      <c r="E1932" s="52"/>
      <c r="F1932" s="53"/>
      <c r="G1932" s="7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</row>
    <row r="1933" ht="17.25" customHeight="1">
      <c r="A1933" s="7">
        <f t="shared" si="1"/>
        <v>1932</v>
      </c>
      <c r="B1933" s="51"/>
      <c r="C1933" s="15"/>
      <c r="D1933" s="37" t="str">
        <f>VLOOKUP(C1933,MASTER!$B$2:$C$1190,2,)</f>
        <v>#N/A</v>
      </c>
      <c r="E1933" s="52"/>
      <c r="F1933" s="53"/>
      <c r="G1933" s="7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</row>
    <row r="1934" ht="17.25" customHeight="1">
      <c r="A1934" s="7">
        <f t="shared" si="1"/>
        <v>1933</v>
      </c>
      <c r="B1934" s="51"/>
      <c r="C1934" s="7"/>
      <c r="D1934" s="37" t="str">
        <f>VLOOKUP(C1934,MASTER!$B$2:$C$1190,2,)</f>
        <v>#N/A</v>
      </c>
      <c r="E1934" s="52"/>
      <c r="F1934" s="53"/>
      <c r="G1934" s="7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</row>
    <row r="1935" ht="17.25" customHeight="1">
      <c r="A1935" s="7">
        <f t="shared" si="1"/>
        <v>1934</v>
      </c>
      <c r="B1935" s="51"/>
      <c r="C1935" s="7"/>
      <c r="D1935" s="37" t="str">
        <f>VLOOKUP(C1935,MASTER!$B$2:$C$1190,2,)</f>
        <v>#N/A</v>
      </c>
      <c r="E1935" s="52"/>
      <c r="F1935" s="53"/>
      <c r="G1935" s="7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</row>
    <row r="1936" ht="17.25" customHeight="1">
      <c r="A1936" s="7">
        <f t="shared" si="1"/>
        <v>1935</v>
      </c>
      <c r="B1936" s="51"/>
      <c r="C1936" s="7"/>
      <c r="D1936" s="37" t="str">
        <f>VLOOKUP(C1936,MASTER!$B$2:$C$1190,2,)</f>
        <v>#N/A</v>
      </c>
      <c r="E1936" s="52"/>
      <c r="F1936" s="53"/>
      <c r="G1936" s="7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</row>
    <row r="1937" ht="17.25" customHeight="1">
      <c r="A1937" s="7">
        <f t="shared" si="1"/>
        <v>1936</v>
      </c>
      <c r="B1937" s="51"/>
      <c r="C1937" s="15"/>
      <c r="D1937" s="37" t="str">
        <f>VLOOKUP(C1937,MASTER!$B$2:$C$1190,2,)</f>
        <v>#N/A</v>
      </c>
      <c r="E1937" s="52"/>
      <c r="F1937" s="53"/>
      <c r="G1937" s="7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</row>
    <row r="1938" ht="17.25" customHeight="1">
      <c r="A1938" s="7">
        <f t="shared" si="1"/>
        <v>1937</v>
      </c>
      <c r="B1938" s="51"/>
      <c r="C1938" s="7"/>
      <c r="D1938" s="37" t="str">
        <f>VLOOKUP(C1938,MASTER!$B$2:$C$1190,2,)</f>
        <v>#N/A</v>
      </c>
      <c r="E1938" s="52"/>
      <c r="F1938" s="53"/>
      <c r="G1938" s="7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</row>
    <row r="1939" ht="17.25" customHeight="1">
      <c r="A1939" s="7">
        <f t="shared" si="1"/>
        <v>1938</v>
      </c>
      <c r="B1939" s="51"/>
      <c r="C1939" s="7"/>
      <c r="D1939" s="37" t="str">
        <f>VLOOKUP(C1939,MASTER!$B$2:$C$1190,2,)</f>
        <v>#N/A</v>
      </c>
      <c r="E1939" s="52"/>
      <c r="F1939" s="53"/>
      <c r="G1939" s="7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</row>
    <row r="1940" ht="17.25" customHeight="1">
      <c r="A1940" s="7">
        <f t="shared" si="1"/>
        <v>1939</v>
      </c>
      <c r="B1940" s="51"/>
      <c r="C1940" s="7"/>
      <c r="D1940" s="37" t="str">
        <f>VLOOKUP(C1940,MASTER!$B$2:$C$1190,2,)</f>
        <v>#N/A</v>
      </c>
      <c r="E1940" s="52"/>
      <c r="F1940" s="53"/>
      <c r="G1940" s="7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</row>
    <row r="1941" ht="17.25" customHeight="1">
      <c r="A1941" s="7">
        <f t="shared" si="1"/>
        <v>1940</v>
      </c>
      <c r="B1941" s="51"/>
      <c r="C1941" s="7"/>
      <c r="D1941" s="37" t="str">
        <f>VLOOKUP(C1941,MASTER!$B$2:$C$1190,2,)</f>
        <v>#N/A</v>
      </c>
      <c r="E1941" s="52"/>
      <c r="F1941" s="53"/>
      <c r="G1941" s="7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</row>
    <row r="1942" ht="17.25" customHeight="1">
      <c r="A1942" s="7">
        <f t="shared" si="1"/>
        <v>1941</v>
      </c>
      <c r="B1942" s="51"/>
      <c r="C1942" s="7"/>
      <c r="D1942" s="37" t="str">
        <f>VLOOKUP(C1942,MASTER!$B$2:$C$1190,2,)</f>
        <v>#N/A</v>
      </c>
      <c r="E1942" s="52"/>
      <c r="F1942" s="53"/>
      <c r="G1942" s="7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</row>
    <row r="1943" ht="17.25" customHeight="1">
      <c r="A1943" s="7">
        <f t="shared" si="1"/>
        <v>1942</v>
      </c>
      <c r="B1943" s="51"/>
      <c r="C1943" s="7"/>
      <c r="D1943" s="37" t="str">
        <f>VLOOKUP(C1943,MASTER!$B$2:$C$1190,2,)</f>
        <v>#N/A</v>
      </c>
      <c r="E1943" s="52"/>
      <c r="F1943" s="53"/>
      <c r="G1943" s="7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</row>
    <row r="1944" ht="17.25" customHeight="1">
      <c r="A1944" s="7">
        <f t="shared" si="1"/>
        <v>1943</v>
      </c>
      <c r="B1944" s="51"/>
      <c r="C1944" s="7"/>
      <c r="D1944" s="37" t="str">
        <f>VLOOKUP(C1944,MASTER!$B$2:$C$1190,2,)</f>
        <v>#N/A</v>
      </c>
      <c r="E1944" s="52"/>
      <c r="F1944" s="53"/>
      <c r="G1944" s="7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</row>
    <row r="1945" ht="17.25" customHeight="1">
      <c r="A1945" s="7">
        <f t="shared" si="1"/>
        <v>1944</v>
      </c>
      <c r="B1945" s="51"/>
      <c r="C1945" s="15"/>
      <c r="D1945" s="37" t="str">
        <f>VLOOKUP(C1945,MASTER!$B$2:$C$1190,2,)</f>
        <v>#N/A</v>
      </c>
      <c r="E1945" s="52"/>
      <c r="F1945" s="53"/>
      <c r="G1945" s="7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</row>
    <row r="1946" ht="17.25" customHeight="1">
      <c r="A1946" s="7">
        <f t="shared" si="1"/>
        <v>1945</v>
      </c>
      <c r="B1946" s="51"/>
      <c r="C1946" s="7"/>
      <c r="D1946" s="37" t="str">
        <f>VLOOKUP(C1946,MASTER!$B$2:$C$1190,2,)</f>
        <v>#N/A</v>
      </c>
      <c r="E1946" s="52"/>
      <c r="F1946" s="53"/>
      <c r="G1946" s="7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</row>
    <row r="1947" ht="17.25" customHeight="1">
      <c r="A1947" s="7">
        <f t="shared" si="1"/>
        <v>1946</v>
      </c>
      <c r="B1947" s="51"/>
      <c r="C1947" s="7"/>
      <c r="D1947" s="37" t="str">
        <f>VLOOKUP(C1947,MASTER!$B$2:$C$1190,2,)</f>
        <v>#N/A</v>
      </c>
      <c r="E1947" s="52"/>
      <c r="F1947" s="53"/>
      <c r="G1947" s="7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</row>
    <row r="1948" ht="17.25" customHeight="1">
      <c r="A1948" s="7">
        <f t="shared" si="1"/>
        <v>1947</v>
      </c>
      <c r="B1948" s="51"/>
      <c r="C1948" s="15"/>
      <c r="D1948" s="37" t="str">
        <f>VLOOKUP(C1948,MASTER!$B$2:$C$1190,2,)</f>
        <v>#N/A</v>
      </c>
      <c r="E1948" s="52"/>
      <c r="F1948" s="53"/>
      <c r="G1948" s="7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</row>
    <row r="1949" ht="17.25" customHeight="1">
      <c r="A1949" s="7">
        <f t="shared" si="1"/>
        <v>1948</v>
      </c>
      <c r="B1949" s="51"/>
      <c r="C1949" s="7"/>
      <c r="D1949" s="37" t="str">
        <f>VLOOKUP(C1949,MASTER!$B$2:$C$1190,2,)</f>
        <v>#N/A</v>
      </c>
      <c r="E1949" s="52"/>
      <c r="F1949" s="53"/>
      <c r="G1949" s="7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</row>
    <row r="1950" ht="17.25" customHeight="1">
      <c r="A1950" s="7">
        <f t="shared" si="1"/>
        <v>1949</v>
      </c>
      <c r="B1950" s="51"/>
      <c r="C1950" s="7"/>
      <c r="D1950" s="37" t="str">
        <f>VLOOKUP(C1950,MASTER!$B$2:$C$1190,2,)</f>
        <v>#N/A</v>
      </c>
      <c r="E1950" s="52"/>
      <c r="F1950" s="53"/>
      <c r="G1950" s="7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</row>
    <row r="1951" ht="17.25" customHeight="1">
      <c r="A1951" s="7">
        <f t="shared" si="1"/>
        <v>1950</v>
      </c>
      <c r="B1951" s="51"/>
      <c r="C1951" s="7"/>
      <c r="D1951" s="37" t="str">
        <f>VLOOKUP(C1951,MASTER!$B$2:$C$1190,2,)</f>
        <v>#N/A</v>
      </c>
      <c r="E1951" s="52"/>
      <c r="F1951" s="53"/>
      <c r="G1951" s="7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</row>
    <row r="1952" ht="17.25" customHeight="1">
      <c r="A1952" s="7">
        <f t="shared" si="1"/>
        <v>1951</v>
      </c>
      <c r="B1952" s="51"/>
      <c r="C1952" s="15"/>
      <c r="D1952" s="37" t="str">
        <f>VLOOKUP(C1952,MASTER!$B$2:$C$1190,2,)</f>
        <v>#N/A</v>
      </c>
      <c r="E1952" s="52"/>
      <c r="F1952" s="53"/>
      <c r="G1952" s="7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</row>
    <row r="1953" ht="17.25" customHeight="1">
      <c r="A1953" s="7">
        <f t="shared" si="1"/>
        <v>1952</v>
      </c>
      <c r="B1953" s="51"/>
      <c r="C1953" s="7"/>
      <c r="D1953" s="37" t="str">
        <f>VLOOKUP(C1953,MASTER!$B$2:$C$1190,2,)</f>
        <v>#N/A</v>
      </c>
      <c r="E1953" s="52"/>
      <c r="F1953" s="53"/>
      <c r="G1953" s="7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</row>
    <row r="1954" ht="17.25" customHeight="1">
      <c r="A1954" s="7">
        <f t="shared" si="1"/>
        <v>1953</v>
      </c>
      <c r="B1954" s="51"/>
      <c r="C1954" s="7"/>
      <c r="D1954" s="37" t="str">
        <f>VLOOKUP(C1954,MASTER!$B$2:$C$1190,2,)</f>
        <v>#N/A</v>
      </c>
      <c r="E1954" s="52"/>
      <c r="F1954" s="53"/>
      <c r="G1954" s="7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</row>
    <row r="1955" ht="17.25" customHeight="1">
      <c r="A1955" s="7">
        <f t="shared" si="1"/>
        <v>1954</v>
      </c>
      <c r="B1955" s="51"/>
      <c r="C1955" s="7"/>
      <c r="D1955" s="37" t="str">
        <f>VLOOKUP(C1955,MASTER!$B$2:$C$1190,2,)</f>
        <v>#N/A</v>
      </c>
      <c r="E1955" s="52"/>
      <c r="F1955" s="53"/>
      <c r="G1955" s="7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</row>
    <row r="1956" ht="17.25" customHeight="1">
      <c r="A1956" s="7">
        <f t="shared" si="1"/>
        <v>1955</v>
      </c>
      <c r="B1956" s="51"/>
      <c r="C1956" s="7"/>
      <c r="D1956" s="37" t="str">
        <f>VLOOKUP(C1956,MASTER!$B$2:$C$1190,2,)</f>
        <v>#N/A</v>
      </c>
      <c r="E1956" s="52"/>
      <c r="F1956" s="53"/>
      <c r="G1956" s="7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</row>
    <row r="1957" ht="17.25" customHeight="1">
      <c r="A1957" s="7">
        <f t="shared" si="1"/>
        <v>1956</v>
      </c>
      <c r="B1957" s="51"/>
      <c r="C1957" s="7"/>
      <c r="D1957" s="37" t="str">
        <f>VLOOKUP(C1957,MASTER!$B$2:$C$1190,2,)</f>
        <v>#N/A</v>
      </c>
      <c r="E1957" s="52"/>
      <c r="F1957" s="53"/>
      <c r="G1957" s="7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</row>
    <row r="1958" ht="17.25" customHeight="1">
      <c r="A1958" s="7">
        <f t="shared" si="1"/>
        <v>1957</v>
      </c>
      <c r="B1958" s="51"/>
      <c r="C1958" s="15"/>
      <c r="D1958" s="37" t="str">
        <f>VLOOKUP(C1958,MASTER!$B$2:$C$1190,2,)</f>
        <v>#N/A</v>
      </c>
      <c r="E1958" s="52"/>
      <c r="F1958" s="53"/>
      <c r="G1958" s="7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</row>
    <row r="1959" ht="17.25" customHeight="1">
      <c r="A1959" s="7">
        <f t="shared" si="1"/>
        <v>1958</v>
      </c>
      <c r="B1959" s="51"/>
      <c r="C1959" s="7"/>
      <c r="D1959" s="37" t="str">
        <f>VLOOKUP(C1959,MASTER!$B$2:$C$1190,2,)</f>
        <v>#N/A</v>
      </c>
      <c r="E1959" s="52"/>
      <c r="F1959" s="53"/>
      <c r="G1959" s="7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</row>
    <row r="1960" ht="17.25" customHeight="1">
      <c r="A1960" s="7">
        <f t="shared" si="1"/>
        <v>1959</v>
      </c>
      <c r="B1960" s="51"/>
      <c r="C1960" s="15"/>
      <c r="D1960" s="37" t="str">
        <f>VLOOKUP(C1960,MASTER!$B$2:$C$1190,2,)</f>
        <v>#N/A</v>
      </c>
      <c r="E1960" s="52"/>
      <c r="F1960" s="53"/>
      <c r="G1960" s="7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</row>
    <row r="1961" ht="17.25" customHeight="1">
      <c r="A1961" s="7">
        <f t="shared" si="1"/>
        <v>1960</v>
      </c>
      <c r="B1961" s="51"/>
      <c r="C1961" s="7"/>
      <c r="D1961" s="37" t="str">
        <f>VLOOKUP(C1961,MASTER!$B$2:$C$1190,2,)</f>
        <v>#N/A</v>
      </c>
      <c r="E1961" s="52"/>
      <c r="F1961" s="53"/>
      <c r="G1961" s="7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</row>
    <row r="1962" ht="17.25" customHeight="1">
      <c r="A1962" s="7">
        <f t="shared" si="1"/>
        <v>1961</v>
      </c>
      <c r="B1962" s="51"/>
      <c r="C1962" s="7"/>
      <c r="D1962" s="37" t="str">
        <f>VLOOKUP(C1962,MASTER!$B$2:$C$1190,2,)</f>
        <v>#N/A</v>
      </c>
      <c r="E1962" s="52"/>
      <c r="F1962" s="53"/>
      <c r="G1962" s="7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</row>
    <row r="1963" ht="17.25" customHeight="1">
      <c r="A1963" s="7">
        <f t="shared" si="1"/>
        <v>1962</v>
      </c>
      <c r="B1963" s="51"/>
      <c r="C1963" s="7"/>
      <c r="D1963" s="37" t="str">
        <f>VLOOKUP(C1963,MASTER!$B$2:$C$1190,2,)</f>
        <v>#N/A</v>
      </c>
      <c r="E1963" s="52"/>
      <c r="F1963" s="53"/>
      <c r="G1963" s="7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</row>
    <row r="1964" ht="17.25" customHeight="1">
      <c r="A1964" s="7">
        <f t="shared" si="1"/>
        <v>1963</v>
      </c>
      <c r="B1964" s="51"/>
      <c r="C1964" s="7"/>
      <c r="D1964" s="37" t="str">
        <f>VLOOKUP(C1964,MASTER!$B$2:$C$1190,2,)</f>
        <v>#N/A</v>
      </c>
      <c r="E1964" s="52"/>
      <c r="F1964" s="53"/>
      <c r="G1964" s="7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</row>
    <row r="1965" ht="17.25" customHeight="1">
      <c r="A1965" s="7">
        <f t="shared" si="1"/>
        <v>1964</v>
      </c>
      <c r="B1965" s="51"/>
      <c r="C1965" s="7"/>
      <c r="D1965" s="37" t="str">
        <f>VLOOKUP(C1965,MASTER!$B$2:$C$1190,2,)</f>
        <v>#N/A</v>
      </c>
      <c r="E1965" s="52"/>
      <c r="F1965" s="53"/>
      <c r="G1965" s="7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</row>
    <row r="1966" ht="17.25" customHeight="1">
      <c r="A1966" s="7">
        <f t="shared" si="1"/>
        <v>1965</v>
      </c>
      <c r="B1966" s="51"/>
      <c r="C1966" s="7"/>
      <c r="D1966" s="37" t="str">
        <f>VLOOKUP(C1966,MASTER!$B$2:$C$1190,2,)</f>
        <v>#N/A</v>
      </c>
      <c r="E1966" s="52"/>
      <c r="F1966" s="53"/>
      <c r="G1966" s="7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</row>
    <row r="1967" ht="17.25" customHeight="1">
      <c r="A1967" s="7">
        <f t="shared" si="1"/>
        <v>1966</v>
      </c>
      <c r="B1967" s="51"/>
      <c r="C1967" s="7"/>
      <c r="D1967" s="37" t="str">
        <f>VLOOKUP(C1967,MASTER!$B$2:$C$1190,2,)</f>
        <v>#N/A</v>
      </c>
      <c r="E1967" s="52"/>
      <c r="F1967" s="53"/>
      <c r="G1967" s="7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</row>
    <row r="1968" ht="17.25" customHeight="1">
      <c r="A1968" s="7">
        <f t="shared" si="1"/>
        <v>1967</v>
      </c>
      <c r="B1968" s="51"/>
      <c r="C1968" s="7"/>
      <c r="D1968" s="37" t="str">
        <f>VLOOKUP(C1968,MASTER!$B$2:$C$1190,2,)</f>
        <v>#N/A</v>
      </c>
      <c r="E1968" s="52"/>
      <c r="F1968" s="53"/>
      <c r="G1968" s="7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</row>
    <row r="1969" ht="17.25" customHeight="1">
      <c r="A1969" s="7">
        <f t="shared" si="1"/>
        <v>1968</v>
      </c>
      <c r="B1969" s="51"/>
      <c r="C1969" s="15"/>
      <c r="D1969" s="37" t="str">
        <f>VLOOKUP(C1969,MASTER!$B$2:$C$1190,2,)</f>
        <v>#N/A</v>
      </c>
      <c r="E1969" s="52"/>
      <c r="F1969" s="53"/>
      <c r="G1969" s="7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</row>
    <row r="1970" ht="17.25" customHeight="1">
      <c r="A1970" s="7">
        <f t="shared" si="1"/>
        <v>1969</v>
      </c>
      <c r="B1970" s="51"/>
      <c r="C1970" s="7"/>
      <c r="D1970" s="37" t="str">
        <f>VLOOKUP(C1970,MASTER!$B$2:$C$1190,2,)</f>
        <v>#N/A</v>
      </c>
      <c r="E1970" s="52"/>
      <c r="F1970" s="53"/>
      <c r="G1970" s="7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</row>
    <row r="1971" ht="17.25" customHeight="1">
      <c r="A1971" s="7">
        <f t="shared" si="1"/>
        <v>1970</v>
      </c>
      <c r="B1971" s="51"/>
      <c r="C1971" s="7"/>
      <c r="D1971" s="37" t="str">
        <f>VLOOKUP(C1971,MASTER!$B$2:$C$1190,2,)</f>
        <v>#N/A</v>
      </c>
      <c r="E1971" s="52"/>
      <c r="F1971" s="53"/>
      <c r="G1971" s="7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</row>
    <row r="1972" ht="17.25" customHeight="1">
      <c r="A1972" s="7">
        <f t="shared" si="1"/>
        <v>1971</v>
      </c>
      <c r="B1972" s="51"/>
      <c r="C1972" s="7"/>
      <c r="D1972" s="37" t="str">
        <f>VLOOKUP(C1972,MASTER!$B$2:$C$1190,2,)</f>
        <v>#N/A</v>
      </c>
      <c r="E1972" s="52"/>
      <c r="F1972" s="53"/>
      <c r="G1972" s="7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</row>
    <row r="1973" ht="17.25" customHeight="1">
      <c r="A1973" s="7">
        <f t="shared" si="1"/>
        <v>1972</v>
      </c>
      <c r="B1973" s="51"/>
      <c r="C1973" s="7"/>
      <c r="D1973" s="37" t="str">
        <f>VLOOKUP(C1973,MASTER!$B$2:$C$1190,2,)</f>
        <v>#N/A</v>
      </c>
      <c r="E1973" s="52"/>
      <c r="F1973" s="53"/>
      <c r="G1973" s="7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</row>
    <row r="1974" ht="17.25" customHeight="1">
      <c r="A1974" s="7">
        <f t="shared" si="1"/>
        <v>1973</v>
      </c>
      <c r="B1974" s="51"/>
      <c r="C1974" s="7"/>
      <c r="D1974" s="37" t="str">
        <f>VLOOKUP(C1974,MASTER!$B$2:$C$1190,2,)</f>
        <v>#N/A</v>
      </c>
      <c r="E1974" s="52"/>
      <c r="F1974" s="53"/>
      <c r="G1974" s="7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</row>
    <row r="1975" ht="17.25" customHeight="1">
      <c r="A1975" s="7">
        <f t="shared" si="1"/>
        <v>1974</v>
      </c>
      <c r="B1975" s="51"/>
      <c r="C1975" s="7"/>
      <c r="D1975" s="37" t="str">
        <f>VLOOKUP(C1975,MASTER!$B$2:$C$1190,2,)</f>
        <v>#N/A</v>
      </c>
      <c r="E1975" s="52"/>
      <c r="F1975" s="53"/>
      <c r="G1975" s="7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</row>
    <row r="1976" ht="17.25" customHeight="1">
      <c r="A1976" s="7">
        <f t="shared" si="1"/>
        <v>1975</v>
      </c>
      <c r="B1976" s="51"/>
      <c r="C1976" s="7"/>
      <c r="D1976" s="37" t="str">
        <f>VLOOKUP(C1976,MASTER!$B$2:$C$1190,2,)</f>
        <v>#N/A</v>
      </c>
      <c r="E1976" s="52"/>
      <c r="F1976" s="53"/>
      <c r="G1976" s="7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</row>
    <row r="1977" ht="17.25" customHeight="1">
      <c r="A1977" s="7">
        <f t="shared" si="1"/>
        <v>1976</v>
      </c>
      <c r="B1977" s="51"/>
      <c r="C1977" s="7"/>
      <c r="D1977" s="37" t="str">
        <f>VLOOKUP(C1977,MASTER!$B$2:$C$1190,2,)</f>
        <v>#N/A</v>
      </c>
      <c r="E1977" s="52"/>
      <c r="F1977" s="53"/>
      <c r="G1977" s="7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</row>
    <row r="1978" ht="17.25" customHeight="1">
      <c r="A1978" s="7">
        <f t="shared" si="1"/>
        <v>1977</v>
      </c>
      <c r="B1978" s="51"/>
      <c r="C1978" s="7"/>
      <c r="D1978" s="37" t="str">
        <f>VLOOKUP(C1978,MASTER!$B$2:$C$1190,2,)</f>
        <v>#N/A</v>
      </c>
      <c r="E1978" s="52"/>
      <c r="F1978" s="53"/>
      <c r="G1978" s="7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</row>
    <row r="1979" ht="17.25" customHeight="1">
      <c r="A1979" s="7">
        <f t="shared" si="1"/>
        <v>1978</v>
      </c>
      <c r="B1979" s="51"/>
      <c r="C1979" s="7"/>
      <c r="D1979" s="37" t="str">
        <f>VLOOKUP(C1979,MASTER!$B$2:$C$1190,2,)</f>
        <v>#N/A</v>
      </c>
      <c r="E1979" s="52"/>
      <c r="F1979" s="53"/>
      <c r="G1979" s="7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</row>
    <row r="1980" ht="17.25" customHeight="1">
      <c r="A1980" s="7">
        <f t="shared" si="1"/>
        <v>1979</v>
      </c>
      <c r="B1980" s="51"/>
      <c r="C1980" s="7"/>
      <c r="D1980" s="37" t="str">
        <f>VLOOKUP(C1980,MASTER!$B$2:$C$1190,2,)</f>
        <v>#N/A</v>
      </c>
      <c r="E1980" s="52"/>
      <c r="F1980" s="53"/>
      <c r="G1980" s="7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</row>
    <row r="1981" ht="17.25" customHeight="1">
      <c r="A1981" s="7">
        <f t="shared" si="1"/>
        <v>1980</v>
      </c>
      <c r="B1981" s="51"/>
      <c r="C1981" s="7"/>
      <c r="D1981" s="37" t="str">
        <f>VLOOKUP(C1981,MASTER!$B$2:$C$1190,2,)</f>
        <v>#N/A</v>
      </c>
      <c r="E1981" s="52"/>
      <c r="F1981" s="53"/>
      <c r="G1981" s="7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</row>
    <row r="1982" ht="17.25" customHeight="1">
      <c r="A1982" s="7">
        <f t="shared" si="1"/>
        <v>1981</v>
      </c>
      <c r="B1982" s="51"/>
      <c r="C1982" s="7"/>
      <c r="D1982" s="37" t="str">
        <f>VLOOKUP(C1982,MASTER!$B$2:$C$1190,2,)</f>
        <v>#N/A</v>
      </c>
      <c r="E1982" s="52"/>
      <c r="F1982" s="53"/>
      <c r="G1982" s="7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</row>
    <row r="1983" ht="17.25" customHeight="1">
      <c r="A1983" s="7">
        <f t="shared" si="1"/>
        <v>1982</v>
      </c>
      <c r="B1983" s="51"/>
      <c r="C1983" s="7"/>
      <c r="D1983" s="37" t="str">
        <f>VLOOKUP(C1983,MASTER!$B$2:$C$1190,2,)</f>
        <v>#N/A</v>
      </c>
      <c r="E1983" s="52"/>
      <c r="F1983" s="53"/>
      <c r="G1983" s="7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</row>
    <row r="1984" ht="17.25" customHeight="1">
      <c r="A1984" s="7">
        <f t="shared" si="1"/>
        <v>1983</v>
      </c>
      <c r="B1984" s="51"/>
      <c r="C1984" s="7"/>
      <c r="D1984" s="37" t="str">
        <f>VLOOKUP(C1984,MASTER!$B$2:$C$1190,2,)</f>
        <v>#N/A</v>
      </c>
      <c r="E1984" s="52"/>
      <c r="F1984" s="53"/>
      <c r="G1984" s="7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</row>
    <row r="1985" ht="17.25" customHeight="1">
      <c r="A1985" s="7">
        <f t="shared" si="1"/>
        <v>1984</v>
      </c>
      <c r="B1985" s="51"/>
      <c r="C1985" s="7"/>
      <c r="D1985" s="37" t="str">
        <f>VLOOKUP(C1985,MASTER!$B$2:$C$1190,2,)</f>
        <v>#N/A</v>
      </c>
      <c r="E1985" s="52"/>
      <c r="F1985" s="53"/>
      <c r="G1985" s="7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</row>
    <row r="1986" ht="17.25" customHeight="1">
      <c r="A1986" s="7">
        <f t="shared" si="1"/>
        <v>1985</v>
      </c>
      <c r="B1986" s="51"/>
      <c r="C1986" s="7"/>
      <c r="D1986" s="37" t="str">
        <f>VLOOKUP(C1986,MASTER!$B$2:$C$1190,2,)</f>
        <v>#N/A</v>
      </c>
      <c r="E1986" s="52"/>
      <c r="F1986" s="53"/>
      <c r="G1986" s="7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</row>
    <row r="1987" ht="17.25" customHeight="1">
      <c r="A1987" s="7">
        <f t="shared" si="1"/>
        <v>1986</v>
      </c>
      <c r="B1987" s="51"/>
      <c r="C1987" s="7"/>
      <c r="D1987" s="37" t="str">
        <f>VLOOKUP(C1987,MASTER!$B$2:$C$1190,2,)</f>
        <v>#N/A</v>
      </c>
      <c r="E1987" s="52"/>
      <c r="F1987" s="53"/>
      <c r="G1987" s="7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</row>
    <row r="1988" ht="17.25" customHeight="1">
      <c r="A1988" s="7">
        <f t="shared" si="1"/>
        <v>1987</v>
      </c>
      <c r="B1988" s="51"/>
      <c r="C1988" s="7"/>
      <c r="D1988" s="37" t="str">
        <f>VLOOKUP(C1988,MASTER!$B$2:$C$1190,2,)</f>
        <v>#N/A</v>
      </c>
      <c r="E1988" s="52"/>
      <c r="F1988" s="53"/>
      <c r="G1988" s="7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</row>
    <row r="1989" ht="17.25" customHeight="1">
      <c r="A1989" s="7">
        <f t="shared" si="1"/>
        <v>1988</v>
      </c>
      <c r="B1989" s="51"/>
      <c r="C1989" s="7"/>
      <c r="D1989" s="37" t="str">
        <f>VLOOKUP(C1989,MASTER!$B$2:$C$1190,2,)</f>
        <v>#N/A</v>
      </c>
      <c r="E1989" s="52"/>
      <c r="F1989" s="53"/>
      <c r="G1989" s="7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</row>
    <row r="1990" ht="17.25" customHeight="1">
      <c r="A1990" s="7">
        <f t="shared" si="1"/>
        <v>1989</v>
      </c>
      <c r="B1990" s="51"/>
      <c r="C1990" s="7"/>
      <c r="D1990" s="37" t="str">
        <f>VLOOKUP(C1990,MASTER!$B$2:$C$1190,2,)</f>
        <v>#N/A</v>
      </c>
      <c r="E1990" s="52"/>
      <c r="F1990" s="53"/>
      <c r="G1990" s="7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</row>
    <row r="1991" ht="17.25" customHeight="1">
      <c r="A1991" s="7">
        <f t="shared" si="1"/>
        <v>1990</v>
      </c>
      <c r="B1991" s="51"/>
      <c r="C1991" s="7"/>
      <c r="D1991" s="37" t="str">
        <f>VLOOKUP(C1991,MASTER!$B$2:$C$1190,2,)</f>
        <v>#N/A</v>
      </c>
      <c r="E1991" s="52"/>
      <c r="F1991" s="53"/>
      <c r="G1991" s="7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</row>
    <row r="1992" ht="17.25" customHeight="1">
      <c r="A1992" s="7">
        <f t="shared" si="1"/>
        <v>1991</v>
      </c>
      <c r="B1992" s="51"/>
      <c r="C1992" s="7"/>
      <c r="D1992" s="37" t="str">
        <f>VLOOKUP(C1992,MASTER!$B$2:$C$1190,2,)</f>
        <v>#N/A</v>
      </c>
      <c r="E1992" s="52"/>
      <c r="F1992" s="53"/>
      <c r="G1992" s="7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</row>
    <row r="1993" ht="17.25" customHeight="1">
      <c r="A1993" s="7">
        <f t="shared" si="1"/>
        <v>1992</v>
      </c>
      <c r="B1993" s="51"/>
      <c r="C1993" s="7"/>
      <c r="D1993" s="37" t="str">
        <f>VLOOKUP(C1993,MASTER!$B$2:$C$1190,2,)</f>
        <v>#N/A</v>
      </c>
      <c r="E1993" s="52"/>
      <c r="F1993" s="53"/>
      <c r="G1993" s="7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</row>
    <row r="1994" ht="17.25" customHeight="1">
      <c r="A1994" s="7">
        <f t="shared" si="1"/>
        <v>1993</v>
      </c>
      <c r="B1994" s="51"/>
      <c r="C1994" s="7"/>
      <c r="D1994" s="37" t="str">
        <f>VLOOKUP(C1994,MASTER!$B$2:$C$1190,2,)</f>
        <v>#N/A</v>
      </c>
      <c r="E1994" s="52"/>
      <c r="F1994" s="53"/>
      <c r="G1994" s="7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</row>
    <row r="1995" ht="17.25" customHeight="1">
      <c r="A1995" s="7">
        <f t="shared" si="1"/>
        <v>1994</v>
      </c>
      <c r="B1995" s="51"/>
      <c r="C1995" s="7"/>
      <c r="D1995" s="37" t="str">
        <f>VLOOKUP(C1995,MASTER!$B$2:$C$1190,2,)</f>
        <v>#N/A</v>
      </c>
      <c r="E1995" s="52"/>
      <c r="F1995" s="53"/>
      <c r="G1995" s="7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</row>
    <row r="1996" ht="17.25" customHeight="1">
      <c r="A1996" s="7">
        <f t="shared" si="1"/>
        <v>1995</v>
      </c>
      <c r="B1996" s="51"/>
      <c r="C1996" s="7"/>
      <c r="D1996" s="37" t="str">
        <f>VLOOKUP(C1996,MASTER!$B$2:$C$1190,2,)</f>
        <v>#N/A</v>
      </c>
      <c r="E1996" s="52"/>
      <c r="F1996" s="53"/>
      <c r="G1996" s="7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</row>
    <row r="1997" ht="17.25" customHeight="1">
      <c r="A1997" s="7">
        <f t="shared" si="1"/>
        <v>1996</v>
      </c>
      <c r="B1997" s="51"/>
      <c r="C1997" s="7"/>
      <c r="D1997" s="37" t="str">
        <f>VLOOKUP(C1997,MASTER!$B$2:$C$1190,2,)</f>
        <v>#N/A</v>
      </c>
      <c r="E1997" s="52"/>
      <c r="F1997" s="53"/>
      <c r="G1997" s="7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</row>
    <row r="1998" ht="17.25" customHeight="1">
      <c r="A1998" s="7">
        <f t="shared" si="1"/>
        <v>1997</v>
      </c>
      <c r="B1998" s="51"/>
      <c r="C1998" s="7"/>
      <c r="D1998" s="37" t="str">
        <f>VLOOKUP(C1998,MASTER!$B$2:$C$1190,2,)</f>
        <v>#N/A</v>
      </c>
      <c r="E1998" s="52"/>
      <c r="F1998" s="53"/>
      <c r="G1998" s="7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</row>
    <row r="1999" ht="17.25" customHeight="1">
      <c r="A1999" s="7">
        <f t="shared" si="1"/>
        <v>1998</v>
      </c>
      <c r="B1999" s="51"/>
      <c r="C1999" s="7"/>
      <c r="D1999" s="37" t="str">
        <f>VLOOKUP(C1999,MASTER!$B$2:$C$1190,2,)</f>
        <v>#N/A</v>
      </c>
      <c r="E1999" s="52"/>
      <c r="F1999" s="53"/>
      <c r="G1999" s="7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</row>
    <row r="2000" ht="17.25" customHeight="1">
      <c r="A2000" s="7">
        <f t="shared" si="1"/>
        <v>1999</v>
      </c>
      <c r="B2000" s="51"/>
      <c r="C2000" s="7"/>
      <c r="D2000" s="37" t="str">
        <f>VLOOKUP(C2000,MASTER!$B$2:$C$1190,2,)</f>
        <v>#N/A</v>
      </c>
      <c r="E2000" s="52"/>
      <c r="F2000" s="53"/>
      <c r="G2000" s="7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</row>
    <row r="2001" ht="17.25" customHeight="1">
      <c r="A2001" s="7">
        <f t="shared" si="1"/>
        <v>2000</v>
      </c>
      <c r="B2001" s="51"/>
      <c r="C2001" s="7"/>
      <c r="D2001" s="37" t="str">
        <f>VLOOKUP(C2001,MASTER!$B$2:$C$1190,2,)</f>
        <v>#N/A</v>
      </c>
      <c r="E2001" s="52"/>
      <c r="F2001" s="53"/>
      <c r="G2001" s="7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</row>
    <row r="2002" ht="17.25" customHeight="1">
      <c r="A2002" s="7">
        <f t="shared" si="1"/>
        <v>2001</v>
      </c>
      <c r="B2002" s="51"/>
      <c r="C2002" s="7"/>
      <c r="D2002" s="37" t="str">
        <f>VLOOKUP(C2002,MASTER!$B$2:$C$1190,2,)</f>
        <v>#N/A</v>
      </c>
      <c r="E2002" s="52"/>
      <c r="F2002" s="53"/>
      <c r="G2002" s="7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</row>
    <row r="2003" ht="17.25" customHeight="1">
      <c r="A2003" s="7">
        <f t="shared" si="1"/>
        <v>2002</v>
      </c>
      <c r="B2003" s="51"/>
      <c r="C2003" s="7"/>
      <c r="D2003" s="37" t="str">
        <f>VLOOKUP(C2003,MASTER!$B$2:$C$1190,2,)</f>
        <v>#N/A</v>
      </c>
      <c r="E2003" s="52"/>
      <c r="F2003" s="53"/>
      <c r="G2003" s="7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</row>
    <row r="2004" ht="17.25" customHeight="1">
      <c r="A2004" s="7">
        <f t="shared" si="1"/>
        <v>2003</v>
      </c>
      <c r="B2004" s="51"/>
      <c r="C2004" s="7"/>
      <c r="D2004" s="37" t="str">
        <f>VLOOKUP(C2004,MASTER!$B$2:$C$1190,2,)</f>
        <v>#N/A</v>
      </c>
      <c r="E2004" s="52"/>
      <c r="F2004" s="53"/>
      <c r="G2004" s="7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</row>
    <row r="2005" ht="17.25" customHeight="1">
      <c r="A2005" s="7">
        <f t="shared" si="1"/>
        <v>2004</v>
      </c>
      <c r="B2005" s="51"/>
      <c r="C2005" s="7"/>
      <c r="D2005" s="37" t="str">
        <f>VLOOKUP(C2005,MASTER!$B$2:$C$1190,2,)</f>
        <v>#N/A</v>
      </c>
      <c r="E2005" s="52"/>
      <c r="F2005" s="53"/>
      <c r="G2005" s="7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</row>
    <row r="2006" ht="17.25" customHeight="1">
      <c r="A2006" s="7">
        <f t="shared" si="1"/>
        <v>2005</v>
      </c>
      <c r="B2006" s="51"/>
      <c r="C2006" s="7"/>
      <c r="D2006" s="37" t="str">
        <f>VLOOKUP(C2006,MASTER!$B$2:$C$1190,2,)</f>
        <v>#N/A</v>
      </c>
      <c r="E2006" s="52"/>
      <c r="F2006" s="53"/>
      <c r="G2006" s="7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</row>
    <row r="2007" ht="17.25" customHeight="1">
      <c r="A2007" s="7">
        <f t="shared" si="1"/>
        <v>2006</v>
      </c>
      <c r="B2007" s="51"/>
      <c r="C2007" s="7"/>
      <c r="D2007" s="37" t="str">
        <f>VLOOKUP(C2007,MASTER!$B$2:$C$1190,2,)</f>
        <v>#N/A</v>
      </c>
      <c r="E2007" s="52"/>
      <c r="F2007" s="53"/>
      <c r="G2007" s="7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</row>
    <row r="2008" ht="17.25" customHeight="1">
      <c r="A2008" s="7">
        <f t="shared" si="1"/>
        <v>2007</v>
      </c>
      <c r="B2008" s="51"/>
      <c r="C2008" s="7"/>
      <c r="D2008" s="37" t="str">
        <f>VLOOKUP(C2008,MASTER!$B$2:$C$1190,2,)</f>
        <v>#N/A</v>
      </c>
      <c r="E2008" s="52"/>
      <c r="F2008" s="53"/>
      <c r="G2008" s="7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</row>
    <row r="2009" ht="17.25" customHeight="1">
      <c r="A2009" s="7">
        <f t="shared" si="1"/>
        <v>2008</v>
      </c>
      <c r="B2009" s="51"/>
      <c r="C2009" s="7"/>
      <c r="D2009" s="37" t="str">
        <f>VLOOKUP(C2009,MASTER!$B$2:$C$1190,2,)</f>
        <v>#N/A</v>
      </c>
      <c r="E2009" s="52"/>
      <c r="F2009" s="53"/>
      <c r="G2009" s="7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</row>
    <row r="2010" ht="17.25" customHeight="1">
      <c r="A2010" s="7">
        <f t="shared" si="1"/>
        <v>2009</v>
      </c>
      <c r="B2010" s="51"/>
      <c r="C2010" s="7"/>
      <c r="D2010" s="37" t="str">
        <f>VLOOKUP(C2010,MASTER!$B$2:$C$1190,2,)</f>
        <v>#N/A</v>
      </c>
      <c r="E2010" s="52"/>
      <c r="F2010" s="53"/>
      <c r="G2010" s="7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</row>
    <row r="2011" ht="17.25" customHeight="1">
      <c r="A2011" s="7">
        <f t="shared" si="1"/>
        <v>2010</v>
      </c>
      <c r="B2011" s="51"/>
      <c r="C2011" s="15"/>
      <c r="D2011" s="37" t="str">
        <f>VLOOKUP(C2011,MASTER!$B$2:$C$1190,2,)</f>
        <v>#N/A</v>
      </c>
      <c r="E2011" s="52"/>
      <c r="F2011" s="53"/>
      <c r="G2011" s="7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</row>
    <row r="2012" ht="17.25" customHeight="1">
      <c r="A2012" s="7">
        <f t="shared" si="1"/>
        <v>2011</v>
      </c>
      <c r="B2012" s="51"/>
      <c r="C2012" s="15"/>
      <c r="D2012" s="37" t="str">
        <f>VLOOKUP(C2012,MASTER!$B$2:$C$1190,2,)</f>
        <v>#N/A</v>
      </c>
      <c r="E2012" s="52"/>
      <c r="F2012" s="53"/>
      <c r="G2012" s="7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</row>
    <row r="2013" ht="17.25" customHeight="1">
      <c r="A2013" s="7">
        <f t="shared" si="1"/>
        <v>2012</v>
      </c>
      <c r="B2013" s="51"/>
      <c r="C2013" s="15"/>
      <c r="D2013" s="37" t="str">
        <f>VLOOKUP(C2013,MASTER!$B$2:$C$1190,2,)</f>
        <v>#N/A</v>
      </c>
      <c r="E2013" s="52"/>
      <c r="F2013" s="53"/>
      <c r="G2013" s="7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</row>
    <row r="2014" ht="17.25" customHeight="1">
      <c r="A2014" s="7">
        <f t="shared" si="1"/>
        <v>2013</v>
      </c>
      <c r="B2014" s="51"/>
      <c r="C2014" s="15"/>
      <c r="D2014" s="37" t="str">
        <f>VLOOKUP(C2014,MASTER!$B$2:$C$1190,2,)</f>
        <v>#N/A</v>
      </c>
      <c r="E2014" s="52"/>
      <c r="F2014" s="53"/>
      <c r="G2014" s="7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</row>
    <row r="2015" ht="17.25" customHeight="1">
      <c r="A2015" s="7">
        <f t="shared" si="1"/>
        <v>2014</v>
      </c>
      <c r="B2015" s="51"/>
      <c r="C2015" s="15"/>
      <c r="D2015" s="37" t="str">
        <f>VLOOKUP(C2015,MASTER!$B$2:$C$1190,2,)</f>
        <v>#N/A</v>
      </c>
      <c r="E2015" s="52"/>
      <c r="F2015" s="53"/>
      <c r="G2015" s="7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</row>
    <row r="2016" ht="17.25" customHeight="1">
      <c r="A2016" s="7">
        <f t="shared" si="1"/>
        <v>2015</v>
      </c>
      <c r="B2016" s="51"/>
      <c r="C2016" s="15"/>
      <c r="D2016" s="37" t="str">
        <f>VLOOKUP(C2016,MASTER!$B$2:$C$1190,2,)</f>
        <v>#N/A</v>
      </c>
      <c r="E2016" s="52"/>
      <c r="F2016" s="53"/>
      <c r="G2016" s="7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</row>
    <row r="2017" ht="17.25" customHeight="1">
      <c r="A2017" s="7">
        <f t="shared" si="1"/>
        <v>2016</v>
      </c>
      <c r="B2017" s="51"/>
      <c r="C2017" s="15"/>
      <c r="D2017" s="37" t="str">
        <f>VLOOKUP(C2017,MASTER!$B$2:$C$1190,2,)</f>
        <v>#N/A</v>
      </c>
      <c r="E2017" s="52"/>
      <c r="F2017" s="53"/>
      <c r="G2017" s="7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</row>
    <row r="2018" ht="17.25" customHeight="1">
      <c r="A2018" s="7">
        <f t="shared" si="1"/>
        <v>2017</v>
      </c>
      <c r="B2018" s="51"/>
      <c r="C2018" s="15"/>
      <c r="D2018" s="37" t="str">
        <f>VLOOKUP(C2018,MASTER!$B$2:$C$1190,2,)</f>
        <v>#N/A</v>
      </c>
      <c r="E2018" s="52"/>
      <c r="F2018" s="53"/>
      <c r="G2018" s="7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</row>
    <row r="2019" ht="17.25" customHeight="1">
      <c r="A2019" s="7">
        <f t="shared" si="1"/>
        <v>2018</v>
      </c>
      <c r="B2019" s="51"/>
      <c r="C2019" s="15"/>
      <c r="D2019" s="37" t="str">
        <f>VLOOKUP(C2019,MASTER!$B$2:$C$1190,2,)</f>
        <v>#N/A</v>
      </c>
      <c r="E2019" s="52"/>
      <c r="F2019" s="53"/>
      <c r="G2019" s="7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</row>
    <row r="2020" ht="17.25" customHeight="1">
      <c r="A2020" s="7">
        <f t="shared" si="1"/>
        <v>2019</v>
      </c>
      <c r="B2020" s="51"/>
      <c r="C2020" s="15"/>
      <c r="D2020" s="37" t="str">
        <f>VLOOKUP(C2020,MASTER!$B$2:$C$1190,2,)</f>
        <v>#N/A</v>
      </c>
      <c r="E2020" s="52"/>
      <c r="F2020" s="53"/>
      <c r="G2020" s="7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</row>
    <row r="2021" ht="17.25" customHeight="1">
      <c r="A2021" s="7">
        <f t="shared" si="1"/>
        <v>2020</v>
      </c>
      <c r="B2021" s="51"/>
      <c r="C2021" s="7"/>
      <c r="D2021" s="37" t="str">
        <f>VLOOKUP(C2021,MASTER!$B$2:$C$1190,2,)</f>
        <v>#N/A</v>
      </c>
      <c r="E2021" s="52"/>
      <c r="F2021" s="53"/>
      <c r="G2021" s="7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</row>
    <row r="2022" ht="17.25" customHeight="1">
      <c r="A2022" s="7">
        <f t="shared" si="1"/>
        <v>2021</v>
      </c>
      <c r="B2022" s="51"/>
      <c r="C2022" s="7"/>
      <c r="D2022" s="37" t="str">
        <f>VLOOKUP(C2022,MASTER!$B$2:$C$1190,2,)</f>
        <v>#N/A</v>
      </c>
      <c r="E2022" s="52"/>
      <c r="F2022" s="53"/>
      <c r="G2022" s="7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</row>
    <row r="2023" ht="17.25" customHeight="1">
      <c r="A2023" s="7">
        <f t="shared" si="1"/>
        <v>2022</v>
      </c>
      <c r="B2023" s="51"/>
      <c r="C2023" s="7"/>
      <c r="D2023" s="37" t="str">
        <f>VLOOKUP(C2023,MASTER!$B$2:$C$1190,2,)</f>
        <v>#N/A</v>
      </c>
      <c r="E2023" s="52"/>
      <c r="F2023" s="53"/>
      <c r="G2023" s="7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</row>
    <row r="2024" ht="17.25" customHeight="1">
      <c r="A2024" s="7">
        <f t="shared" si="1"/>
        <v>2023</v>
      </c>
      <c r="B2024" s="51"/>
      <c r="C2024" s="7"/>
      <c r="D2024" s="37" t="str">
        <f>VLOOKUP(C2024,MASTER!$B$2:$C$1190,2,)</f>
        <v>#N/A</v>
      </c>
      <c r="E2024" s="52"/>
      <c r="F2024" s="53"/>
      <c r="G2024" s="7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</row>
    <row r="2025" ht="17.25" customHeight="1">
      <c r="A2025" s="7">
        <f t="shared" si="1"/>
        <v>2024</v>
      </c>
      <c r="B2025" s="51"/>
      <c r="C2025" s="7"/>
      <c r="D2025" s="37" t="str">
        <f>VLOOKUP(C2025,MASTER!$B$2:$C$1190,2,)</f>
        <v>#N/A</v>
      </c>
      <c r="E2025" s="52"/>
      <c r="F2025" s="53"/>
      <c r="G2025" s="7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26" ht="17.25" customHeight="1">
      <c r="A2026" s="7">
        <f t="shared" si="1"/>
        <v>2025</v>
      </c>
      <c r="B2026" s="51"/>
      <c r="C2026" s="7"/>
      <c r="D2026" s="37" t="str">
        <f>VLOOKUP(C2026,MASTER!$B$2:$C$1190,2,)</f>
        <v>#N/A</v>
      </c>
      <c r="E2026" s="52"/>
      <c r="F2026" s="53"/>
      <c r="G2026" s="7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</row>
    <row r="2027" ht="17.25" customHeight="1">
      <c r="A2027" s="7">
        <f t="shared" si="1"/>
        <v>2026</v>
      </c>
      <c r="B2027" s="51"/>
      <c r="C2027" s="7"/>
      <c r="D2027" s="37" t="str">
        <f>VLOOKUP(C2027,MASTER!$B$2:$C$1190,2,)</f>
        <v>#N/A</v>
      </c>
      <c r="E2027" s="52"/>
      <c r="F2027" s="53"/>
      <c r="G2027" s="7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</row>
    <row r="2028" ht="17.25" customHeight="1">
      <c r="A2028" s="7">
        <f t="shared" si="1"/>
        <v>2027</v>
      </c>
      <c r="B2028" s="51"/>
      <c r="C2028" s="7"/>
      <c r="D2028" s="37" t="str">
        <f>VLOOKUP(C2028,MASTER!$B$2:$C$1190,2,)</f>
        <v>#N/A</v>
      </c>
      <c r="E2028" s="52"/>
      <c r="F2028" s="53"/>
      <c r="G2028" s="7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</row>
    <row r="2029" ht="17.25" customHeight="1">
      <c r="A2029" s="7">
        <f t="shared" si="1"/>
        <v>2028</v>
      </c>
      <c r="B2029" s="51"/>
      <c r="C2029" s="7"/>
      <c r="D2029" s="37" t="str">
        <f>VLOOKUP(C2029,MASTER!$B$2:$C$1190,2,)</f>
        <v>#N/A</v>
      </c>
      <c r="E2029" s="52"/>
      <c r="F2029" s="53"/>
      <c r="G2029" s="7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</row>
    <row r="2030" ht="17.25" customHeight="1">
      <c r="A2030" s="7">
        <f t="shared" si="1"/>
        <v>2029</v>
      </c>
      <c r="B2030" s="51"/>
      <c r="C2030" s="7"/>
      <c r="D2030" s="37" t="str">
        <f>VLOOKUP(C2030,MASTER!$B$2:$C$1190,2,)</f>
        <v>#N/A</v>
      </c>
      <c r="E2030" s="52"/>
      <c r="F2030" s="53"/>
      <c r="G2030" s="7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</row>
    <row r="2031" ht="17.25" customHeight="1">
      <c r="A2031" s="7">
        <f t="shared" si="1"/>
        <v>2030</v>
      </c>
      <c r="B2031" s="51"/>
      <c r="C2031" s="7"/>
      <c r="D2031" s="37" t="str">
        <f>VLOOKUP(C2031,MASTER!$B$2:$C$1190,2,)</f>
        <v>#N/A</v>
      </c>
      <c r="E2031" s="52"/>
      <c r="F2031" s="53"/>
      <c r="G2031" s="7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</row>
    <row r="2032" ht="17.25" customHeight="1">
      <c r="A2032" s="7">
        <f t="shared" si="1"/>
        <v>2031</v>
      </c>
      <c r="B2032" s="51"/>
      <c r="C2032" s="7"/>
      <c r="D2032" s="37" t="str">
        <f>VLOOKUP(C2032,MASTER!$B$2:$C$1190,2,)</f>
        <v>#N/A</v>
      </c>
      <c r="E2032" s="52"/>
      <c r="F2032" s="53"/>
      <c r="G2032" s="7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</row>
    <row r="2033" ht="17.25" customHeight="1">
      <c r="A2033" s="7">
        <f t="shared" si="1"/>
        <v>2032</v>
      </c>
      <c r="B2033" s="51"/>
      <c r="C2033" s="15"/>
      <c r="D2033" s="37" t="str">
        <f>VLOOKUP(C2033,MASTER!$B$2:$C$1190,2,)</f>
        <v>#N/A</v>
      </c>
      <c r="E2033" s="52"/>
      <c r="F2033" s="53"/>
      <c r="G2033" s="7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</row>
    <row r="2034" ht="17.25" customHeight="1">
      <c r="A2034" s="7">
        <f t="shared" si="1"/>
        <v>2033</v>
      </c>
      <c r="B2034" s="51"/>
      <c r="C2034" s="7"/>
      <c r="D2034" s="37" t="str">
        <f>VLOOKUP(C2034,MASTER!$B$2:$C$1190,2,)</f>
        <v>#N/A</v>
      </c>
      <c r="E2034" s="52"/>
      <c r="F2034" s="53"/>
      <c r="G2034" s="7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</row>
    <row r="2035" ht="17.25" customHeight="1">
      <c r="A2035" s="7">
        <f t="shared" si="1"/>
        <v>2034</v>
      </c>
      <c r="B2035" s="51"/>
      <c r="C2035" s="7"/>
      <c r="D2035" s="37" t="str">
        <f>VLOOKUP(C2035,MASTER!$B$2:$C$1190,2,)</f>
        <v>#N/A</v>
      </c>
      <c r="E2035" s="52"/>
      <c r="F2035" s="53"/>
      <c r="G2035" s="7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</row>
    <row r="2036" ht="17.25" customHeight="1">
      <c r="A2036" s="7">
        <f t="shared" si="1"/>
        <v>2035</v>
      </c>
      <c r="B2036" s="51"/>
      <c r="C2036" s="15"/>
      <c r="D2036" s="37" t="str">
        <f>VLOOKUP(C2036,MASTER!$B$2:$C$1190,2,)</f>
        <v>#N/A</v>
      </c>
      <c r="E2036" s="52"/>
      <c r="F2036" s="53"/>
      <c r="G2036" s="7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</row>
    <row r="2037" ht="17.25" customHeight="1">
      <c r="A2037" s="7">
        <f t="shared" si="1"/>
        <v>2036</v>
      </c>
      <c r="B2037" s="51"/>
      <c r="C2037" s="7"/>
      <c r="D2037" s="37" t="str">
        <f>VLOOKUP(C2037,MASTER!$B$2:$C$1190,2,)</f>
        <v>#N/A</v>
      </c>
      <c r="E2037" s="52"/>
      <c r="F2037" s="53"/>
      <c r="G2037" s="7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</row>
    <row r="2038" ht="17.25" customHeight="1">
      <c r="A2038" s="7">
        <f t="shared" si="1"/>
        <v>2037</v>
      </c>
      <c r="B2038" s="51"/>
      <c r="C2038" s="7"/>
      <c r="D2038" s="37" t="str">
        <f>VLOOKUP(C2038,MASTER!$B$2:$C$1190,2,)</f>
        <v>#N/A</v>
      </c>
      <c r="E2038" s="52"/>
      <c r="F2038" s="53"/>
      <c r="G2038" s="7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</row>
    <row r="2039" ht="17.25" customHeight="1">
      <c r="A2039" s="7">
        <f t="shared" si="1"/>
        <v>2038</v>
      </c>
      <c r="B2039" s="51"/>
      <c r="C2039" s="7"/>
      <c r="D2039" s="37" t="str">
        <f>VLOOKUP(C2039,MASTER!$B$2:$C$1190,2,)</f>
        <v>#N/A</v>
      </c>
      <c r="E2039" s="52"/>
      <c r="F2039" s="53"/>
      <c r="G2039" s="7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</row>
    <row r="2040" ht="17.25" customHeight="1">
      <c r="A2040" s="7">
        <f t="shared" si="1"/>
        <v>2039</v>
      </c>
      <c r="B2040" s="51"/>
      <c r="C2040" s="7"/>
      <c r="D2040" s="37" t="str">
        <f>VLOOKUP(C2040,MASTER!$B$2:$C$1190,2,)</f>
        <v>#N/A</v>
      </c>
      <c r="E2040" s="52"/>
      <c r="F2040" s="53"/>
      <c r="G2040" s="7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</row>
    <row r="2041" ht="17.25" customHeight="1">
      <c r="A2041" s="7">
        <f t="shared" si="1"/>
        <v>2040</v>
      </c>
      <c r="B2041" s="51"/>
      <c r="C2041" s="7"/>
      <c r="D2041" s="37" t="str">
        <f>VLOOKUP(C2041,MASTER!$B$2:$C$1190,2,)</f>
        <v>#N/A</v>
      </c>
      <c r="E2041" s="52"/>
      <c r="F2041" s="53"/>
      <c r="G2041" s="7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</row>
    <row r="2042" ht="17.25" customHeight="1">
      <c r="A2042" s="7">
        <f t="shared" si="1"/>
        <v>2041</v>
      </c>
      <c r="B2042" s="51"/>
      <c r="C2042" s="7"/>
      <c r="D2042" s="37" t="str">
        <f>VLOOKUP(C2042,MASTER!$B$2:$C$1190,2,)</f>
        <v>#N/A</v>
      </c>
      <c r="E2042" s="52"/>
      <c r="F2042" s="53"/>
      <c r="G2042" s="7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</row>
    <row r="2043" ht="17.25" customHeight="1">
      <c r="A2043" s="7">
        <f t="shared" si="1"/>
        <v>2042</v>
      </c>
      <c r="B2043" s="51"/>
      <c r="C2043" s="7"/>
      <c r="D2043" s="37" t="str">
        <f>VLOOKUP(C2043,MASTER!$B$2:$C$1190,2,)</f>
        <v>#N/A</v>
      </c>
      <c r="E2043" s="52"/>
      <c r="F2043" s="53"/>
      <c r="G2043" s="7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</row>
    <row r="2044" ht="17.25" customHeight="1">
      <c r="A2044" s="7">
        <f t="shared" si="1"/>
        <v>2043</v>
      </c>
      <c r="B2044" s="51"/>
      <c r="C2044" s="7"/>
      <c r="D2044" s="37" t="str">
        <f>VLOOKUP(C2044,MASTER!$B$2:$C$1190,2,)</f>
        <v>#N/A</v>
      </c>
      <c r="E2044" s="52"/>
      <c r="F2044" s="53"/>
      <c r="G2044" s="7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</row>
    <row r="2045" ht="17.25" customHeight="1">
      <c r="A2045" s="7">
        <f t="shared" si="1"/>
        <v>2044</v>
      </c>
      <c r="B2045" s="51"/>
      <c r="C2045" s="7"/>
      <c r="D2045" s="37" t="str">
        <f>VLOOKUP(C2045,MASTER!$B$2:$C$1190,2,)</f>
        <v>#N/A</v>
      </c>
      <c r="E2045" s="52"/>
      <c r="F2045" s="53"/>
      <c r="G2045" s="7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</row>
    <row r="2046" ht="17.25" customHeight="1">
      <c r="A2046" s="7">
        <f t="shared" si="1"/>
        <v>2045</v>
      </c>
      <c r="B2046" s="51"/>
      <c r="C2046" s="7"/>
      <c r="D2046" s="37" t="str">
        <f>VLOOKUP(C2046,MASTER!$B$2:$C$1190,2,)</f>
        <v>#N/A</v>
      </c>
      <c r="E2046" s="52"/>
      <c r="F2046" s="53"/>
      <c r="G2046" s="7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</row>
    <row r="2047" ht="17.25" customHeight="1">
      <c r="A2047" s="7">
        <f t="shared" si="1"/>
        <v>2046</v>
      </c>
      <c r="B2047" s="51"/>
      <c r="C2047" s="7"/>
      <c r="D2047" s="37" t="str">
        <f>VLOOKUP(C2047,MASTER!$B$2:$C$1190,2,)</f>
        <v>#N/A</v>
      </c>
      <c r="E2047" s="52"/>
      <c r="F2047" s="53"/>
      <c r="G2047" s="7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</row>
    <row r="2048" ht="17.25" customHeight="1">
      <c r="A2048" s="7">
        <f t="shared" si="1"/>
        <v>2047</v>
      </c>
      <c r="B2048" s="51"/>
      <c r="C2048" s="7"/>
      <c r="D2048" s="37" t="str">
        <f>VLOOKUP(C2048,MASTER!$B$2:$C$1190,2,)</f>
        <v>#N/A</v>
      </c>
      <c r="E2048" s="52"/>
      <c r="F2048" s="53"/>
      <c r="G2048" s="7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</row>
    <row r="2049" ht="17.25" customHeight="1">
      <c r="A2049" s="7">
        <f t="shared" si="1"/>
        <v>2048</v>
      </c>
      <c r="B2049" s="51"/>
      <c r="C2049" s="15"/>
      <c r="D2049" s="37" t="str">
        <f>VLOOKUP(C2049,MASTER!$B$2:$C$1190,2,)</f>
        <v>#N/A</v>
      </c>
      <c r="E2049" s="52"/>
      <c r="F2049" s="53"/>
      <c r="G2049" s="7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</row>
    <row r="2050" ht="17.25" customHeight="1">
      <c r="A2050" s="7">
        <f t="shared" si="1"/>
        <v>2049</v>
      </c>
      <c r="B2050" s="51"/>
      <c r="C2050" s="7"/>
      <c r="D2050" s="37" t="str">
        <f>VLOOKUP(C2050,MASTER!$B$2:$C$1190,2,)</f>
        <v>#N/A</v>
      </c>
      <c r="E2050" s="52"/>
      <c r="F2050" s="53"/>
      <c r="G2050" s="7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</row>
    <row r="2051" ht="17.25" customHeight="1">
      <c r="A2051" s="7">
        <f t="shared" si="1"/>
        <v>2050</v>
      </c>
      <c r="B2051" s="51"/>
      <c r="C2051" s="7"/>
      <c r="D2051" s="37" t="str">
        <f>VLOOKUP(C2051,MASTER!$B$2:$C$1190,2,)</f>
        <v>#N/A</v>
      </c>
      <c r="E2051" s="52"/>
      <c r="F2051" s="53"/>
      <c r="G2051" s="7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</row>
    <row r="2052" ht="17.25" customHeight="1">
      <c r="A2052" s="7">
        <f t="shared" si="1"/>
        <v>2051</v>
      </c>
      <c r="B2052" s="51"/>
      <c r="C2052" s="7"/>
      <c r="D2052" s="37" t="str">
        <f>VLOOKUP(C2052,MASTER!$B$2:$C$1190,2,)</f>
        <v>#N/A</v>
      </c>
      <c r="E2052" s="52"/>
      <c r="F2052" s="53"/>
      <c r="G2052" s="7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</row>
    <row r="2053" ht="17.25" customHeight="1">
      <c r="A2053" s="7">
        <f t="shared" si="1"/>
        <v>2052</v>
      </c>
      <c r="B2053" s="51"/>
      <c r="C2053" s="7"/>
      <c r="D2053" s="37" t="str">
        <f>VLOOKUP(C2053,MASTER!$B$2:$C$1190,2,)</f>
        <v>#N/A</v>
      </c>
      <c r="E2053" s="52"/>
      <c r="F2053" s="53"/>
      <c r="G2053" s="7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</row>
    <row r="2054" ht="17.25" customHeight="1">
      <c r="A2054" s="7">
        <f t="shared" si="1"/>
        <v>2053</v>
      </c>
      <c r="B2054" s="51"/>
      <c r="C2054" s="7"/>
      <c r="D2054" s="37" t="str">
        <f>VLOOKUP(C2054,MASTER!$B$2:$C$1190,2,)</f>
        <v>#N/A</v>
      </c>
      <c r="E2054" s="52"/>
      <c r="F2054" s="53"/>
      <c r="G2054" s="7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</row>
    <row r="2055" ht="17.25" customHeight="1">
      <c r="A2055" s="7">
        <f t="shared" si="1"/>
        <v>2054</v>
      </c>
      <c r="B2055" s="51"/>
      <c r="C2055" s="7"/>
      <c r="D2055" s="37" t="str">
        <f>VLOOKUP(C2055,MASTER!$B$2:$C$1190,2,)</f>
        <v>#N/A</v>
      </c>
      <c r="E2055" s="52"/>
      <c r="F2055" s="53"/>
      <c r="G2055" s="7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</row>
    <row r="2056" ht="17.25" customHeight="1">
      <c r="A2056" s="7">
        <f t="shared" si="1"/>
        <v>2055</v>
      </c>
      <c r="B2056" s="51"/>
      <c r="C2056" s="7"/>
      <c r="D2056" s="37" t="str">
        <f>VLOOKUP(C2056,MASTER!$B$2:$C$1190,2,)</f>
        <v>#N/A</v>
      </c>
      <c r="E2056" s="52"/>
      <c r="F2056" s="53"/>
      <c r="G2056" s="7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</row>
    <row r="2057" ht="17.25" customHeight="1">
      <c r="A2057" s="7">
        <f t="shared" si="1"/>
        <v>2056</v>
      </c>
      <c r="B2057" s="51"/>
      <c r="C2057" s="7"/>
      <c r="D2057" s="37" t="str">
        <f>VLOOKUP(C2057,MASTER!$B$2:$C$1190,2,)</f>
        <v>#N/A</v>
      </c>
      <c r="E2057" s="52"/>
      <c r="F2057" s="53"/>
      <c r="G2057" s="7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</row>
    <row r="2058" ht="17.25" customHeight="1">
      <c r="A2058" s="7">
        <f t="shared" si="1"/>
        <v>2057</v>
      </c>
      <c r="B2058" s="51"/>
      <c r="C2058" s="7"/>
      <c r="D2058" s="37" t="str">
        <f>VLOOKUP(C2058,MASTER!$B$2:$C$1190,2,)</f>
        <v>#N/A</v>
      </c>
      <c r="E2058" s="52"/>
      <c r="F2058" s="53"/>
      <c r="G2058" s="7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</row>
    <row r="2059" ht="17.25" customHeight="1">
      <c r="A2059" s="7">
        <f t="shared" si="1"/>
        <v>2058</v>
      </c>
      <c r="B2059" s="51"/>
      <c r="C2059" s="7"/>
      <c r="D2059" s="37" t="str">
        <f>VLOOKUP(C2059,MASTER!$B$2:$C$1190,2,)</f>
        <v>#N/A</v>
      </c>
      <c r="E2059" s="52"/>
      <c r="F2059" s="53"/>
      <c r="G2059" s="7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</row>
    <row r="2060" ht="17.25" customHeight="1">
      <c r="A2060" s="7">
        <f t="shared" si="1"/>
        <v>2059</v>
      </c>
      <c r="B2060" s="51"/>
      <c r="C2060" s="7"/>
      <c r="D2060" s="37" t="str">
        <f>VLOOKUP(C2060,MASTER!$B$2:$C$1190,2,)</f>
        <v>#N/A</v>
      </c>
      <c r="E2060" s="52"/>
      <c r="F2060" s="53"/>
      <c r="G2060" s="7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</row>
    <row r="2061" ht="17.25" customHeight="1">
      <c r="A2061" s="7">
        <f t="shared" si="1"/>
        <v>2060</v>
      </c>
      <c r="B2061" s="51"/>
      <c r="C2061" s="7"/>
      <c r="D2061" s="37" t="str">
        <f>VLOOKUP(C2061,MASTER!$B$2:$C$1190,2,)</f>
        <v>#N/A</v>
      </c>
      <c r="E2061" s="52"/>
      <c r="F2061" s="53"/>
      <c r="G2061" s="7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</row>
    <row r="2062" ht="17.25" customHeight="1">
      <c r="A2062" s="7">
        <f t="shared" si="1"/>
        <v>2061</v>
      </c>
      <c r="B2062" s="51"/>
      <c r="C2062" s="7"/>
      <c r="D2062" s="37" t="str">
        <f>VLOOKUP(C2062,MASTER!$B$2:$C$1190,2,)</f>
        <v>#N/A</v>
      </c>
      <c r="E2062" s="52"/>
      <c r="F2062" s="53"/>
      <c r="G2062" s="7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</row>
    <row r="2063" ht="17.25" customHeight="1">
      <c r="A2063" s="7">
        <f t="shared" si="1"/>
        <v>2062</v>
      </c>
      <c r="B2063" s="51"/>
      <c r="C2063" s="7"/>
      <c r="D2063" s="37" t="str">
        <f>VLOOKUP(C2063,MASTER!$B$2:$C$1190,2,)</f>
        <v>#N/A</v>
      </c>
      <c r="E2063" s="52"/>
      <c r="F2063" s="53"/>
      <c r="G2063" s="7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</row>
    <row r="2064" ht="17.25" customHeight="1">
      <c r="A2064" s="7">
        <f t="shared" si="1"/>
        <v>2063</v>
      </c>
      <c r="B2064" s="51"/>
      <c r="C2064" s="7"/>
      <c r="D2064" s="37" t="str">
        <f>VLOOKUP(C2064,MASTER!$B$2:$C$1190,2,)</f>
        <v>#N/A</v>
      </c>
      <c r="E2064" s="52"/>
      <c r="F2064" s="53"/>
      <c r="G2064" s="7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</row>
    <row r="2065" ht="17.25" customHeight="1">
      <c r="A2065" s="7">
        <f t="shared" si="1"/>
        <v>2064</v>
      </c>
      <c r="B2065" s="51"/>
      <c r="C2065" s="7"/>
      <c r="D2065" s="37" t="str">
        <f>VLOOKUP(C2065,MASTER!$B$2:$C$1190,2,)</f>
        <v>#N/A</v>
      </c>
      <c r="E2065" s="52"/>
      <c r="F2065" s="53"/>
      <c r="G2065" s="7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</row>
    <row r="2066" ht="17.25" customHeight="1">
      <c r="A2066" s="7">
        <f t="shared" si="1"/>
        <v>2065</v>
      </c>
      <c r="B2066" s="51"/>
      <c r="C2066" s="7"/>
      <c r="D2066" s="37" t="str">
        <f>VLOOKUP(C2066,MASTER!$B$2:$C$1190,2,)</f>
        <v>#N/A</v>
      </c>
      <c r="E2066" s="52"/>
      <c r="F2066" s="53"/>
      <c r="G2066" s="7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</row>
    <row r="2067" ht="17.25" customHeight="1">
      <c r="A2067" s="7">
        <f t="shared" si="1"/>
        <v>2066</v>
      </c>
      <c r="B2067" s="51"/>
      <c r="C2067" s="7"/>
      <c r="D2067" s="37" t="str">
        <f>VLOOKUP(C2067,MASTER!$B$2:$C$1190,2,)</f>
        <v>#N/A</v>
      </c>
      <c r="E2067" s="52"/>
      <c r="F2067" s="53"/>
      <c r="G2067" s="7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</row>
    <row r="2068" ht="17.25" customHeight="1">
      <c r="A2068" s="7">
        <f t="shared" si="1"/>
        <v>2067</v>
      </c>
      <c r="B2068" s="51"/>
      <c r="C2068" s="7"/>
      <c r="D2068" s="37" t="str">
        <f>VLOOKUP(C2068,MASTER!$B$2:$C$1190,2,)</f>
        <v>#N/A</v>
      </c>
      <c r="E2068" s="52"/>
      <c r="F2068" s="53"/>
      <c r="G2068" s="7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</row>
    <row r="2069" ht="17.25" customHeight="1">
      <c r="A2069" s="7">
        <f t="shared" si="1"/>
        <v>2068</v>
      </c>
      <c r="B2069" s="51"/>
      <c r="C2069" s="7"/>
      <c r="D2069" s="37" t="str">
        <f>VLOOKUP(C2069,MASTER!$B$2:$C$1190,2,)</f>
        <v>#N/A</v>
      </c>
      <c r="E2069" s="52"/>
      <c r="F2069" s="53"/>
      <c r="G2069" s="7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</row>
    <row r="2070" ht="17.25" customHeight="1">
      <c r="A2070" s="7">
        <f t="shared" si="1"/>
        <v>2069</v>
      </c>
      <c r="B2070" s="51"/>
      <c r="C2070" s="7"/>
      <c r="D2070" s="37" t="str">
        <f>VLOOKUP(C2070,MASTER!$B$2:$C$1190,2,)</f>
        <v>#N/A</v>
      </c>
      <c r="E2070" s="52"/>
      <c r="F2070" s="53"/>
      <c r="G2070" s="7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</row>
    <row r="2071" ht="17.25" customHeight="1">
      <c r="A2071" s="7">
        <f t="shared" si="1"/>
        <v>2070</v>
      </c>
      <c r="B2071" s="51"/>
      <c r="C2071" s="15"/>
      <c r="D2071" s="37" t="str">
        <f>VLOOKUP(C2071,MASTER!$B$2:$C$1190,2,)</f>
        <v>#N/A</v>
      </c>
      <c r="E2071" s="52"/>
      <c r="F2071" s="53"/>
      <c r="G2071" s="7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</row>
    <row r="2072" ht="17.25" customHeight="1">
      <c r="A2072" s="7">
        <f t="shared" si="1"/>
        <v>2071</v>
      </c>
      <c r="B2072" s="51"/>
      <c r="C2072" s="15"/>
      <c r="D2072" s="37" t="str">
        <f>VLOOKUP(C2072,MASTER!$B$2:$C$1190,2,)</f>
        <v>#N/A</v>
      </c>
      <c r="E2072" s="52"/>
      <c r="F2072" s="53"/>
      <c r="G2072" s="7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</row>
    <row r="2073" ht="17.25" customHeight="1">
      <c r="A2073" s="7">
        <f t="shared" si="1"/>
        <v>2072</v>
      </c>
      <c r="B2073" s="51"/>
      <c r="C2073" s="7"/>
      <c r="D2073" s="37" t="str">
        <f>VLOOKUP(C2073,MASTER!$B$2:$C$1190,2,)</f>
        <v>#N/A</v>
      </c>
      <c r="E2073" s="52"/>
      <c r="F2073" s="53"/>
      <c r="G2073" s="7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</row>
    <row r="2074" ht="17.25" customHeight="1">
      <c r="A2074" s="7">
        <f t="shared" si="1"/>
        <v>2073</v>
      </c>
      <c r="B2074" s="51"/>
      <c r="C2074" s="7"/>
      <c r="D2074" s="37" t="str">
        <f>VLOOKUP(C2074,MASTER!$B$2:$C$1190,2,)</f>
        <v>#N/A</v>
      </c>
      <c r="E2074" s="52"/>
      <c r="F2074" s="53"/>
      <c r="G2074" s="7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</row>
    <row r="2075" ht="17.25" customHeight="1">
      <c r="A2075" s="7">
        <f t="shared" si="1"/>
        <v>2074</v>
      </c>
      <c r="B2075" s="51"/>
      <c r="C2075" s="7"/>
      <c r="D2075" s="37" t="str">
        <f>VLOOKUP(C2075,MASTER!$B$2:$C$1190,2,)</f>
        <v>#N/A</v>
      </c>
      <c r="E2075" s="52"/>
      <c r="F2075" s="53"/>
      <c r="G2075" s="7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</row>
    <row r="2076" ht="17.25" customHeight="1">
      <c r="A2076" s="7">
        <f t="shared" si="1"/>
        <v>2075</v>
      </c>
      <c r="B2076" s="51"/>
      <c r="C2076" s="7"/>
      <c r="D2076" s="37" t="str">
        <f>VLOOKUP(C2076,MASTER!$B$2:$C$1190,2,)</f>
        <v>#N/A</v>
      </c>
      <c r="E2076" s="52"/>
      <c r="F2076" s="53"/>
      <c r="G2076" s="7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</row>
    <row r="2077" ht="17.25" customHeight="1">
      <c r="A2077" s="7">
        <f t="shared" si="1"/>
        <v>2076</v>
      </c>
      <c r="B2077" s="51"/>
      <c r="C2077" s="7"/>
      <c r="D2077" s="37" t="str">
        <f>VLOOKUP(C2077,MASTER!$B$2:$C$1190,2,)</f>
        <v>#N/A</v>
      </c>
      <c r="E2077" s="52"/>
      <c r="F2077" s="53"/>
      <c r="G2077" s="7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</row>
    <row r="2078" ht="17.25" customHeight="1">
      <c r="A2078" s="7">
        <f t="shared" si="1"/>
        <v>2077</v>
      </c>
      <c r="B2078" s="51"/>
      <c r="C2078" s="7"/>
      <c r="D2078" s="37" t="str">
        <f>VLOOKUP(C2078,MASTER!$B$2:$C$1190,2,)</f>
        <v>#N/A</v>
      </c>
      <c r="E2078" s="52"/>
      <c r="F2078" s="53"/>
      <c r="G2078" s="7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</row>
    <row r="2079" ht="17.25" customHeight="1">
      <c r="A2079" s="7">
        <f t="shared" si="1"/>
        <v>2078</v>
      </c>
      <c r="B2079" s="51"/>
      <c r="C2079" s="7"/>
      <c r="D2079" s="37" t="str">
        <f>VLOOKUP(C2079,MASTER!$B$2:$C$1190,2,)</f>
        <v>#N/A</v>
      </c>
      <c r="E2079" s="52"/>
      <c r="F2079" s="53"/>
      <c r="G2079" s="7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</row>
    <row r="2080" ht="17.25" customHeight="1">
      <c r="A2080" s="7">
        <f t="shared" si="1"/>
        <v>2079</v>
      </c>
      <c r="B2080" s="51"/>
      <c r="C2080" s="7"/>
      <c r="D2080" s="37" t="str">
        <f>VLOOKUP(C2080,MASTER!$B$2:$C$1190,2,)</f>
        <v>#N/A</v>
      </c>
      <c r="E2080" s="52"/>
      <c r="F2080" s="53"/>
      <c r="G2080" s="7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</row>
    <row r="2081" ht="17.25" customHeight="1">
      <c r="A2081" s="7">
        <f t="shared" si="1"/>
        <v>2080</v>
      </c>
      <c r="B2081" s="51"/>
      <c r="C2081" s="7"/>
      <c r="D2081" s="37" t="str">
        <f>VLOOKUP(C2081,MASTER!$B$2:$C$1190,2,)</f>
        <v>#N/A</v>
      </c>
      <c r="E2081" s="52"/>
      <c r="F2081" s="53"/>
      <c r="G2081" s="7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</row>
    <row r="2082" ht="17.25" customHeight="1">
      <c r="A2082" s="7">
        <f t="shared" si="1"/>
        <v>2081</v>
      </c>
      <c r="B2082" s="51"/>
      <c r="C2082" s="7"/>
      <c r="D2082" s="37" t="str">
        <f>VLOOKUP(C2082,MASTER!$B$2:$C$1190,2,)</f>
        <v>#N/A</v>
      </c>
      <c r="E2082" s="52"/>
      <c r="F2082" s="53"/>
      <c r="G2082" s="7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</row>
    <row r="2083" ht="17.25" customHeight="1">
      <c r="A2083" s="7">
        <f t="shared" si="1"/>
        <v>2082</v>
      </c>
      <c r="B2083" s="51"/>
      <c r="C2083" s="7"/>
      <c r="D2083" s="37" t="str">
        <f>VLOOKUP(C2083,MASTER!$B$2:$C$1190,2,)</f>
        <v>#N/A</v>
      </c>
      <c r="E2083" s="52"/>
      <c r="F2083" s="53"/>
      <c r="G2083" s="7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</row>
    <row r="2084" ht="17.25" customHeight="1">
      <c r="A2084" s="7">
        <f t="shared" si="1"/>
        <v>2083</v>
      </c>
      <c r="B2084" s="51"/>
      <c r="C2084" s="7"/>
      <c r="D2084" s="37" t="str">
        <f>VLOOKUP(C2084,MASTER!$B$2:$C$1190,2,)</f>
        <v>#N/A</v>
      </c>
      <c r="E2084" s="52"/>
      <c r="F2084" s="53"/>
      <c r="G2084" s="7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</row>
    <row r="2085" ht="17.25" customHeight="1">
      <c r="A2085" s="7">
        <f t="shared" si="1"/>
        <v>2084</v>
      </c>
      <c r="B2085" s="51"/>
      <c r="C2085" s="7"/>
      <c r="D2085" s="37" t="str">
        <f>VLOOKUP(C2085,MASTER!$B$2:$C$1190,2,)</f>
        <v>#N/A</v>
      </c>
      <c r="E2085" s="52"/>
      <c r="F2085" s="53"/>
      <c r="G2085" s="7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</row>
    <row r="2086" ht="17.25" customHeight="1">
      <c r="A2086" s="7">
        <f t="shared" si="1"/>
        <v>2085</v>
      </c>
      <c r="B2086" s="51"/>
      <c r="C2086" s="7"/>
      <c r="D2086" s="37" t="str">
        <f>VLOOKUP(C2086,MASTER!$B$2:$C$1190,2,)</f>
        <v>#N/A</v>
      </c>
      <c r="E2086" s="52"/>
      <c r="F2086" s="53"/>
      <c r="G2086" s="7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</row>
    <row r="2087" ht="17.25" customHeight="1">
      <c r="A2087" s="7">
        <f t="shared" si="1"/>
        <v>2086</v>
      </c>
      <c r="B2087" s="51"/>
      <c r="C2087" s="7"/>
      <c r="D2087" s="37" t="str">
        <f>VLOOKUP(C2087,MASTER!$B$2:$C$1190,2,)</f>
        <v>#N/A</v>
      </c>
      <c r="E2087" s="52"/>
      <c r="F2087" s="53"/>
      <c r="G2087" s="7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</row>
    <row r="2088" ht="17.25" customHeight="1">
      <c r="A2088" s="7">
        <f t="shared" si="1"/>
        <v>2087</v>
      </c>
      <c r="B2088" s="51"/>
      <c r="C2088" s="7"/>
      <c r="D2088" s="37" t="str">
        <f>VLOOKUP(C2088,MASTER!$B$2:$C$1190,2,)</f>
        <v>#N/A</v>
      </c>
      <c r="E2088" s="52"/>
      <c r="F2088" s="53"/>
      <c r="G2088" s="7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</row>
    <row r="2089" ht="17.25" customHeight="1">
      <c r="A2089" s="7">
        <f t="shared" si="1"/>
        <v>2088</v>
      </c>
      <c r="B2089" s="51"/>
      <c r="C2089" s="7"/>
      <c r="D2089" s="37" t="str">
        <f>VLOOKUP(C2089,MASTER!$B$2:$C$1190,2,)</f>
        <v>#N/A</v>
      </c>
      <c r="E2089" s="52"/>
      <c r="F2089" s="53"/>
      <c r="G2089" s="7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</row>
    <row r="2090" ht="17.25" customHeight="1">
      <c r="A2090" s="7">
        <f t="shared" si="1"/>
        <v>2089</v>
      </c>
      <c r="B2090" s="51"/>
      <c r="C2090" s="7"/>
      <c r="D2090" s="37" t="str">
        <f>VLOOKUP(C2090,MASTER!$B$2:$C$1190,2,)</f>
        <v>#N/A</v>
      </c>
      <c r="E2090" s="52"/>
      <c r="F2090" s="53"/>
      <c r="G2090" s="7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</row>
    <row r="2091" ht="17.25" customHeight="1">
      <c r="A2091" s="7">
        <f t="shared" si="1"/>
        <v>2090</v>
      </c>
      <c r="B2091" s="51"/>
      <c r="C2091" s="7"/>
      <c r="D2091" s="37" t="str">
        <f>VLOOKUP(C2091,MASTER!$B$2:$C$1190,2,)</f>
        <v>#N/A</v>
      </c>
      <c r="E2091" s="52"/>
      <c r="F2091" s="53"/>
      <c r="G2091" s="7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</row>
    <row r="2092" ht="17.25" customHeight="1">
      <c r="A2092" s="7">
        <f t="shared" si="1"/>
        <v>2091</v>
      </c>
      <c r="B2092" s="51"/>
      <c r="C2092" s="7"/>
      <c r="D2092" s="37" t="str">
        <f>VLOOKUP(C2092,MASTER!$B$2:$C$1190,2,)</f>
        <v>#N/A</v>
      </c>
      <c r="E2092" s="52"/>
      <c r="F2092" s="53"/>
      <c r="G2092" s="7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</row>
    <row r="2093" ht="17.25" customHeight="1">
      <c r="A2093" s="7">
        <f t="shared" si="1"/>
        <v>2092</v>
      </c>
      <c r="B2093" s="51"/>
      <c r="C2093" s="7"/>
      <c r="D2093" s="37" t="str">
        <f>VLOOKUP(C2093,MASTER!$B$2:$C$1190,2,)</f>
        <v>#N/A</v>
      </c>
      <c r="E2093" s="52"/>
      <c r="F2093" s="53"/>
      <c r="G2093" s="7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</row>
    <row r="2094" ht="17.25" customHeight="1">
      <c r="A2094" s="7">
        <f t="shared" si="1"/>
        <v>2093</v>
      </c>
      <c r="B2094" s="51"/>
      <c r="C2094" s="7"/>
      <c r="D2094" s="37" t="str">
        <f>VLOOKUP(C2094,MASTER!$B$2:$C$1190,2,)</f>
        <v>#N/A</v>
      </c>
      <c r="E2094" s="52"/>
      <c r="F2094" s="53"/>
      <c r="G2094" s="7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</row>
    <row r="2095" ht="17.25" customHeight="1">
      <c r="A2095" s="7">
        <f t="shared" si="1"/>
        <v>2094</v>
      </c>
      <c r="B2095" s="51"/>
      <c r="C2095" s="7"/>
      <c r="D2095" s="37" t="str">
        <f>VLOOKUP(C2095,MASTER!$B$2:$C$1190,2,)</f>
        <v>#N/A</v>
      </c>
      <c r="E2095" s="52"/>
      <c r="F2095" s="53"/>
      <c r="G2095" s="7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</row>
    <row r="2096" ht="17.25" customHeight="1">
      <c r="A2096" s="7">
        <f t="shared" si="1"/>
        <v>2095</v>
      </c>
      <c r="B2096" s="51"/>
      <c r="C2096" s="7"/>
      <c r="D2096" s="37" t="str">
        <f>VLOOKUP(C2096,MASTER!$B$2:$C$1190,2,)</f>
        <v>#N/A</v>
      </c>
      <c r="E2096" s="52"/>
      <c r="F2096" s="53"/>
      <c r="G2096" s="7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</row>
    <row r="2097" ht="17.25" customHeight="1">
      <c r="A2097" s="7">
        <f t="shared" si="1"/>
        <v>2096</v>
      </c>
      <c r="B2097" s="51"/>
      <c r="C2097" s="7"/>
      <c r="D2097" s="37" t="str">
        <f>VLOOKUP(C2097,MASTER!$B$2:$C$1190,2,)</f>
        <v>#N/A</v>
      </c>
      <c r="E2097" s="52"/>
      <c r="F2097" s="53"/>
      <c r="G2097" s="7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</row>
    <row r="2098" ht="17.25" customHeight="1">
      <c r="A2098" s="7">
        <f t="shared" si="1"/>
        <v>2097</v>
      </c>
      <c r="B2098" s="51"/>
      <c r="C2098" s="7"/>
      <c r="D2098" s="37" t="str">
        <f>VLOOKUP(C2098,MASTER!$B$2:$C$1190,2,)</f>
        <v>#N/A</v>
      </c>
      <c r="E2098" s="52"/>
      <c r="F2098" s="53"/>
      <c r="G2098" s="7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</row>
    <row r="2099" ht="17.25" customHeight="1">
      <c r="A2099" s="7">
        <f t="shared" si="1"/>
        <v>2098</v>
      </c>
      <c r="B2099" s="51"/>
      <c r="C2099" s="7"/>
      <c r="D2099" s="37" t="str">
        <f>VLOOKUP(C2099,MASTER!$B$2:$C$1190,2,)</f>
        <v>#N/A</v>
      </c>
      <c r="E2099" s="52"/>
      <c r="F2099" s="53"/>
      <c r="G2099" s="7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</row>
    <row r="2100" ht="17.25" customHeight="1">
      <c r="A2100" s="7">
        <f t="shared" si="1"/>
        <v>2099</v>
      </c>
      <c r="B2100" s="51"/>
      <c r="C2100" s="7"/>
      <c r="D2100" s="37" t="str">
        <f>VLOOKUP(C2100,MASTER!$B$2:$C$1190,2,)</f>
        <v>#N/A</v>
      </c>
      <c r="E2100" s="52"/>
      <c r="F2100" s="53"/>
      <c r="G2100" s="7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</row>
    <row r="2101" ht="17.25" customHeight="1">
      <c r="A2101" s="7">
        <f t="shared" si="1"/>
        <v>2100</v>
      </c>
      <c r="B2101" s="51"/>
      <c r="C2101" s="7"/>
      <c r="D2101" s="37" t="str">
        <f>VLOOKUP(C2101,MASTER!$B$2:$C$1190,2,)</f>
        <v>#N/A</v>
      </c>
      <c r="E2101" s="52"/>
      <c r="F2101" s="53"/>
      <c r="G2101" s="7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</row>
    <row r="2102" ht="17.25" customHeight="1">
      <c r="A2102" s="7">
        <f t="shared" si="1"/>
        <v>2101</v>
      </c>
      <c r="B2102" s="51"/>
      <c r="C2102" s="7"/>
      <c r="D2102" s="37" t="str">
        <f>VLOOKUP(C2102,MASTER!$B$2:$C$1190,2,)</f>
        <v>#N/A</v>
      </c>
      <c r="E2102" s="52"/>
      <c r="F2102" s="53"/>
      <c r="G2102" s="7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</row>
    <row r="2103" ht="17.25" customHeight="1">
      <c r="A2103" s="7">
        <f t="shared" si="1"/>
        <v>2102</v>
      </c>
      <c r="B2103" s="51"/>
      <c r="C2103" s="7"/>
      <c r="D2103" s="37" t="str">
        <f>VLOOKUP(C2103,MASTER!$B$2:$C$1190,2,)</f>
        <v>#N/A</v>
      </c>
      <c r="E2103" s="52"/>
      <c r="F2103" s="53"/>
      <c r="G2103" s="7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</row>
    <row r="2104" ht="17.25" customHeight="1">
      <c r="A2104" s="7">
        <f t="shared" si="1"/>
        <v>2103</v>
      </c>
      <c r="B2104" s="51"/>
      <c r="C2104" s="7"/>
      <c r="D2104" s="37" t="str">
        <f>VLOOKUP(C2104,MASTER!$B$2:$C$1190,2,)</f>
        <v>#N/A</v>
      </c>
      <c r="E2104" s="52"/>
      <c r="F2104" s="53"/>
      <c r="G2104" s="7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</row>
    <row r="2105" ht="17.25" customHeight="1">
      <c r="A2105" s="7">
        <f t="shared" si="1"/>
        <v>2104</v>
      </c>
      <c r="B2105" s="51"/>
      <c r="C2105" s="7"/>
      <c r="D2105" s="37" t="str">
        <f>VLOOKUP(C2105,MASTER!$B$2:$C$1190,2,)</f>
        <v>#N/A</v>
      </c>
      <c r="E2105" s="52"/>
      <c r="F2105" s="53"/>
      <c r="G2105" s="7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</row>
    <row r="2106" ht="17.25" customHeight="1">
      <c r="A2106" s="7">
        <f t="shared" si="1"/>
        <v>2105</v>
      </c>
      <c r="B2106" s="51"/>
      <c r="C2106" s="7"/>
      <c r="D2106" s="37" t="str">
        <f>VLOOKUP(C2106,MASTER!$B$2:$C$1190,2,)</f>
        <v>#N/A</v>
      </c>
      <c r="E2106" s="52"/>
      <c r="F2106" s="53"/>
      <c r="G2106" s="7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</row>
    <row r="2107" ht="17.25" customHeight="1">
      <c r="A2107" s="7">
        <f t="shared" si="1"/>
        <v>2106</v>
      </c>
      <c r="B2107" s="51"/>
      <c r="C2107" s="7"/>
      <c r="D2107" s="37" t="str">
        <f>VLOOKUP(C2107,MASTER!$B$2:$C$1190,2,)</f>
        <v>#N/A</v>
      </c>
      <c r="E2107" s="52"/>
      <c r="F2107" s="53"/>
      <c r="G2107" s="7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</row>
    <row r="2108" ht="17.25" customHeight="1">
      <c r="A2108" s="7">
        <f t="shared" si="1"/>
        <v>2107</v>
      </c>
      <c r="B2108" s="51"/>
      <c r="C2108" s="7"/>
      <c r="D2108" s="37" t="str">
        <f>VLOOKUP(C2108,MASTER!$B$2:$C$1190,2,)</f>
        <v>#N/A</v>
      </c>
      <c r="E2108" s="52"/>
      <c r="F2108" s="53"/>
      <c r="G2108" s="7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</row>
    <row r="2109" ht="17.25" customHeight="1">
      <c r="A2109" s="7">
        <f t="shared" si="1"/>
        <v>2108</v>
      </c>
      <c r="B2109" s="51"/>
      <c r="C2109" s="7"/>
      <c r="D2109" s="37" t="str">
        <f>VLOOKUP(C2109,MASTER!$B$2:$C$1190,2,)</f>
        <v>#N/A</v>
      </c>
      <c r="E2109" s="52"/>
      <c r="F2109" s="53"/>
      <c r="G2109" s="7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</row>
    <row r="2110" ht="17.25" customHeight="1">
      <c r="A2110" s="7">
        <f t="shared" si="1"/>
        <v>2109</v>
      </c>
      <c r="B2110" s="51"/>
      <c r="C2110" s="7"/>
      <c r="D2110" s="37" t="str">
        <f>VLOOKUP(C2110,MASTER!$B$2:$C$1190,2,)</f>
        <v>#N/A</v>
      </c>
      <c r="E2110" s="52"/>
      <c r="F2110" s="53"/>
      <c r="G2110" s="7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</row>
    <row r="2111" ht="17.25" customHeight="1">
      <c r="A2111" s="7">
        <f t="shared" si="1"/>
        <v>2110</v>
      </c>
      <c r="B2111" s="51"/>
      <c r="C2111" s="7"/>
      <c r="D2111" s="37" t="str">
        <f>VLOOKUP(C2111,MASTER!$B$2:$C$1190,2,)</f>
        <v>#N/A</v>
      </c>
      <c r="E2111" s="52"/>
      <c r="F2111" s="53"/>
      <c r="G2111" s="7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</row>
    <row r="2112" ht="17.25" customHeight="1">
      <c r="A2112" s="7">
        <f t="shared" si="1"/>
        <v>2111</v>
      </c>
      <c r="B2112" s="51"/>
      <c r="C2112" s="15"/>
      <c r="D2112" s="37" t="str">
        <f>VLOOKUP(C2112,MASTER!$B$2:$C$1190,2,)</f>
        <v>#N/A</v>
      </c>
      <c r="E2112" s="52"/>
      <c r="F2112" s="53"/>
      <c r="G2112" s="7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</row>
    <row r="2113" ht="17.25" customHeight="1">
      <c r="A2113" s="7">
        <f t="shared" si="1"/>
        <v>2112</v>
      </c>
      <c r="B2113" s="51"/>
      <c r="C2113" s="7"/>
      <c r="D2113" s="37" t="str">
        <f>VLOOKUP(C2113,MASTER!$B$2:$C$1190,2,)</f>
        <v>#N/A</v>
      </c>
      <c r="E2113" s="52"/>
      <c r="F2113" s="53"/>
      <c r="G2113" s="7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</row>
    <row r="2114" ht="17.25" customHeight="1">
      <c r="A2114" s="7">
        <f t="shared" si="1"/>
        <v>2113</v>
      </c>
      <c r="B2114" s="51"/>
      <c r="C2114" s="7"/>
      <c r="D2114" s="37" t="str">
        <f>VLOOKUP(C2114,MASTER!$B$2:$C$1190,2,)</f>
        <v>#N/A</v>
      </c>
      <c r="E2114" s="52"/>
      <c r="F2114" s="53"/>
      <c r="G2114" s="7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</row>
    <row r="2115" ht="17.25" customHeight="1">
      <c r="A2115" s="7">
        <f t="shared" si="1"/>
        <v>2114</v>
      </c>
      <c r="B2115" s="51"/>
      <c r="C2115" s="7"/>
      <c r="D2115" s="37" t="str">
        <f>VLOOKUP(C2115,MASTER!$B$2:$C$1190,2,)</f>
        <v>#N/A</v>
      </c>
      <c r="E2115" s="52"/>
      <c r="F2115" s="53"/>
      <c r="G2115" s="7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</row>
    <row r="2116" ht="17.25" customHeight="1">
      <c r="A2116" s="7">
        <f t="shared" si="1"/>
        <v>2115</v>
      </c>
      <c r="B2116" s="51"/>
      <c r="C2116" s="7"/>
      <c r="D2116" s="37" t="str">
        <f>VLOOKUP(C2116,MASTER!$B$2:$C$1190,2,)</f>
        <v>#N/A</v>
      </c>
      <c r="E2116" s="52"/>
      <c r="F2116" s="53"/>
      <c r="G2116" s="7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</row>
    <row r="2117" ht="17.25" customHeight="1">
      <c r="A2117" s="7">
        <f t="shared" si="1"/>
        <v>2116</v>
      </c>
      <c r="B2117" s="51"/>
      <c r="C2117" s="7"/>
      <c r="D2117" s="37" t="str">
        <f>VLOOKUP(C2117,MASTER!$B$2:$C$1190,2,)</f>
        <v>#N/A</v>
      </c>
      <c r="E2117" s="52"/>
      <c r="F2117" s="53"/>
      <c r="G2117" s="7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</row>
    <row r="2118" ht="17.25" customHeight="1">
      <c r="A2118" s="7">
        <f t="shared" si="1"/>
        <v>2117</v>
      </c>
      <c r="B2118" s="51"/>
      <c r="C2118" s="7"/>
      <c r="D2118" s="37" t="str">
        <f>VLOOKUP(C2118,MASTER!$B$2:$C$1190,2,)</f>
        <v>#N/A</v>
      </c>
      <c r="E2118" s="52"/>
      <c r="F2118" s="53"/>
      <c r="G2118" s="7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</row>
    <row r="2119" ht="17.25" customHeight="1">
      <c r="A2119" s="7">
        <f t="shared" si="1"/>
        <v>2118</v>
      </c>
      <c r="B2119" s="51"/>
      <c r="C2119" s="7"/>
      <c r="D2119" s="37" t="str">
        <f>VLOOKUP(C2119,MASTER!$B$2:$C$1190,2,)</f>
        <v>#N/A</v>
      </c>
      <c r="E2119" s="52"/>
      <c r="F2119" s="53"/>
      <c r="G2119" s="7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</row>
    <row r="2120" ht="17.25" customHeight="1">
      <c r="A2120" s="7">
        <f t="shared" si="1"/>
        <v>2119</v>
      </c>
      <c r="B2120" s="51"/>
      <c r="C2120" s="7"/>
      <c r="D2120" s="37" t="str">
        <f>VLOOKUP(C2120,MASTER!$B$2:$C$1190,2,)</f>
        <v>#N/A</v>
      </c>
      <c r="E2120" s="52"/>
      <c r="F2120" s="53"/>
      <c r="G2120" s="7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</row>
    <row r="2121" ht="17.25" customHeight="1">
      <c r="A2121" s="7">
        <f t="shared" si="1"/>
        <v>2120</v>
      </c>
      <c r="B2121" s="51"/>
      <c r="C2121" s="7"/>
      <c r="D2121" s="37" t="str">
        <f>VLOOKUP(C2121,MASTER!$B$2:$C$1190,2,)</f>
        <v>#N/A</v>
      </c>
      <c r="E2121" s="52"/>
      <c r="F2121" s="53"/>
      <c r="G2121" s="7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</row>
    <row r="2122" ht="17.25" customHeight="1">
      <c r="A2122" s="7">
        <f t="shared" si="1"/>
        <v>2121</v>
      </c>
      <c r="B2122" s="51"/>
      <c r="C2122" s="7"/>
      <c r="D2122" s="37" t="str">
        <f>VLOOKUP(C2122,MASTER!$B$2:$C$1190,2,)</f>
        <v>#N/A</v>
      </c>
      <c r="E2122" s="52"/>
      <c r="F2122" s="53"/>
      <c r="G2122" s="7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</row>
    <row r="2123" ht="17.25" customHeight="1">
      <c r="A2123" s="7">
        <f t="shared" si="1"/>
        <v>2122</v>
      </c>
      <c r="B2123" s="51"/>
      <c r="C2123" s="7"/>
      <c r="D2123" s="37" t="str">
        <f>VLOOKUP(C2123,MASTER!$B$2:$C$1190,2,)</f>
        <v>#N/A</v>
      </c>
      <c r="E2123" s="52"/>
      <c r="F2123" s="53"/>
      <c r="G2123" s="7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</row>
    <row r="2124" ht="17.25" customHeight="1">
      <c r="A2124" s="7">
        <f t="shared" si="1"/>
        <v>2123</v>
      </c>
      <c r="B2124" s="51"/>
      <c r="C2124" s="7"/>
      <c r="D2124" s="37" t="str">
        <f>VLOOKUP(C2124,MASTER!$B$2:$C$1190,2,)</f>
        <v>#N/A</v>
      </c>
      <c r="E2124" s="52"/>
      <c r="F2124" s="53"/>
      <c r="G2124" s="7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</row>
    <row r="2125" ht="17.25" customHeight="1">
      <c r="A2125" s="7">
        <f t="shared" si="1"/>
        <v>2124</v>
      </c>
      <c r="B2125" s="51"/>
      <c r="C2125" s="7"/>
      <c r="D2125" s="37" t="str">
        <f>VLOOKUP(C2125,MASTER!$B$2:$C$1190,2,)</f>
        <v>#N/A</v>
      </c>
      <c r="E2125" s="52"/>
      <c r="F2125" s="53"/>
      <c r="G2125" s="7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</row>
    <row r="2126" ht="17.25" customHeight="1">
      <c r="A2126" s="7">
        <f t="shared" si="1"/>
        <v>2125</v>
      </c>
      <c r="B2126" s="51"/>
      <c r="C2126" s="7"/>
      <c r="D2126" s="37" t="str">
        <f>VLOOKUP(C2126,MASTER!$B$2:$C$1190,2,)</f>
        <v>#N/A</v>
      </c>
      <c r="E2126" s="52"/>
      <c r="F2126" s="53"/>
      <c r="G2126" s="7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</row>
    <row r="2127" ht="17.25" customHeight="1">
      <c r="A2127" s="7">
        <f t="shared" si="1"/>
        <v>2126</v>
      </c>
      <c r="B2127" s="51"/>
      <c r="C2127" s="7"/>
      <c r="D2127" s="37" t="str">
        <f>VLOOKUP(C2127,MASTER!$B$2:$C$1190,2,)</f>
        <v>#N/A</v>
      </c>
      <c r="E2127" s="52"/>
      <c r="F2127" s="53"/>
      <c r="G2127" s="7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</row>
    <row r="2128" ht="17.25" customHeight="1">
      <c r="A2128" s="7">
        <f t="shared" si="1"/>
        <v>2127</v>
      </c>
      <c r="B2128" s="51"/>
      <c r="C2128" s="7"/>
      <c r="D2128" s="37" t="str">
        <f>VLOOKUP(C2128,MASTER!$B$2:$C$1190,2,)</f>
        <v>#N/A</v>
      </c>
      <c r="E2128" s="52"/>
      <c r="F2128" s="53"/>
      <c r="G2128" s="7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</row>
    <row r="2129" ht="17.25" customHeight="1">
      <c r="A2129" s="7">
        <f t="shared" si="1"/>
        <v>2128</v>
      </c>
      <c r="B2129" s="51"/>
      <c r="C2129" s="7"/>
      <c r="D2129" s="37" t="str">
        <f>VLOOKUP(C2129,MASTER!$B$2:$C$1190,2,)</f>
        <v>#N/A</v>
      </c>
      <c r="E2129" s="52"/>
      <c r="F2129" s="53"/>
      <c r="G2129" s="7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</row>
    <row r="2130" ht="17.25" customHeight="1">
      <c r="A2130" s="7">
        <f t="shared" si="1"/>
        <v>2129</v>
      </c>
      <c r="B2130" s="51"/>
      <c r="C2130" s="7"/>
      <c r="D2130" s="37" t="str">
        <f>VLOOKUP(C2130,MASTER!$B$2:$C$1190,2,)</f>
        <v>#N/A</v>
      </c>
      <c r="E2130" s="52"/>
      <c r="F2130" s="53"/>
      <c r="G2130" s="7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</row>
    <row r="2131" ht="17.25" customHeight="1">
      <c r="A2131" s="7">
        <f t="shared" si="1"/>
        <v>2130</v>
      </c>
      <c r="B2131" s="51"/>
      <c r="C2131" s="7"/>
      <c r="D2131" s="37" t="str">
        <f>VLOOKUP(C2131,MASTER!$B$2:$C$1190,2,)</f>
        <v>#N/A</v>
      </c>
      <c r="E2131" s="52"/>
      <c r="F2131" s="53"/>
      <c r="G2131" s="7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</row>
    <row r="2132" ht="17.25" customHeight="1">
      <c r="A2132" s="7">
        <f t="shared" si="1"/>
        <v>2131</v>
      </c>
      <c r="B2132" s="51"/>
      <c r="C2132" s="7"/>
      <c r="D2132" s="37" t="str">
        <f>VLOOKUP(C2132,MASTER!$B$2:$C$1190,2,)</f>
        <v>#N/A</v>
      </c>
      <c r="E2132" s="52"/>
      <c r="F2132" s="53"/>
      <c r="G2132" s="7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</row>
    <row r="2133" ht="17.25" customHeight="1">
      <c r="A2133" s="7">
        <f t="shared" si="1"/>
        <v>2132</v>
      </c>
      <c r="B2133" s="51"/>
      <c r="C2133" s="7"/>
      <c r="D2133" s="37" t="str">
        <f>VLOOKUP(C2133,MASTER!$B$2:$C$1190,2,)</f>
        <v>#N/A</v>
      </c>
      <c r="E2133" s="52"/>
      <c r="F2133" s="53"/>
      <c r="G2133" s="7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</row>
    <row r="2134" ht="17.25" customHeight="1">
      <c r="A2134" s="7">
        <f t="shared" si="1"/>
        <v>2133</v>
      </c>
      <c r="B2134" s="51"/>
      <c r="C2134" s="7"/>
      <c r="D2134" s="37" t="str">
        <f>VLOOKUP(C2134,MASTER!$B$2:$C$1190,2,)</f>
        <v>#N/A</v>
      </c>
      <c r="E2134" s="52"/>
      <c r="F2134" s="53"/>
      <c r="G2134" s="7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</row>
    <row r="2135" ht="17.25" customHeight="1">
      <c r="A2135" s="7">
        <f t="shared" si="1"/>
        <v>2134</v>
      </c>
      <c r="B2135" s="51"/>
      <c r="C2135" s="7"/>
      <c r="D2135" s="37" t="str">
        <f>VLOOKUP(C2135,MASTER!$B$2:$C$1190,2,)</f>
        <v>#N/A</v>
      </c>
      <c r="E2135" s="52"/>
      <c r="F2135" s="53"/>
      <c r="G2135" s="7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</row>
    <row r="2136" ht="17.25" customHeight="1">
      <c r="A2136" s="7">
        <f t="shared" si="1"/>
        <v>2135</v>
      </c>
      <c r="B2136" s="51"/>
      <c r="C2136" s="7"/>
      <c r="D2136" s="37" t="str">
        <f>VLOOKUP(C2136,MASTER!$B$2:$C$1190,2,)</f>
        <v>#N/A</v>
      </c>
      <c r="E2136" s="52"/>
      <c r="F2136" s="53"/>
      <c r="G2136" s="7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</row>
    <row r="2137" ht="17.25" customHeight="1">
      <c r="A2137" s="7">
        <f t="shared" si="1"/>
        <v>2136</v>
      </c>
      <c r="B2137" s="51"/>
      <c r="C2137" s="7"/>
      <c r="D2137" s="37" t="str">
        <f>VLOOKUP(C2137,MASTER!$B$2:$C$1190,2,)</f>
        <v>#N/A</v>
      </c>
      <c r="E2137" s="52"/>
      <c r="F2137" s="53"/>
      <c r="G2137" s="7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</row>
    <row r="2138" ht="17.25" customHeight="1">
      <c r="A2138" s="7">
        <f t="shared" si="1"/>
        <v>2137</v>
      </c>
      <c r="B2138" s="51"/>
      <c r="C2138" s="7"/>
      <c r="D2138" s="37" t="str">
        <f>VLOOKUP(C2138,MASTER!$B$2:$C$1190,2,)</f>
        <v>#N/A</v>
      </c>
      <c r="E2138" s="52"/>
      <c r="F2138" s="53"/>
      <c r="G2138" s="7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</row>
    <row r="2139" ht="17.25" customHeight="1">
      <c r="A2139" s="7">
        <f t="shared" si="1"/>
        <v>2138</v>
      </c>
      <c r="B2139" s="51"/>
      <c r="C2139" s="7"/>
      <c r="D2139" s="37" t="str">
        <f>VLOOKUP(C2139,MASTER!$B$2:$C$1190,2,)</f>
        <v>#N/A</v>
      </c>
      <c r="E2139" s="52"/>
      <c r="F2139" s="53"/>
      <c r="G2139" s="7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</row>
    <row r="2140" ht="17.25" customHeight="1">
      <c r="A2140" s="7">
        <f t="shared" si="1"/>
        <v>2139</v>
      </c>
      <c r="B2140" s="51"/>
      <c r="C2140" s="7"/>
      <c r="D2140" s="37" t="str">
        <f>VLOOKUP(C2140,MASTER!$B$2:$C$1190,2,)</f>
        <v>#N/A</v>
      </c>
      <c r="E2140" s="52"/>
      <c r="F2140" s="53"/>
      <c r="G2140" s="7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</row>
    <row r="2141" ht="17.25" customHeight="1">
      <c r="A2141" s="7">
        <f t="shared" si="1"/>
        <v>2140</v>
      </c>
      <c r="B2141" s="51"/>
      <c r="C2141" s="7"/>
      <c r="D2141" s="37" t="str">
        <f>VLOOKUP(C2141,MASTER!$B$2:$C$1190,2,)</f>
        <v>#N/A</v>
      </c>
      <c r="E2141" s="52"/>
      <c r="F2141" s="53"/>
      <c r="G2141" s="7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</row>
    <row r="2142" ht="17.25" customHeight="1">
      <c r="A2142" s="7">
        <f t="shared" si="1"/>
        <v>2141</v>
      </c>
      <c r="B2142" s="51"/>
      <c r="C2142" s="7"/>
      <c r="D2142" s="37" t="str">
        <f>VLOOKUP(C2142,MASTER!$B$2:$C$1190,2,)</f>
        <v>#N/A</v>
      </c>
      <c r="E2142" s="52"/>
      <c r="F2142" s="53"/>
      <c r="G2142" s="7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</row>
    <row r="2143" ht="17.25" customHeight="1">
      <c r="A2143" s="7">
        <f t="shared" si="1"/>
        <v>2142</v>
      </c>
      <c r="B2143" s="51"/>
      <c r="C2143" s="7"/>
      <c r="D2143" s="37" t="str">
        <f>VLOOKUP(C2143,MASTER!$B$2:$C$1190,2,)</f>
        <v>#N/A</v>
      </c>
      <c r="E2143" s="52"/>
      <c r="F2143" s="53"/>
      <c r="G2143" s="7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</row>
    <row r="2144" ht="17.25" customHeight="1">
      <c r="A2144" s="7">
        <f t="shared" si="1"/>
        <v>2143</v>
      </c>
      <c r="B2144" s="51"/>
      <c r="C2144" s="7"/>
      <c r="D2144" s="37" t="str">
        <f>VLOOKUP(C2144,MASTER!$B$2:$C$1190,2,)</f>
        <v>#N/A</v>
      </c>
      <c r="E2144" s="52"/>
      <c r="F2144" s="53"/>
      <c r="G2144" s="7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</row>
    <row r="2145" ht="17.25" customHeight="1">
      <c r="A2145" s="7">
        <f t="shared" si="1"/>
        <v>2144</v>
      </c>
      <c r="B2145" s="51"/>
      <c r="C2145" s="7"/>
      <c r="D2145" s="37" t="str">
        <f>VLOOKUP(C2145,MASTER!$B$2:$C$1190,2,)</f>
        <v>#N/A</v>
      </c>
      <c r="E2145" s="52"/>
      <c r="F2145" s="53"/>
      <c r="G2145" s="7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</row>
    <row r="2146" ht="17.25" customHeight="1">
      <c r="A2146" s="7">
        <f t="shared" si="1"/>
        <v>2145</v>
      </c>
      <c r="B2146" s="51"/>
      <c r="C2146" s="7"/>
      <c r="D2146" s="37" t="str">
        <f>VLOOKUP(C2146,MASTER!$B$2:$C$1190,2,)</f>
        <v>#N/A</v>
      </c>
      <c r="E2146" s="52"/>
      <c r="F2146" s="53"/>
      <c r="G2146" s="7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</row>
    <row r="2147" ht="17.25" customHeight="1">
      <c r="A2147" s="7">
        <f t="shared" si="1"/>
        <v>2146</v>
      </c>
      <c r="B2147" s="51"/>
      <c r="C2147" s="7"/>
      <c r="D2147" s="37" t="str">
        <f>VLOOKUP(C2147,MASTER!$B$2:$C$1190,2,)</f>
        <v>#N/A</v>
      </c>
      <c r="E2147" s="52"/>
      <c r="F2147" s="53"/>
      <c r="G2147" s="7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</row>
    <row r="2148" ht="17.25" customHeight="1">
      <c r="A2148" s="7">
        <f t="shared" si="1"/>
        <v>2147</v>
      </c>
      <c r="B2148" s="51"/>
      <c r="C2148" s="7"/>
      <c r="D2148" s="37" t="str">
        <f>VLOOKUP(C2148,MASTER!$B$2:$C$1190,2,)</f>
        <v>#N/A</v>
      </c>
      <c r="E2148" s="52"/>
      <c r="F2148" s="53"/>
      <c r="G2148" s="7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</row>
    <row r="2149" ht="17.25" customHeight="1">
      <c r="A2149" s="7">
        <f t="shared" si="1"/>
        <v>2148</v>
      </c>
      <c r="B2149" s="51"/>
      <c r="C2149" s="7"/>
      <c r="D2149" s="37" t="str">
        <f>VLOOKUP(C2149,MASTER!$B$2:$C$1190,2,)</f>
        <v>#N/A</v>
      </c>
      <c r="E2149" s="52"/>
      <c r="F2149" s="53"/>
      <c r="G2149" s="7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</row>
    <row r="2150" ht="17.25" customHeight="1">
      <c r="A2150" s="7">
        <f t="shared" si="1"/>
        <v>2149</v>
      </c>
      <c r="B2150" s="51"/>
      <c r="C2150" s="7"/>
      <c r="D2150" s="37" t="str">
        <f>VLOOKUP(C2150,MASTER!$B$2:$C$1190,2,)</f>
        <v>#N/A</v>
      </c>
      <c r="E2150" s="52"/>
      <c r="F2150" s="53"/>
      <c r="G2150" s="7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</row>
    <row r="2151" ht="17.25" customHeight="1">
      <c r="A2151" s="7">
        <f t="shared" si="1"/>
        <v>2150</v>
      </c>
      <c r="B2151" s="51"/>
      <c r="C2151" s="7"/>
      <c r="D2151" s="37" t="str">
        <f>VLOOKUP(C2151,MASTER!$B$2:$C$1190,2,)</f>
        <v>#N/A</v>
      </c>
      <c r="E2151" s="52"/>
      <c r="F2151" s="53"/>
      <c r="G2151" s="7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</row>
    <row r="2152" ht="17.25" customHeight="1">
      <c r="A2152" s="7">
        <f t="shared" si="1"/>
        <v>2151</v>
      </c>
      <c r="B2152" s="51"/>
      <c r="C2152" s="7"/>
      <c r="D2152" s="37" t="str">
        <f>VLOOKUP(C2152,MASTER!$B$2:$C$1190,2,)</f>
        <v>#N/A</v>
      </c>
      <c r="E2152" s="52"/>
      <c r="F2152" s="53"/>
      <c r="G2152" s="7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</row>
    <row r="2153" ht="17.25" customHeight="1">
      <c r="A2153" s="7">
        <f t="shared" si="1"/>
        <v>2152</v>
      </c>
      <c r="B2153" s="51"/>
      <c r="C2153" s="7"/>
      <c r="D2153" s="37" t="str">
        <f>VLOOKUP(C2153,MASTER!$B$2:$C$1190,2,)</f>
        <v>#N/A</v>
      </c>
      <c r="E2153" s="52"/>
      <c r="F2153" s="53"/>
      <c r="G2153" s="7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</row>
    <row r="2154" ht="17.25" customHeight="1">
      <c r="A2154" s="7">
        <f t="shared" si="1"/>
        <v>2153</v>
      </c>
      <c r="B2154" s="51"/>
      <c r="C2154" s="7"/>
      <c r="D2154" s="37" t="str">
        <f>VLOOKUP(C2154,MASTER!$B$2:$C$1190,2,)</f>
        <v>#N/A</v>
      </c>
      <c r="E2154" s="52"/>
      <c r="F2154" s="53"/>
      <c r="G2154" s="7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</row>
    <row r="2155" ht="17.25" customHeight="1">
      <c r="A2155" s="7">
        <f t="shared" si="1"/>
        <v>2154</v>
      </c>
      <c r="B2155" s="51"/>
      <c r="C2155" s="7"/>
      <c r="D2155" s="37" t="str">
        <f>VLOOKUP(C2155,MASTER!$B$2:$C$1190,2,)</f>
        <v>#N/A</v>
      </c>
      <c r="E2155" s="52"/>
      <c r="F2155" s="53"/>
      <c r="G2155" s="7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</row>
    <row r="2156" ht="17.25" customHeight="1">
      <c r="A2156" s="7">
        <f t="shared" si="1"/>
        <v>2155</v>
      </c>
      <c r="B2156" s="51"/>
      <c r="C2156" s="7"/>
      <c r="D2156" s="37" t="str">
        <f>VLOOKUP(C2156,MASTER!$B$2:$C$1190,2,)</f>
        <v>#N/A</v>
      </c>
      <c r="E2156" s="52"/>
      <c r="F2156" s="53"/>
      <c r="G2156" s="7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</row>
    <row r="2157" ht="17.25" customHeight="1">
      <c r="A2157" s="7">
        <f t="shared" si="1"/>
        <v>2156</v>
      </c>
      <c r="B2157" s="51"/>
      <c r="C2157" s="7"/>
      <c r="D2157" s="37" t="str">
        <f>VLOOKUP(C2157,MASTER!$B$2:$C$1190,2,)</f>
        <v>#N/A</v>
      </c>
      <c r="E2157" s="52"/>
      <c r="F2157" s="53"/>
      <c r="G2157" s="7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</row>
    <row r="2158" ht="17.25" customHeight="1">
      <c r="A2158" s="7">
        <f t="shared" si="1"/>
        <v>2157</v>
      </c>
      <c r="B2158" s="51"/>
      <c r="C2158" s="7"/>
      <c r="D2158" s="37" t="str">
        <f>VLOOKUP(C2158,MASTER!$B$2:$C$1190,2,)</f>
        <v>#N/A</v>
      </c>
      <c r="E2158" s="52"/>
      <c r="F2158" s="53"/>
      <c r="G2158" s="7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</row>
    <row r="2159" ht="17.25" customHeight="1">
      <c r="A2159" s="7">
        <f t="shared" si="1"/>
        <v>2158</v>
      </c>
      <c r="B2159" s="51"/>
      <c r="C2159" s="7"/>
      <c r="D2159" s="37" t="str">
        <f>VLOOKUP(C2159,MASTER!$B$2:$C$1190,2,)</f>
        <v>#N/A</v>
      </c>
      <c r="E2159" s="52"/>
      <c r="F2159" s="53"/>
      <c r="G2159" s="7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</row>
    <row r="2160" ht="17.25" customHeight="1">
      <c r="A2160" s="7">
        <f t="shared" si="1"/>
        <v>2159</v>
      </c>
      <c r="B2160" s="51"/>
      <c r="C2160" s="7"/>
      <c r="D2160" s="37" t="str">
        <f>VLOOKUP(C2160,MASTER!$B$2:$C$1190,2,)</f>
        <v>#N/A</v>
      </c>
      <c r="E2160" s="52"/>
      <c r="F2160" s="53"/>
      <c r="G2160" s="7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</row>
    <row r="2161" ht="17.25" customHeight="1">
      <c r="A2161" s="7">
        <f t="shared" si="1"/>
        <v>2160</v>
      </c>
      <c r="B2161" s="51"/>
      <c r="C2161" s="7"/>
      <c r="D2161" s="37" t="str">
        <f>VLOOKUP(C2161,MASTER!$B$2:$C$1190,2,)</f>
        <v>#N/A</v>
      </c>
      <c r="E2161" s="52"/>
      <c r="F2161" s="53"/>
      <c r="G2161" s="7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</row>
    <row r="2162" ht="17.25" customHeight="1">
      <c r="A2162" s="7">
        <f t="shared" si="1"/>
        <v>2161</v>
      </c>
      <c r="B2162" s="51"/>
      <c r="C2162" s="7"/>
      <c r="D2162" s="37" t="str">
        <f>VLOOKUP(C2162,MASTER!$B$2:$C$1190,2,)</f>
        <v>#N/A</v>
      </c>
      <c r="E2162" s="52"/>
      <c r="F2162" s="53"/>
      <c r="G2162" s="7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</row>
    <row r="2163" ht="17.25" customHeight="1">
      <c r="A2163" s="7">
        <f t="shared" si="1"/>
        <v>2162</v>
      </c>
      <c r="B2163" s="51"/>
      <c r="C2163" s="7"/>
      <c r="D2163" s="37" t="str">
        <f>VLOOKUP(C2163,MASTER!$B$2:$C$1190,2,)</f>
        <v>#N/A</v>
      </c>
      <c r="E2163" s="52"/>
      <c r="F2163" s="53"/>
      <c r="G2163" s="7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</row>
    <row r="2164" ht="17.25" customHeight="1">
      <c r="A2164" s="7">
        <f t="shared" si="1"/>
        <v>2163</v>
      </c>
      <c r="B2164" s="51"/>
      <c r="C2164" s="7"/>
      <c r="D2164" s="37" t="str">
        <f>VLOOKUP(C2164,MASTER!$B$2:$C$1190,2,)</f>
        <v>#N/A</v>
      </c>
      <c r="E2164" s="52"/>
      <c r="F2164" s="53"/>
      <c r="G2164" s="7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</row>
    <row r="2165" ht="17.25" customHeight="1">
      <c r="A2165" s="7">
        <f t="shared" si="1"/>
        <v>2164</v>
      </c>
      <c r="B2165" s="51"/>
      <c r="C2165" s="7"/>
      <c r="D2165" s="37" t="str">
        <f>VLOOKUP(C2165,MASTER!$B$2:$C$1190,2,)</f>
        <v>#N/A</v>
      </c>
      <c r="E2165" s="52"/>
      <c r="F2165" s="53"/>
      <c r="G2165" s="7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</row>
    <row r="2166" ht="17.25" customHeight="1">
      <c r="A2166" s="7">
        <f t="shared" si="1"/>
        <v>2165</v>
      </c>
      <c r="B2166" s="51"/>
      <c r="C2166" s="7"/>
      <c r="D2166" s="37" t="str">
        <f>VLOOKUP(C2166,MASTER!$B$2:$C$1190,2,)</f>
        <v>#N/A</v>
      </c>
      <c r="E2166" s="52"/>
      <c r="F2166" s="53"/>
      <c r="G2166" s="7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</row>
    <row r="2167" ht="17.25" customHeight="1">
      <c r="A2167" s="7">
        <f t="shared" si="1"/>
        <v>2166</v>
      </c>
      <c r="B2167" s="51"/>
      <c r="C2167" s="7"/>
      <c r="D2167" s="37" t="str">
        <f>VLOOKUP(C2167,MASTER!$B$2:$C$1190,2,)</f>
        <v>#N/A</v>
      </c>
      <c r="E2167" s="52"/>
      <c r="F2167" s="53"/>
      <c r="G2167" s="7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</row>
    <row r="2168" ht="17.25" customHeight="1">
      <c r="A2168" s="7">
        <f t="shared" si="1"/>
        <v>2167</v>
      </c>
      <c r="B2168" s="51"/>
      <c r="C2168" s="7"/>
      <c r="D2168" s="37" t="str">
        <f>VLOOKUP(C2168,MASTER!$B$2:$C$1190,2,)</f>
        <v>#N/A</v>
      </c>
      <c r="E2168" s="52"/>
      <c r="F2168" s="53"/>
      <c r="G2168" s="7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</row>
    <row r="2169" ht="17.25" customHeight="1">
      <c r="A2169" s="7">
        <f t="shared" si="1"/>
        <v>2168</v>
      </c>
      <c r="B2169" s="51"/>
      <c r="C2169" s="7"/>
      <c r="D2169" s="37" t="str">
        <f>VLOOKUP(C2169,MASTER!$B$2:$C$1190,2,)</f>
        <v>#N/A</v>
      </c>
      <c r="E2169" s="52"/>
      <c r="F2169" s="53"/>
      <c r="G2169" s="7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</row>
    <row r="2170" ht="17.25" customHeight="1">
      <c r="A2170" s="7">
        <f t="shared" si="1"/>
        <v>2169</v>
      </c>
      <c r="B2170" s="51"/>
      <c r="C2170" s="7"/>
      <c r="D2170" s="37" t="str">
        <f>VLOOKUP(C2170,MASTER!$B$2:$C$1190,2,)</f>
        <v>#N/A</v>
      </c>
      <c r="E2170" s="52"/>
      <c r="F2170" s="53"/>
      <c r="G2170" s="7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</row>
    <row r="2171" ht="17.25" customHeight="1">
      <c r="A2171" s="7">
        <f t="shared" si="1"/>
        <v>2170</v>
      </c>
      <c r="B2171" s="51"/>
      <c r="C2171" s="7"/>
      <c r="D2171" s="37" t="str">
        <f>VLOOKUP(C2171,MASTER!$B$2:$C$1190,2,)</f>
        <v>#N/A</v>
      </c>
      <c r="E2171" s="52"/>
      <c r="F2171" s="53"/>
      <c r="G2171" s="7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</row>
    <row r="2172" ht="17.25" customHeight="1">
      <c r="A2172" s="7">
        <f t="shared" si="1"/>
        <v>2171</v>
      </c>
      <c r="B2172" s="51"/>
      <c r="C2172" s="7"/>
      <c r="D2172" s="37" t="str">
        <f>VLOOKUP(C2172,MASTER!$B$2:$C$1190,2,)</f>
        <v>#N/A</v>
      </c>
      <c r="E2172" s="52"/>
      <c r="F2172" s="53"/>
      <c r="G2172" s="7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</row>
    <row r="2173" ht="17.25" customHeight="1">
      <c r="A2173" s="7">
        <f t="shared" si="1"/>
        <v>2172</v>
      </c>
      <c r="B2173" s="51"/>
      <c r="C2173" s="7"/>
      <c r="D2173" s="37" t="str">
        <f>VLOOKUP(C2173,MASTER!$B$2:$C$1190,2,)</f>
        <v>#N/A</v>
      </c>
      <c r="E2173" s="52"/>
      <c r="F2173" s="53"/>
      <c r="G2173" s="7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</row>
    <row r="2174" ht="17.25" customHeight="1">
      <c r="A2174" s="7">
        <f t="shared" si="1"/>
        <v>2173</v>
      </c>
      <c r="B2174" s="51"/>
      <c r="C2174" s="7"/>
      <c r="D2174" s="37" t="str">
        <f>VLOOKUP(C2174,MASTER!$B$2:$C$1190,2,)</f>
        <v>#N/A</v>
      </c>
      <c r="E2174" s="52"/>
      <c r="F2174" s="53"/>
      <c r="G2174" s="7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</row>
    <row r="2175" ht="17.25" customHeight="1">
      <c r="A2175" s="7">
        <f t="shared" si="1"/>
        <v>2174</v>
      </c>
      <c r="B2175" s="51"/>
      <c r="C2175" s="7"/>
      <c r="D2175" s="37" t="str">
        <f>VLOOKUP(C2175,MASTER!$B$2:$C$1190,2,)</f>
        <v>#N/A</v>
      </c>
      <c r="E2175" s="52"/>
      <c r="F2175" s="53"/>
      <c r="G2175" s="7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</row>
    <row r="2176" ht="17.25" customHeight="1">
      <c r="A2176" s="7">
        <f t="shared" si="1"/>
        <v>2175</v>
      </c>
      <c r="B2176" s="51"/>
      <c r="C2176" s="7"/>
      <c r="D2176" s="37" t="str">
        <f>VLOOKUP(C2176,MASTER!$B$2:$C$1190,2,)</f>
        <v>#N/A</v>
      </c>
      <c r="E2176" s="52"/>
      <c r="F2176" s="53"/>
      <c r="G2176" s="7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</row>
    <row r="2177" ht="17.25" customHeight="1">
      <c r="A2177" s="7">
        <f t="shared" si="1"/>
        <v>2176</v>
      </c>
      <c r="B2177" s="51"/>
      <c r="C2177" s="7"/>
      <c r="D2177" s="37" t="str">
        <f>VLOOKUP(C2177,MASTER!$B$2:$C$1190,2,)</f>
        <v>#N/A</v>
      </c>
      <c r="E2177" s="52"/>
      <c r="F2177" s="53"/>
      <c r="G2177" s="7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</row>
    <row r="2178" ht="17.25" customHeight="1">
      <c r="A2178" s="7">
        <f t="shared" si="1"/>
        <v>2177</v>
      </c>
      <c r="B2178" s="51"/>
      <c r="C2178" s="7"/>
      <c r="D2178" s="37" t="str">
        <f>VLOOKUP(C2178,MASTER!$B$2:$C$1190,2,)</f>
        <v>#N/A</v>
      </c>
      <c r="E2178" s="52"/>
      <c r="F2178" s="53"/>
      <c r="G2178" s="7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</row>
    <row r="2179" ht="17.25" customHeight="1">
      <c r="A2179" s="7">
        <f t="shared" si="1"/>
        <v>2178</v>
      </c>
      <c r="B2179" s="51"/>
      <c r="C2179" s="7"/>
      <c r="D2179" s="37" t="str">
        <f>VLOOKUP(C2179,MASTER!$B$2:$C$1190,2,)</f>
        <v>#N/A</v>
      </c>
      <c r="E2179" s="52"/>
      <c r="F2179" s="53"/>
      <c r="G2179" s="7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</row>
    <row r="2180" ht="17.25" customHeight="1">
      <c r="A2180" s="7">
        <f t="shared" si="1"/>
        <v>2179</v>
      </c>
      <c r="B2180" s="51"/>
      <c r="C2180" s="7"/>
      <c r="D2180" s="37" t="str">
        <f>VLOOKUP(C2180,MASTER!$B$2:$C$1190,2,)</f>
        <v>#N/A</v>
      </c>
      <c r="E2180" s="52"/>
      <c r="F2180" s="53"/>
      <c r="G2180" s="7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</row>
    <row r="2181" ht="17.25" customHeight="1">
      <c r="A2181" s="7">
        <f t="shared" si="1"/>
        <v>2180</v>
      </c>
      <c r="B2181" s="51"/>
      <c r="C2181" s="7"/>
      <c r="D2181" s="37" t="str">
        <f>VLOOKUP(C2181,MASTER!$B$2:$C$1190,2,)</f>
        <v>#N/A</v>
      </c>
      <c r="E2181" s="52"/>
      <c r="F2181" s="53"/>
      <c r="G2181" s="7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</row>
    <row r="2182" ht="17.25" customHeight="1">
      <c r="A2182" s="7">
        <f t="shared" si="1"/>
        <v>2181</v>
      </c>
      <c r="B2182" s="51"/>
      <c r="C2182" s="7"/>
      <c r="D2182" s="37" t="str">
        <f>VLOOKUP(C2182,MASTER!$B$2:$C$1190,2,)</f>
        <v>#N/A</v>
      </c>
      <c r="E2182" s="52"/>
      <c r="F2182" s="53"/>
      <c r="G2182" s="7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</row>
    <row r="2183" ht="17.25" customHeight="1">
      <c r="A2183" s="7">
        <f t="shared" si="1"/>
        <v>2182</v>
      </c>
      <c r="B2183" s="51"/>
      <c r="C2183" s="7"/>
      <c r="D2183" s="37" t="str">
        <f>VLOOKUP(C2183,MASTER!$B$2:$C$1190,2,)</f>
        <v>#N/A</v>
      </c>
      <c r="E2183" s="52"/>
      <c r="F2183" s="53"/>
      <c r="G2183" s="7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</row>
    <row r="2184" ht="17.25" customHeight="1">
      <c r="A2184" s="7">
        <f t="shared" si="1"/>
        <v>2183</v>
      </c>
      <c r="B2184" s="51"/>
      <c r="C2184" s="7"/>
      <c r="D2184" s="37" t="str">
        <f>VLOOKUP(C2184,MASTER!$B$2:$C$1190,2,)</f>
        <v>#N/A</v>
      </c>
      <c r="E2184" s="52"/>
      <c r="F2184" s="53"/>
      <c r="G2184" s="7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</row>
    <row r="2185" ht="17.25" customHeight="1">
      <c r="A2185" s="7">
        <f t="shared" si="1"/>
        <v>2184</v>
      </c>
      <c r="B2185" s="51"/>
      <c r="C2185" s="7"/>
      <c r="D2185" s="37" t="str">
        <f>VLOOKUP(C2185,MASTER!$B$2:$C$1190,2,)</f>
        <v>#N/A</v>
      </c>
      <c r="E2185" s="52"/>
      <c r="F2185" s="53"/>
      <c r="G2185" s="7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</row>
    <row r="2186" ht="17.25" customHeight="1">
      <c r="A2186" s="7">
        <f t="shared" si="1"/>
        <v>2185</v>
      </c>
      <c r="B2186" s="51"/>
      <c r="C2186" s="7"/>
      <c r="D2186" s="37" t="str">
        <f>VLOOKUP(C2186,MASTER!$B$2:$C$1190,2,)</f>
        <v>#N/A</v>
      </c>
      <c r="E2186" s="52"/>
      <c r="F2186" s="53"/>
      <c r="G2186" s="7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</row>
    <row r="2187" ht="17.25" customHeight="1">
      <c r="A2187" s="7">
        <f t="shared" si="1"/>
        <v>2186</v>
      </c>
      <c r="B2187" s="51"/>
      <c r="C2187" s="7"/>
      <c r="D2187" s="37" t="str">
        <f>VLOOKUP(C2187,MASTER!$B$2:$C$1190,2,)</f>
        <v>#N/A</v>
      </c>
      <c r="E2187" s="52"/>
      <c r="F2187" s="53"/>
      <c r="G2187" s="7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</row>
    <row r="2188" ht="17.25" customHeight="1">
      <c r="A2188" s="7">
        <f t="shared" si="1"/>
        <v>2187</v>
      </c>
      <c r="B2188" s="51"/>
      <c r="C2188" s="7"/>
      <c r="D2188" s="37" t="str">
        <f>VLOOKUP(C2188,MASTER!$B$2:$C$1190,2,)</f>
        <v>#N/A</v>
      </c>
      <c r="E2188" s="52"/>
      <c r="F2188" s="53"/>
      <c r="G2188" s="7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</row>
    <row r="2189" ht="17.25" customHeight="1">
      <c r="A2189" s="7">
        <f t="shared" si="1"/>
        <v>2188</v>
      </c>
      <c r="B2189" s="51"/>
      <c r="C2189" s="7"/>
      <c r="D2189" s="37" t="str">
        <f>VLOOKUP(C2189,MASTER!$B$2:$C$1190,2,)</f>
        <v>#N/A</v>
      </c>
      <c r="E2189" s="52"/>
      <c r="F2189" s="53"/>
      <c r="G2189" s="7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</row>
    <row r="2190" ht="17.25" customHeight="1">
      <c r="A2190" s="7">
        <f t="shared" si="1"/>
        <v>2189</v>
      </c>
      <c r="B2190" s="51"/>
      <c r="C2190" s="7"/>
      <c r="D2190" s="37" t="str">
        <f>VLOOKUP(C2190,MASTER!$B$2:$C$1190,2,)</f>
        <v>#N/A</v>
      </c>
      <c r="E2190" s="52"/>
      <c r="F2190" s="53"/>
      <c r="G2190" s="7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</row>
    <row r="2191" ht="17.25" customHeight="1">
      <c r="A2191" s="7">
        <f t="shared" si="1"/>
        <v>2190</v>
      </c>
      <c r="B2191" s="51"/>
      <c r="C2191" s="7"/>
      <c r="D2191" s="37" t="str">
        <f>VLOOKUP(C2191,MASTER!$B$2:$C$1190,2,)</f>
        <v>#N/A</v>
      </c>
      <c r="E2191" s="52"/>
      <c r="F2191" s="53"/>
      <c r="G2191" s="7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</row>
    <row r="2192" ht="17.25" customHeight="1">
      <c r="A2192" s="7">
        <f t="shared" si="1"/>
        <v>2191</v>
      </c>
      <c r="B2192" s="51"/>
      <c r="C2192" s="7"/>
      <c r="D2192" s="37" t="str">
        <f>VLOOKUP(C2192,MASTER!$B$2:$C$1190,2,)</f>
        <v>#N/A</v>
      </c>
      <c r="E2192" s="52"/>
      <c r="F2192" s="53"/>
      <c r="G2192" s="7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</row>
    <row r="2193" ht="17.25" customHeight="1">
      <c r="A2193" s="7">
        <f t="shared" si="1"/>
        <v>2192</v>
      </c>
      <c r="B2193" s="51"/>
      <c r="C2193" s="7"/>
      <c r="D2193" s="37" t="str">
        <f>VLOOKUP(C2193,MASTER!$B$2:$C$1190,2,)</f>
        <v>#N/A</v>
      </c>
      <c r="E2193" s="52"/>
      <c r="F2193" s="53"/>
      <c r="G2193" s="7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</row>
    <row r="2194" ht="17.25" customHeight="1">
      <c r="A2194" s="7">
        <f t="shared" si="1"/>
        <v>2193</v>
      </c>
      <c r="B2194" s="51"/>
      <c r="C2194" s="7"/>
      <c r="D2194" s="37" t="str">
        <f>VLOOKUP(C2194,MASTER!$B$2:$C$1190,2,)</f>
        <v>#N/A</v>
      </c>
      <c r="E2194" s="52"/>
      <c r="F2194" s="53"/>
      <c r="G2194" s="7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</row>
    <row r="2195" ht="17.25" customHeight="1">
      <c r="A2195" s="7">
        <f t="shared" si="1"/>
        <v>2194</v>
      </c>
      <c r="B2195" s="51"/>
      <c r="C2195" s="7"/>
      <c r="D2195" s="37" t="str">
        <f>VLOOKUP(C2195,MASTER!$B$2:$C$1190,2,)</f>
        <v>#N/A</v>
      </c>
      <c r="E2195" s="52"/>
      <c r="F2195" s="53"/>
      <c r="G2195" s="7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</row>
    <row r="2196" ht="17.25" customHeight="1">
      <c r="A2196" s="7">
        <f t="shared" si="1"/>
        <v>2195</v>
      </c>
      <c r="B2196" s="51"/>
      <c r="C2196" s="7"/>
      <c r="D2196" s="37" t="str">
        <f>VLOOKUP(C2196,MASTER!$B$2:$C$1190,2,)</f>
        <v>#N/A</v>
      </c>
      <c r="E2196" s="52"/>
      <c r="F2196" s="53"/>
      <c r="G2196" s="7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</row>
    <row r="2197" ht="17.25" customHeight="1">
      <c r="A2197" s="7">
        <f t="shared" si="1"/>
        <v>2196</v>
      </c>
      <c r="B2197" s="51"/>
      <c r="C2197" s="7"/>
      <c r="D2197" s="37" t="str">
        <f>VLOOKUP(C2197,MASTER!$B$2:$C$1190,2,)</f>
        <v>#N/A</v>
      </c>
      <c r="E2197" s="52"/>
      <c r="F2197" s="53"/>
      <c r="G2197" s="7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</row>
    <row r="2198" ht="17.25" customHeight="1">
      <c r="A2198" s="7">
        <f t="shared" si="1"/>
        <v>2197</v>
      </c>
      <c r="B2198" s="51"/>
      <c r="C2198" s="7"/>
      <c r="D2198" s="37" t="str">
        <f>VLOOKUP(C2198,MASTER!$B$2:$C$1190,2,)</f>
        <v>#N/A</v>
      </c>
      <c r="E2198" s="52"/>
      <c r="F2198" s="53"/>
      <c r="G2198" s="7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</row>
    <row r="2199" ht="17.25" customHeight="1">
      <c r="A2199" s="7">
        <f t="shared" si="1"/>
        <v>2198</v>
      </c>
      <c r="B2199" s="51"/>
      <c r="C2199" s="7"/>
      <c r="D2199" s="37" t="str">
        <f>VLOOKUP(C2199,MASTER!$B$2:$C$1190,2,)</f>
        <v>#N/A</v>
      </c>
      <c r="E2199" s="52"/>
      <c r="F2199" s="53"/>
      <c r="G2199" s="7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</row>
    <row r="2200" ht="17.25" customHeight="1">
      <c r="A2200" s="7">
        <f t="shared" si="1"/>
        <v>2199</v>
      </c>
      <c r="B2200" s="51"/>
      <c r="C2200" s="7"/>
      <c r="D2200" s="37" t="str">
        <f>VLOOKUP(C2200,MASTER!$B$2:$C$1190,2,)</f>
        <v>#N/A</v>
      </c>
      <c r="E2200" s="52"/>
      <c r="F2200" s="53"/>
      <c r="G2200" s="7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</row>
    <row r="2201" ht="17.25" customHeight="1">
      <c r="A2201" s="7">
        <f t="shared" si="1"/>
        <v>2200</v>
      </c>
      <c r="B2201" s="51"/>
      <c r="C2201" s="7"/>
      <c r="D2201" s="37" t="str">
        <f>VLOOKUP(C2201,MASTER!$B$2:$C$1190,2,)</f>
        <v>#N/A</v>
      </c>
      <c r="E2201" s="52"/>
      <c r="F2201" s="53"/>
      <c r="G2201" s="7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</row>
    <row r="2202" ht="17.25" customHeight="1">
      <c r="A2202" s="7">
        <f t="shared" si="1"/>
        <v>2201</v>
      </c>
      <c r="B2202" s="51"/>
      <c r="C2202" s="7"/>
      <c r="D2202" s="37" t="str">
        <f>VLOOKUP(C2202,MASTER!$B$2:$C$1190,2,)</f>
        <v>#N/A</v>
      </c>
      <c r="E2202" s="52"/>
      <c r="F2202" s="53"/>
      <c r="G2202" s="7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</row>
    <row r="2203" ht="17.25" customHeight="1">
      <c r="A2203" s="7">
        <f t="shared" si="1"/>
        <v>2202</v>
      </c>
      <c r="B2203" s="51"/>
      <c r="C2203" s="7"/>
      <c r="D2203" s="37" t="str">
        <f>VLOOKUP(C2203,MASTER!$B$2:$C$1190,2,)</f>
        <v>#N/A</v>
      </c>
      <c r="E2203" s="52"/>
      <c r="F2203" s="53"/>
      <c r="G2203" s="7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</row>
    <row r="2204" ht="17.25" customHeight="1">
      <c r="A2204" s="7">
        <f t="shared" si="1"/>
        <v>2203</v>
      </c>
      <c r="B2204" s="51"/>
      <c r="C2204" s="7"/>
      <c r="D2204" s="37" t="str">
        <f>VLOOKUP(C2204,MASTER!$B$2:$C$1190,2,)</f>
        <v>#N/A</v>
      </c>
      <c r="E2204" s="52"/>
      <c r="F2204" s="53"/>
      <c r="G2204" s="7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</row>
    <row r="2205" ht="17.25" customHeight="1">
      <c r="A2205" s="7">
        <f t="shared" si="1"/>
        <v>2204</v>
      </c>
      <c r="B2205" s="51"/>
      <c r="C2205" s="7"/>
      <c r="D2205" s="37" t="str">
        <f>VLOOKUP(C2205,MASTER!$B$2:$C$1190,2,)</f>
        <v>#N/A</v>
      </c>
      <c r="E2205" s="52"/>
      <c r="F2205" s="53"/>
      <c r="G2205" s="7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</row>
    <row r="2206" ht="17.25" customHeight="1">
      <c r="A2206" s="7">
        <f t="shared" si="1"/>
        <v>2205</v>
      </c>
      <c r="B2206" s="51"/>
      <c r="C2206" s="7"/>
      <c r="D2206" s="37" t="str">
        <f>VLOOKUP(C2206,MASTER!$B$2:$C$1190,2,)</f>
        <v>#N/A</v>
      </c>
      <c r="E2206" s="52"/>
      <c r="F2206" s="53"/>
      <c r="G2206" s="7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</row>
    <row r="2207" ht="17.25" customHeight="1">
      <c r="A2207" s="7">
        <f t="shared" si="1"/>
        <v>2206</v>
      </c>
      <c r="B2207" s="51"/>
      <c r="C2207" s="7"/>
      <c r="D2207" s="37" t="str">
        <f>VLOOKUP(C2207,MASTER!$B$2:$C$1190,2,)</f>
        <v>#N/A</v>
      </c>
      <c r="E2207" s="52"/>
      <c r="F2207" s="53"/>
      <c r="G2207" s="7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</row>
    <row r="2208" ht="17.25" customHeight="1">
      <c r="A2208" s="7">
        <f t="shared" si="1"/>
        <v>2207</v>
      </c>
      <c r="B2208" s="51"/>
      <c r="C2208" s="7"/>
      <c r="D2208" s="37" t="str">
        <f>VLOOKUP(C2208,MASTER!$B$2:$C$1190,2,)</f>
        <v>#N/A</v>
      </c>
      <c r="E2208" s="52"/>
      <c r="F2208" s="53"/>
      <c r="G2208" s="7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</row>
    <row r="2209" ht="17.25" customHeight="1">
      <c r="A2209" s="7">
        <f t="shared" si="1"/>
        <v>2208</v>
      </c>
      <c r="B2209" s="51"/>
      <c r="C2209" s="7"/>
      <c r="D2209" s="37" t="str">
        <f>VLOOKUP(C2209,MASTER!$B$2:$C$1190,2,)</f>
        <v>#N/A</v>
      </c>
      <c r="E2209" s="52"/>
      <c r="F2209" s="53"/>
      <c r="G2209" s="7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</row>
    <row r="2210" ht="17.25" customHeight="1">
      <c r="A2210" s="7">
        <f t="shared" si="1"/>
        <v>2209</v>
      </c>
      <c r="B2210" s="51"/>
      <c r="C2210" s="7"/>
      <c r="D2210" s="37" t="str">
        <f>VLOOKUP(C2210,MASTER!$B$2:$C$1190,2,)</f>
        <v>#N/A</v>
      </c>
      <c r="E2210" s="52"/>
      <c r="F2210" s="53"/>
      <c r="G2210" s="7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</row>
    <row r="2211" ht="17.25" customHeight="1">
      <c r="A2211" s="7">
        <f t="shared" si="1"/>
        <v>2210</v>
      </c>
      <c r="B2211" s="51"/>
      <c r="C2211" s="7"/>
      <c r="D2211" s="37" t="str">
        <f>VLOOKUP(C2211,MASTER!$B$2:$C$1190,2,)</f>
        <v>#N/A</v>
      </c>
      <c r="E2211" s="52"/>
      <c r="F2211" s="53"/>
      <c r="G2211" s="7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</row>
    <row r="2212" ht="17.25" customHeight="1">
      <c r="A2212" s="7">
        <f t="shared" si="1"/>
        <v>2211</v>
      </c>
      <c r="B2212" s="51"/>
      <c r="C2212" s="7"/>
      <c r="D2212" s="37" t="str">
        <f>VLOOKUP(C2212,MASTER!$B$2:$C$1190,2,)</f>
        <v>#N/A</v>
      </c>
      <c r="E2212" s="52"/>
      <c r="F2212" s="53"/>
      <c r="G2212" s="7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</row>
    <row r="2213" ht="17.25" customHeight="1">
      <c r="A2213" s="7">
        <f t="shared" si="1"/>
        <v>2212</v>
      </c>
      <c r="B2213" s="51"/>
      <c r="C2213" s="7"/>
      <c r="D2213" s="37" t="str">
        <f>VLOOKUP(C2213,MASTER!$B$2:$C$1190,2,)</f>
        <v>#N/A</v>
      </c>
      <c r="E2213" s="52"/>
      <c r="F2213" s="53"/>
      <c r="G2213" s="7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</row>
    <row r="2214" ht="17.25" customHeight="1">
      <c r="A2214" s="7">
        <f t="shared" si="1"/>
        <v>2213</v>
      </c>
      <c r="B2214" s="51"/>
      <c r="C2214" s="7"/>
      <c r="D2214" s="37" t="str">
        <f>VLOOKUP(C2214,MASTER!$B$2:$C$1190,2,)</f>
        <v>#N/A</v>
      </c>
      <c r="E2214" s="52"/>
      <c r="F2214" s="53"/>
      <c r="G2214" s="7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</row>
    <row r="2215" ht="17.25" customHeight="1">
      <c r="A2215" s="7">
        <f t="shared" si="1"/>
        <v>2214</v>
      </c>
      <c r="B2215" s="51"/>
      <c r="C2215" s="7"/>
      <c r="D2215" s="37" t="str">
        <f>VLOOKUP(C2215,MASTER!$B$2:$C$1190,2,)</f>
        <v>#N/A</v>
      </c>
      <c r="E2215" s="52"/>
      <c r="F2215" s="53"/>
      <c r="G2215" s="7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</row>
    <row r="2216" ht="17.25" customHeight="1">
      <c r="A2216" s="7">
        <f t="shared" si="1"/>
        <v>2215</v>
      </c>
      <c r="B2216" s="51"/>
      <c r="C2216" s="7"/>
      <c r="D2216" s="37" t="str">
        <f>VLOOKUP(C2216,MASTER!$B$2:$C$1190,2,)</f>
        <v>#N/A</v>
      </c>
      <c r="E2216" s="52"/>
      <c r="F2216" s="53"/>
      <c r="G2216" s="7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</row>
    <row r="2217" ht="17.25" customHeight="1">
      <c r="A2217" s="7">
        <f t="shared" si="1"/>
        <v>2216</v>
      </c>
      <c r="B2217" s="51"/>
      <c r="C2217" s="7"/>
      <c r="D2217" s="37" t="str">
        <f>VLOOKUP(C2217,MASTER!$B$2:$C$1190,2,)</f>
        <v>#N/A</v>
      </c>
      <c r="E2217" s="52"/>
      <c r="F2217" s="53"/>
      <c r="G2217" s="7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</row>
    <row r="2218" ht="17.25" customHeight="1">
      <c r="A2218" s="7">
        <f t="shared" si="1"/>
        <v>2217</v>
      </c>
      <c r="B2218" s="51"/>
      <c r="C2218" s="7"/>
      <c r="D2218" s="37" t="str">
        <f>VLOOKUP(C2218,MASTER!$B$2:$C$1190,2,)</f>
        <v>#N/A</v>
      </c>
      <c r="E2218" s="52"/>
      <c r="F2218" s="53"/>
      <c r="G2218" s="7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</row>
    <row r="2219" ht="17.25" customHeight="1">
      <c r="A2219" s="7">
        <f t="shared" si="1"/>
        <v>2218</v>
      </c>
      <c r="B2219" s="51"/>
      <c r="C2219" s="7"/>
      <c r="D2219" s="37" t="str">
        <f>VLOOKUP(C2219,MASTER!$B$2:$C$1190,2,)</f>
        <v>#N/A</v>
      </c>
      <c r="E2219" s="52"/>
      <c r="F2219" s="53"/>
      <c r="G2219" s="7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</row>
    <row r="2220" ht="17.25" customHeight="1">
      <c r="A2220" s="7">
        <f t="shared" si="1"/>
        <v>2219</v>
      </c>
      <c r="B2220" s="51"/>
      <c r="C2220" s="7"/>
      <c r="D2220" s="37" t="str">
        <f>VLOOKUP(C2220,MASTER!$B$2:$C$1190,2,)</f>
        <v>#N/A</v>
      </c>
      <c r="E2220" s="52"/>
      <c r="F2220" s="53"/>
      <c r="G2220" s="7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</row>
    <row r="2221" ht="17.25" customHeight="1">
      <c r="A2221" s="7">
        <f t="shared" si="1"/>
        <v>2220</v>
      </c>
      <c r="B2221" s="51"/>
      <c r="C2221" s="7"/>
      <c r="D2221" s="37" t="str">
        <f>VLOOKUP(C2221,MASTER!$B$2:$C$1190,2,)</f>
        <v>#N/A</v>
      </c>
      <c r="E2221" s="52"/>
      <c r="F2221" s="53"/>
      <c r="G2221" s="7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</row>
    <row r="2222" ht="17.25" customHeight="1">
      <c r="A2222" s="7">
        <f t="shared" si="1"/>
        <v>2221</v>
      </c>
      <c r="B2222" s="51"/>
      <c r="C2222" s="7"/>
      <c r="D2222" s="37" t="str">
        <f>VLOOKUP(C2222,MASTER!$B$2:$C$1190,2,)</f>
        <v>#N/A</v>
      </c>
      <c r="E2222" s="52"/>
      <c r="F2222" s="53"/>
      <c r="G2222" s="7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</row>
    <row r="2223" ht="17.25" customHeight="1">
      <c r="A2223" s="7">
        <f t="shared" si="1"/>
        <v>2222</v>
      </c>
      <c r="B2223" s="51"/>
      <c r="C2223" s="7"/>
      <c r="D2223" s="37" t="str">
        <f>VLOOKUP(C2223,MASTER!$B$2:$C$1190,2,)</f>
        <v>#N/A</v>
      </c>
      <c r="E2223" s="52"/>
      <c r="F2223" s="53"/>
      <c r="G2223" s="7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</row>
    <row r="2224" ht="17.25" customHeight="1">
      <c r="A2224" s="7">
        <f t="shared" si="1"/>
        <v>2223</v>
      </c>
      <c r="B2224" s="51"/>
      <c r="C2224" s="7"/>
      <c r="D2224" s="37" t="str">
        <f>VLOOKUP(C2224,MASTER!$B$2:$C$1190,2,)</f>
        <v>#N/A</v>
      </c>
      <c r="E2224" s="52"/>
      <c r="F2224" s="53"/>
      <c r="G2224" s="7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</row>
    <row r="2225" ht="17.25" customHeight="1">
      <c r="A2225" s="7">
        <f t="shared" si="1"/>
        <v>2224</v>
      </c>
      <c r="B2225" s="51"/>
      <c r="C2225" s="7"/>
      <c r="D2225" s="37" t="str">
        <f>VLOOKUP(C2225,MASTER!$B$2:$C$1190,2,)</f>
        <v>#N/A</v>
      </c>
      <c r="E2225" s="52"/>
      <c r="F2225" s="53"/>
      <c r="G2225" s="7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</row>
    <row r="2226" ht="17.25" customHeight="1">
      <c r="A2226" s="7">
        <f t="shared" si="1"/>
        <v>2225</v>
      </c>
      <c r="B2226" s="51"/>
      <c r="C2226" s="7"/>
      <c r="D2226" s="37" t="str">
        <f>VLOOKUP(C2226,MASTER!$B$2:$C$1190,2,)</f>
        <v>#N/A</v>
      </c>
      <c r="E2226" s="52"/>
      <c r="F2226" s="53"/>
      <c r="G2226" s="7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</row>
    <row r="2227" ht="17.25" customHeight="1">
      <c r="A2227" s="7">
        <f t="shared" si="1"/>
        <v>2226</v>
      </c>
      <c r="B2227" s="51"/>
      <c r="C2227" s="7"/>
      <c r="D2227" s="37" t="str">
        <f>VLOOKUP(C2227,MASTER!$B$2:$C$1190,2,)</f>
        <v>#N/A</v>
      </c>
      <c r="E2227" s="52"/>
      <c r="F2227" s="53"/>
      <c r="G2227" s="7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</row>
    <row r="2228" ht="17.25" customHeight="1">
      <c r="A2228" s="7">
        <f t="shared" si="1"/>
        <v>2227</v>
      </c>
      <c r="B2228" s="51"/>
      <c r="C2228" s="7"/>
      <c r="D2228" s="37" t="str">
        <f>VLOOKUP(C2228,MASTER!$B$2:$C$1190,2,)</f>
        <v>#N/A</v>
      </c>
      <c r="E2228" s="52"/>
      <c r="F2228" s="53"/>
      <c r="G2228" s="7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</row>
    <row r="2229" ht="17.25" customHeight="1">
      <c r="A2229" s="7">
        <f t="shared" si="1"/>
        <v>2228</v>
      </c>
      <c r="B2229" s="51"/>
      <c r="C2229" s="7"/>
      <c r="D2229" s="37" t="str">
        <f>VLOOKUP(C2229,MASTER!$B$2:$C$1190,2,)</f>
        <v>#N/A</v>
      </c>
      <c r="E2229" s="52"/>
      <c r="F2229" s="53"/>
      <c r="G2229" s="7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</row>
    <row r="2230" ht="17.25" customHeight="1">
      <c r="A2230" s="7">
        <f t="shared" si="1"/>
        <v>2229</v>
      </c>
      <c r="B2230" s="51"/>
      <c r="C2230" s="7"/>
      <c r="D2230" s="37" t="str">
        <f>VLOOKUP(C2230,MASTER!$B$2:$C$1190,2,)</f>
        <v>#N/A</v>
      </c>
      <c r="E2230" s="52"/>
      <c r="F2230" s="53"/>
      <c r="G2230" s="7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</row>
    <row r="2231" ht="17.25" customHeight="1">
      <c r="A2231" s="7">
        <f t="shared" si="1"/>
        <v>2230</v>
      </c>
      <c r="B2231" s="51"/>
      <c r="C2231" s="7"/>
      <c r="D2231" s="37" t="str">
        <f>VLOOKUP(C2231,MASTER!$B$2:$C$1190,2,)</f>
        <v>#N/A</v>
      </c>
      <c r="E2231" s="52"/>
      <c r="F2231" s="53"/>
      <c r="G2231" s="7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</row>
    <row r="2232" ht="17.25" customHeight="1">
      <c r="A2232" s="7">
        <f t="shared" si="1"/>
        <v>2231</v>
      </c>
      <c r="B2232" s="51"/>
      <c r="C2232" s="7"/>
      <c r="D2232" s="37" t="str">
        <f>VLOOKUP(C2232,MASTER!$B$2:$C$1190,2,)</f>
        <v>#N/A</v>
      </c>
      <c r="E2232" s="52"/>
      <c r="F2232" s="53"/>
      <c r="G2232" s="7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</row>
    <row r="2233" ht="17.25" customHeight="1">
      <c r="A2233" s="7">
        <f t="shared" si="1"/>
        <v>2232</v>
      </c>
      <c r="B2233" s="51"/>
      <c r="C2233" s="7"/>
      <c r="D2233" s="37" t="str">
        <f>VLOOKUP(C2233,MASTER!$B$2:$C$1190,2,)</f>
        <v>#N/A</v>
      </c>
      <c r="E2233" s="52"/>
      <c r="F2233" s="53"/>
      <c r="G2233" s="7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</row>
    <row r="2234" ht="17.25" customHeight="1">
      <c r="A2234" s="7">
        <f t="shared" si="1"/>
        <v>2233</v>
      </c>
      <c r="B2234" s="51"/>
      <c r="C2234" s="7"/>
      <c r="D2234" s="37" t="str">
        <f>VLOOKUP(C2234,MASTER!$B$2:$C$1190,2,)</f>
        <v>#N/A</v>
      </c>
      <c r="E2234" s="52"/>
      <c r="F2234" s="53"/>
      <c r="G2234" s="7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</row>
    <row r="2235" ht="17.25" customHeight="1">
      <c r="A2235" s="7">
        <f t="shared" si="1"/>
        <v>2234</v>
      </c>
      <c r="B2235" s="51"/>
      <c r="C2235" s="7"/>
      <c r="D2235" s="37" t="str">
        <f>VLOOKUP(C2235,MASTER!$B$2:$C$1190,2,)</f>
        <v>#N/A</v>
      </c>
      <c r="E2235" s="52"/>
      <c r="F2235" s="53"/>
      <c r="G2235" s="7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</row>
    <row r="2236" ht="17.25" customHeight="1">
      <c r="A2236" s="7">
        <f t="shared" si="1"/>
        <v>2235</v>
      </c>
      <c r="B2236" s="51"/>
      <c r="C2236" s="7"/>
      <c r="D2236" s="37" t="str">
        <f>VLOOKUP(C2236,MASTER!$B$2:$C$1190,2,)</f>
        <v>#N/A</v>
      </c>
      <c r="E2236" s="52"/>
      <c r="F2236" s="53"/>
      <c r="G2236" s="7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</row>
    <row r="2237" ht="17.25" customHeight="1">
      <c r="A2237" s="7">
        <f t="shared" si="1"/>
        <v>2236</v>
      </c>
      <c r="B2237" s="51"/>
      <c r="C2237" s="7"/>
      <c r="D2237" s="37" t="str">
        <f>VLOOKUP(C2237,MASTER!$B$2:$C$1190,2,)</f>
        <v>#N/A</v>
      </c>
      <c r="E2237" s="52"/>
      <c r="F2237" s="53"/>
      <c r="G2237" s="7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</row>
    <row r="2238" ht="17.25" customHeight="1">
      <c r="A2238" s="7">
        <f t="shared" si="1"/>
        <v>2237</v>
      </c>
      <c r="B2238" s="51"/>
      <c r="C2238" s="7"/>
      <c r="D2238" s="37" t="str">
        <f>VLOOKUP(C2238,MASTER!$B$2:$C$1190,2,)</f>
        <v>#N/A</v>
      </c>
      <c r="E2238" s="52"/>
      <c r="F2238" s="53"/>
      <c r="G2238" s="7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</row>
    <row r="2239" ht="17.25" customHeight="1">
      <c r="A2239" s="7">
        <f t="shared" si="1"/>
        <v>2238</v>
      </c>
      <c r="B2239" s="51"/>
      <c r="C2239" s="7"/>
      <c r="D2239" s="37" t="str">
        <f>VLOOKUP(C2239,MASTER!$B$2:$C$1190,2,)</f>
        <v>#N/A</v>
      </c>
      <c r="E2239" s="52"/>
      <c r="F2239" s="53"/>
      <c r="G2239" s="7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</row>
    <row r="2240" ht="17.25" customHeight="1">
      <c r="A2240" s="7">
        <f t="shared" si="1"/>
        <v>2239</v>
      </c>
      <c r="B2240" s="51"/>
      <c r="C2240" s="7"/>
      <c r="D2240" s="37" t="str">
        <f>VLOOKUP(C2240,MASTER!$B$2:$C$1190,2,)</f>
        <v>#N/A</v>
      </c>
      <c r="E2240" s="52"/>
      <c r="F2240" s="53"/>
      <c r="G2240" s="7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</row>
    <row r="2241" ht="17.25" customHeight="1">
      <c r="A2241" s="7">
        <f t="shared" si="1"/>
        <v>2240</v>
      </c>
      <c r="B2241" s="51"/>
      <c r="C2241" s="7"/>
      <c r="D2241" s="37" t="str">
        <f>VLOOKUP(C2241,MASTER!$B$2:$C$1190,2,)</f>
        <v>#N/A</v>
      </c>
      <c r="E2241" s="52"/>
      <c r="F2241" s="53"/>
      <c r="G2241" s="7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</row>
    <row r="2242" ht="17.25" customHeight="1">
      <c r="A2242" s="7">
        <f t="shared" si="1"/>
        <v>2241</v>
      </c>
      <c r="B2242" s="51"/>
      <c r="C2242" s="7"/>
      <c r="D2242" s="37" t="str">
        <f>VLOOKUP(C2242,MASTER!$B$2:$C$1190,2,)</f>
        <v>#N/A</v>
      </c>
      <c r="E2242" s="52"/>
      <c r="F2242" s="53"/>
      <c r="G2242" s="7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</row>
    <row r="2243" ht="17.25" customHeight="1">
      <c r="A2243" s="7">
        <f t="shared" si="1"/>
        <v>2242</v>
      </c>
      <c r="B2243" s="51"/>
      <c r="C2243" s="7"/>
      <c r="D2243" s="37" t="str">
        <f>VLOOKUP(C2243,MASTER!$B$2:$C$1190,2,)</f>
        <v>#N/A</v>
      </c>
      <c r="E2243" s="52"/>
      <c r="F2243" s="53"/>
      <c r="G2243" s="7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</row>
    <row r="2244" ht="17.25" customHeight="1">
      <c r="A2244" s="7">
        <f t="shared" si="1"/>
        <v>2243</v>
      </c>
      <c r="B2244" s="51"/>
      <c r="C2244" s="7"/>
      <c r="D2244" s="37" t="str">
        <f>VLOOKUP(C2244,MASTER!$B$2:$C$1190,2,)</f>
        <v>#N/A</v>
      </c>
      <c r="E2244" s="52"/>
      <c r="F2244" s="53"/>
      <c r="G2244" s="7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</row>
    <row r="2245" ht="17.25" customHeight="1">
      <c r="A2245" s="7">
        <f t="shared" si="1"/>
        <v>2244</v>
      </c>
      <c r="B2245" s="51"/>
      <c r="C2245" s="7"/>
      <c r="D2245" s="37" t="str">
        <f>VLOOKUP(C2245,MASTER!$B$2:$C$1190,2,)</f>
        <v>#N/A</v>
      </c>
      <c r="E2245" s="52"/>
      <c r="F2245" s="53"/>
      <c r="G2245" s="7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</row>
    <row r="2246" ht="17.25" customHeight="1">
      <c r="A2246" s="7">
        <f t="shared" si="1"/>
        <v>2245</v>
      </c>
      <c r="B2246" s="51"/>
      <c r="C2246" s="7"/>
      <c r="D2246" s="37" t="str">
        <f>VLOOKUP(C2246,MASTER!$B$2:$C$1190,2,)</f>
        <v>#N/A</v>
      </c>
      <c r="E2246" s="52"/>
      <c r="F2246" s="53"/>
      <c r="G2246" s="7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</row>
    <row r="2247" ht="17.25" customHeight="1">
      <c r="A2247" s="7">
        <f t="shared" si="1"/>
        <v>2246</v>
      </c>
      <c r="B2247" s="51"/>
      <c r="C2247" s="7"/>
      <c r="D2247" s="37" t="str">
        <f>VLOOKUP(C2247,MASTER!$B$2:$C$1190,2,)</f>
        <v>#N/A</v>
      </c>
      <c r="E2247" s="52"/>
      <c r="F2247" s="53"/>
      <c r="G2247" s="7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</row>
    <row r="2248" ht="17.25" customHeight="1">
      <c r="A2248" s="7">
        <f t="shared" si="1"/>
        <v>2247</v>
      </c>
      <c r="B2248" s="51"/>
      <c r="C2248" s="7"/>
      <c r="D2248" s="37" t="str">
        <f>VLOOKUP(C2248,MASTER!$B$2:$C$1190,2,)</f>
        <v>#N/A</v>
      </c>
      <c r="E2248" s="52"/>
      <c r="F2248" s="53"/>
      <c r="G2248" s="7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</row>
    <row r="2249" ht="17.25" customHeight="1">
      <c r="A2249" s="7">
        <f t="shared" si="1"/>
        <v>2248</v>
      </c>
      <c r="B2249" s="51"/>
      <c r="C2249" s="7"/>
      <c r="D2249" s="37" t="str">
        <f>VLOOKUP(C2249,MASTER!$B$2:$C$1190,2,)</f>
        <v>#N/A</v>
      </c>
      <c r="E2249" s="52"/>
      <c r="F2249" s="53"/>
      <c r="G2249" s="7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</row>
    <row r="2250" ht="17.25" customHeight="1">
      <c r="A2250" s="7">
        <f t="shared" si="1"/>
        <v>2249</v>
      </c>
      <c r="B2250" s="51"/>
      <c r="C2250" s="7"/>
      <c r="D2250" s="37" t="str">
        <f>VLOOKUP(C2250,MASTER!$B$2:$C$1190,2,)</f>
        <v>#N/A</v>
      </c>
      <c r="E2250" s="52"/>
      <c r="F2250" s="53"/>
      <c r="G2250" s="7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</row>
    <row r="2251" ht="17.25" customHeight="1">
      <c r="A2251" s="7">
        <f t="shared" si="1"/>
        <v>2250</v>
      </c>
      <c r="B2251" s="51"/>
      <c r="C2251" s="7"/>
      <c r="D2251" s="37" t="str">
        <f>VLOOKUP(C2251,MASTER!$B$2:$C$1190,2,)</f>
        <v>#N/A</v>
      </c>
      <c r="E2251" s="52"/>
      <c r="F2251" s="53"/>
      <c r="G2251" s="7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</row>
    <row r="2252" ht="17.25" customHeight="1">
      <c r="A2252" s="7">
        <f t="shared" si="1"/>
        <v>2251</v>
      </c>
      <c r="B2252" s="51"/>
      <c r="C2252" s="7"/>
      <c r="D2252" s="37" t="str">
        <f>VLOOKUP(C2252,MASTER!$B$2:$C$1190,2,)</f>
        <v>#N/A</v>
      </c>
      <c r="E2252" s="52"/>
      <c r="F2252" s="53"/>
      <c r="G2252" s="7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</row>
    <row r="2253" ht="17.25" customHeight="1">
      <c r="A2253" s="7">
        <f t="shared" si="1"/>
        <v>2252</v>
      </c>
      <c r="B2253" s="51"/>
      <c r="C2253" s="7"/>
      <c r="D2253" s="37" t="str">
        <f>VLOOKUP(C2253,MASTER!$B$2:$C$1190,2,)</f>
        <v>#N/A</v>
      </c>
      <c r="E2253" s="52"/>
      <c r="F2253" s="53"/>
      <c r="G2253" s="7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</row>
    <row r="2254" ht="17.25" customHeight="1">
      <c r="A2254" s="7">
        <f t="shared" si="1"/>
        <v>2253</v>
      </c>
      <c r="B2254" s="51"/>
      <c r="C2254" s="7"/>
      <c r="D2254" s="37" t="str">
        <f>VLOOKUP(C2254,MASTER!$B$2:$C$1190,2,)</f>
        <v>#N/A</v>
      </c>
      <c r="E2254" s="52"/>
      <c r="F2254" s="53"/>
      <c r="G2254" s="7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</row>
    <row r="2255" ht="17.25" customHeight="1">
      <c r="A2255" s="7">
        <f t="shared" si="1"/>
        <v>2254</v>
      </c>
      <c r="B2255" s="51"/>
      <c r="C2255" s="7"/>
      <c r="D2255" s="37" t="str">
        <f>VLOOKUP(C2255,MASTER!$B$2:$C$1190,2,)</f>
        <v>#N/A</v>
      </c>
      <c r="E2255" s="52"/>
      <c r="F2255" s="53"/>
      <c r="G2255" s="7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</row>
    <row r="2256" ht="17.25" customHeight="1">
      <c r="A2256" s="7">
        <f t="shared" si="1"/>
        <v>2255</v>
      </c>
      <c r="B2256" s="51"/>
      <c r="C2256" s="7"/>
      <c r="D2256" s="37" t="str">
        <f>VLOOKUP(C2256,MASTER!$B$2:$C$1190,2,)</f>
        <v>#N/A</v>
      </c>
      <c r="E2256" s="52"/>
      <c r="F2256" s="53"/>
      <c r="G2256" s="7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</row>
    <row r="2257" ht="17.25" customHeight="1">
      <c r="A2257" s="7">
        <f t="shared" si="1"/>
        <v>2256</v>
      </c>
      <c r="B2257" s="51"/>
      <c r="C2257" s="7"/>
      <c r="D2257" s="37" t="str">
        <f>VLOOKUP(C2257,MASTER!$B$2:$C$1190,2,)</f>
        <v>#N/A</v>
      </c>
      <c r="E2257" s="52"/>
      <c r="F2257" s="53"/>
      <c r="G2257" s="7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</row>
    <row r="2258" ht="17.25" customHeight="1">
      <c r="A2258" s="7">
        <f t="shared" si="1"/>
        <v>2257</v>
      </c>
      <c r="B2258" s="51"/>
      <c r="C2258" s="7"/>
      <c r="D2258" s="37" t="str">
        <f>VLOOKUP(C2258,MASTER!$B$2:$C$1190,2,)</f>
        <v>#N/A</v>
      </c>
      <c r="E2258" s="52"/>
      <c r="F2258" s="53"/>
      <c r="G2258" s="7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</row>
    <row r="2259" ht="17.25" customHeight="1">
      <c r="A2259" s="7">
        <f t="shared" si="1"/>
        <v>2258</v>
      </c>
      <c r="B2259" s="51"/>
      <c r="C2259" s="7"/>
      <c r="D2259" s="37" t="str">
        <f>VLOOKUP(C2259,MASTER!$B$2:$C$1190,2,)</f>
        <v>#N/A</v>
      </c>
      <c r="E2259" s="52"/>
      <c r="F2259" s="53"/>
      <c r="G2259" s="7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</row>
    <row r="2260" ht="17.25" customHeight="1">
      <c r="A2260" s="7">
        <f t="shared" si="1"/>
        <v>2259</v>
      </c>
      <c r="B2260" s="51"/>
      <c r="C2260" s="7"/>
      <c r="D2260" s="37" t="str">
        <f>VLOOKUP(C2260,MASTER!$B$2:$C$1190,2,)</f>
        <v>#N/A</v>
      </c>
      <c r="E2260" s="52"/>
      <c r="F2260" s="53"/>
      <c r="G2260" s="7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</row>
    <row r="2261" ht="17.25" customHeight="1">
      <c r="A2261" s="7">
        <f t="shared" si="1"/>
        <v>2260</v>
      </c>
      <c r="B2261" s="51"/>
      <c r="C2261" s="7"/>
      <c r="D2261" s="37" t="str">
        <f>VLOOKUP(C2261,MASTER!$B$2:$C$1190,2,)</f>
        <v>#N/A</v>
      </c>
      <c r="E2261" s="52"/>
      <c r="F2261" s="53"/>
      <c r="G2261" s="7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</row>
    <row r="2262" ht="17.25" customHeight="1">
      <c r="A2262" s="7">
        <f t="shared" si="1"/>
        <v>2261</v>
      </c>
      <c r="B2262" s="51"/>
      <c r="C2262" s="7"/>
      <c r="D2262" s="37" t="str">
        <f>VLOOKUP(C2262,MASTER!$B$2:$C$1190,2,)</f>
        <v>#N/A</v>
      </c>
      <c r="E2262" s="52"/>
      <c r="F2262" s="53"/>
      <c r="G2262" s="7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</row>
    <row r="2263" ht="17.25" customHeight="1">
      <c r="A2263" s="7">
        <f t="shared" si="1"/>
        <v>2262</v>
      </c>
      <c r="B2263" s="51"/>
      <c r="C2263" s="7"/>
      <c r="D2263" s="37" t="str">
        <f>VLOOKUP(C2263,MASTER!$B$2:$C$1190,2,)</f>
        <v>#N/A</v>
      </c>
      <c r="E2263" s="52"/>
      <c r="F2263" s="53"/>
      <c r="G2263" s="7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</row>
    <row r="2264" ht="17.25" customHeight="1">
      <c r="A2264" s="7">
        <f t="shared" si="1"/>
        <v>2263</v>
      </c>
      <c r="B2264" s="51"/>
      <c r="C2264" s="7"/>
      <c r="D2264" s="37" t="str">
        <f>VLOOKUP(C2264,MASTER!$B$2:$C$1190,2,)</f>
        <v>#N/A</v>
      </c>
      <c r="E2264" s="52"/>
      <c r="F2264" s="53"/>
      <c r="G2264" s="7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</row>
    <row r="2265" ht="17.25" customHeight="1">
      <c r="A2265" s="7">
        <f t="shared" si="1"/>
        <v>2264</v>
      </c>
      <c r="B2265" s="51"/>
      <c r="C2265" s="7"/>
      <c r="D2265" s="37" t="str">
        <f>VLOOKUP(C2265,MASTER!$B$2:$C$1190,2,)</f>
        <v>#N/A</v>
      </c>
      <c r="E2265" s="52"/>
      <c r="F2265" s="53"/>
      <c r="G2265" s="7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</row>
    <row r="2266" ht="17.25" customHeight="1">
      <c r="A2266" s="7">
        <f t="shared" si="1"/>
        <v>2265</v>
      </c>
      <c r="B2266" s="51"/>
      <c r="C2266" s="7"/>
      <c r="D2266" s="37" t="str">
        <f>VLOOKUP(C2266,MASTER!$B$2:$C$1190,2,)</f>
        <v>#N/A</v>
      </c>
      <c r="E2266" s="52"/>
      <c r="F2266" s="53"/>
      <c r="G2266" s="7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</row>
    <row r="2267" ht="17.25" customHeight="1">
      <c r="A2267" s="7">
        <f t="shared" si="1"/>
        <v>2266</v>
      </c>
      <c r="B2267" s="51"/>
      <c r="C2267" s="7"/>
      <c r="D2267" s="37" t="str">
        <f>VLOOKUP(C2267,MASTER!$B$2:$C$1190,2,)</f>
        <v>#N/A</v>
      </c>
      <c r="E2267" s="52"/>
      <c r="F2267" s="53"/>
      <c r="G2267" s="7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</row>
    <row r="2268" ht="17.25" customHeight="1">
      <c r="A2268" s="7">
        <f t="shared" si="1"/>
        <v>2267</v>
      </c>
      <c r="B2268" s="51"/>
      <c r="C2268" s="7"/>
      <c r="D2268" s="37" t="str">
        <f>VLOOKUP(C2268,MASTER!$B$2:$C$1190,2,)</f>
        <v>#N/A</v>
      </c>
      <c r="E2268" s="52"/>
      <c r="F2268" s="53"/>
      <c r="G2268" s="7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</row>
    <row r="2269" ht="17.25" customHeight="1">
      <c r="A2269" s="7">
        <f t="shared" si="1"/>
        <v>2268</v>
      </c>
      <c r="B2269" s="51"/>
      <c r="C2269" s="7"/>
      <c r="D2269" s="37" t="str">
        <f>VLOOKUP(C2269,MASTER!$B$2:$C$1190,2,)</f>
        <v>#N/A</v>
      </c>
      <c r="E2269" s="52"/>
      <c r="F2269" s="53"/>
      <c r="G2269" s="7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</row>
    <row r="2270" ht="17.25" customHeight="1">
      <c r="A2270" s="7">
        <f t="shared" si="1"/>
        <v>2269</v>
      </c>
      <c r="B2270" s="51"/>
      <c r="C2270" s="7"/>
      <c r="D2270" s="37" t="str">
        <f>VLOOKUP(C2270,MASTER!$B$2:$C$1190,2,)</f>
        <v>#N/A</v>
      </c>
      <c r="E2270" s="52"/>
      <c r="F2270" s="53"/>
      <c r="G2270" s="7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</row>
    <row r="2271" ht="17.25" customHeight="1">
      <c r="A2271" s="7">
        <f t="shared" si="1"/>
        <v>2270</v>
      </c>
      <c r="B2271" s="51"/>
      <c r="C2271" s="7"/>
      <c r="D2271" s="37" t="str">
        <f>VLOOKUP(C2271,MASTER!$B$2:$C$1190,2,)</f>
        <v>#N/A</v>
      </c>
      <c r="E2271" s="52"/>
      <c r="F2271" s="53"/>
      <c r="G2271" s="7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</row>
    <row r="2272" ht="17.25" customHeight="1">
      <c r="A2272" s="7">
        <f t="shared" si="1"/>
        <v>2271</v>
      </c>
      <c r="B2272" s="51"/>
      <c r="C2272" s="7"/>
      <c r="D2272" s="37" t="str">
        <f>VLOOKUP(C2272,MASTER!$B$2:$C$1190,2,)</f>
        <v>#N/A</v>
      </c>
      <c r="E2272" s="52"/>
      <c r="F2272" s="53"/>
      <c r="G2272" s="7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</row>
    <row r="2273" ht="17.25" customHeight="1">
      <c r="A2273" s="7">
        <f t="shared" si="1"/>
        <v>2272</v>
      </c>
      <c r="B2273" s="51"/>
      <c r="C2273" s="7"/>
      <c r="D2273" s="37" t="str">
        <f>VLOOKUP(C2273,MASTER!$B$2:$C$1190,2,)</f>
        <v>#N/A</v>
      </c>
      <c r="E2273" s="52"/>
      <c r="F2273" s="53"/>
      <c r="G2273" s="7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</row>
    <row r="2274" ht="17.25" customHeight="1">
      <c r="A2274" s="7">
        <f t="shared" si="1"/>
        <v>2273</v>
      </c>
      <c r="B2274" s="51"/>
      <c r="C2274" s="7"/>
      <c r="D2274" s="37" t="str">
        <f>VLOOKUP(C2274,MASTER!$B$2:$C$1190,2,)</f>
        <v>#N/A</v>
      </c>
      <c r="E2274" s="52"/>
      <c r="F2274" s="53"/>
      <c r="G2274" s="7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</row>
    <row r="2275" ht="17.25" customHeight="1">
      <c r="A2275" s="7">
        <f t="shared" si="1"/>
        <v>2274</v>
      </c>
      <c r="B2275" s="51"/>
      <c r="C2275" s="7"/>
      <c r="D2275" s="37" t="str">
        <f>VLOOKUP(C2275,MASTER!$B$2:$C$1190,2,)</f>
        <v>#N/A</v>
      </c>
      <c r="E2275" s="52"/>
      <c r="F2275" s="53"/>
      <c r="G2275" s="7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</row>
    <row r="2276" ht="17.25" customHeight="1">
      <c r="A2276" s="7">
        <f t="shared" si="1"/>
        <v>2275</v>
      </c>
      <c r="B2276" s="51"/>
      <c r="C2276" s="7"/>
      <c r="D2276" s="37" t="str">
        <f>VLOOKUP(C2276,MASTER!$B$2:$C$1190,2,)</f>
        <v>#N/A</v>
      </c>
      <c r="E2276" s="52"/>
      <c r="F2276" s="53"/>
      <c r="G2276" s="7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</row>
    <row r="2277" ht="17.25" customHeight="1">
      <c r="A2277" s="7">
        <f t="shared" si="1"/>
        <v>2276</v>
      </c>
      <c r="B2277" s="51"/>
      <c r="C2277" s="7"/>
      <c r="D2277" s="37" t="str">
        <f>VLOOKUP(C2277,MASTER!$B$2:$C$1190,2,)</f>
        <v>#N/A</v>
      </c>
      <c r="E2277" s="52"/>
      <c r="F2277" s="53"/>
      <c r="G2277" s="7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</row>
    <row r="2278" ht="17.25" customHeight="1">
      <c r="A2278" s="7">
        <f t="shared" si="1"/>
        <v>2277</v>
      </c>
      <c r="B2278" s="51"/>
      <c r="C2278" s="7"/>
      <c r="D2278" s="37" t="str">
        <f>VLOOKUP(C2278,MASTER!$B$2:$C$1190,2,)</f>
        <v>#N/A</v>
      </c>
      <c r="E2278" s="52"/>
      <c r="F2278" s="53"/>
      <c r="G2278" s="7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</row>
    <row r="2279" ht="17.25" customHeight="1">
      <c r="A2279" s="7">
        <f t="shared" si="1"/>
        <v>2278</v>
      </c>
      <c r="B2279" s="51"/>
      <c r="C2279" s="7"/>
      <c r="D2279" s="37" t="str">
        <f>VLOOKUP(C2279,MASTER!$B$2:$C$1190,2,)</f>
        <v>#N/A</v>
      </c>
      <c r="E2279" s="52"/>
      <c r="F2279" s="53"/>
      <c r="G2279" s="7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</row>
    <row r="2280" ht="17.25" customHeight="1">
      <c r="A2280" s="7">
        <f t="shared" si="1"/>
        <v>2279</v>
      </c>
      <c r="B2280" s="51"/>
      <c r="C2280" s="7"/>
      <c r="D2280" s="37" t="str">
        <f>VLOOKUP(C2280,MASTER!$B$2:$C$1190,2,)</f>
        <v>#N/A</v>
      </c>
      <c r="E2280" s="52"/>
      <c r="F2280" s="53"/>
      <c r="G2280" s="7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</row>
    <row r="2281" ht="17.25" customHeight="1">
      <c r="A2281" s="7">
        <f t="shared" si="1"/>
        <v>2280</v>
      </c>
      <c r="B2281" s="51"/>
      <c r="C2281" s="7"/>
      <c r="D2281" s="37" t="str">
        <f>VLOOKUP(C2281,MASTER!$B$2:$C$1190,2,)</f>
        <v>#N/A</v>
      </c>
      <c r="E2281" s="52"/>
      <c r="F2281" s="53"/>
      <c r="G2281" s="7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</row>
    <row r="2282" ht="17.25" customHeight="1">
      <c r="A2282" s="7">
        <f t="shared" si="1"/>
        <v>2281</v>
      </c>
      <c r="B2282" s="51"/>
      <c r="C2282" s="7"/>
      <c r="D2282" s="37" t="str">
        <f>VLOOKUP(C2282,MASTER!$B$2:$C$1190,2,)</f>
        <v>#N/A</v>
      </c>
      <c r="E2282" s="52"/>
      <c r="F2282" s="53"/>
      <c r="G2282" s="7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</row>
    <row r="2283" ht="17.25" customHeight="1">
      <c r="A2283" s="7">
        <f t="shared" si="1"/>
        <v>2282</v>
      </c>
      <c r="B2283" s="51"/>
      <c r="C2283" s="7"/>
      <c r="D2283" s="37" t="str">
        <f>VLOOKUP(C2283,MASTER!$B$2:$C$1190,2,)</f>
        <v>#N/A</v>
      </c>
      <c r="E2283" s="52"/>
      <c r="F2283" s="53"/>
      <c r="G2283" s="7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</row>
    <row r="2284" ht="17.25" customHeight="1">
      <c r="A2284" s="7">
        <f t="shared" si="1"/>
        <v>2283</v>
      </c>
      <c r="B2284" s="51"/>
      <c r="C2284" s="7"/>
      <c r="D2284" s="37" t="str">
        <f>VLOOKUP(C2284,MASTER!$B$2:$C$1190,2,)</f>
        <v>#N/A</v>
      </c>
      <c r="E2284" s="52"/>
      <c r="F2284" s="53"/>
      <c r="G2284" s="7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</row>
    <row r="2285" ht="17.25" customHeight="1">
      <c r="A2285" s="7">
        <f t="shared" si="1"/>
        <v>2284</v>
      </c>
      <c r="B2285" s="51"/>
      <c r="C2285" s="7"/>
      <c r="D2285" s="37" t="str">
        <f>VLOOKUP(C2285,MASTER!$B$2:$C$1190,2,)</f>
        <v>#N/A</v>
      </c>
      <c r="E2285" s="52"/>
      <c r="F2285" s="53"/>
      <c r="G2285" s="7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</row>
    <row r="2286" ht="17.25" customHeight="1">
      <c r="A2286" s="7">
        <f t="shared" si="1"/>
        <v>2285</v>
      </c>
      <c r="B2286" s="51"/>
      <c r="C2286" s="7"/>
      <c r="D2286" s="37" t="str">
        <f>VLOOKUP(C2286,MASTER!$B$2:$C$1190,2,)</f>
        <v>#N/A</v>
      </c>
      <c r="E2286" s="52"/>
      <c r="F2286" s="53"/>
      <c r="G2286" s="7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</row>
    <row r="2287" ht="17.25" customHeight="1">
      <c r="A2287" s="7">
        <f t="shared" si="1"/>
        <v>2286</v>
      </c>
      <c r="B2287" s="51"/>
      <c r="C2287" s="7"/>
      <c r="D2287" s="37" t="str">
        <f>VLOOKUP(C2287,MASTER!$B$2:$C$1190,2,)</f>
        <v>#N/A</v>
      </c>
      <c r="E2287" s="52"/>
      <c r="F2287" s="53"/>
      <c r="G2287" s="7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</row>
    <row r="2288" ht="17.25" customHeight="1">
      <c r="A2288" s="7">
        <f t="shared" si="1"/>
        <v>2287</v>
      </c>
      <c r="B2288" s="51"/>
      <c r="C2288" s="7"/>
      <c r="D2288" s="37" t="str">
        <f>VLOOKUP(C2288,MASTER!$B$2:$C$1190,2,)</f>
        <v>#N/A</v>
      </c>
      <c r="E2288" s="52"/>
      <c r="F2288" s="53"/>
      <c r="G2288" s="7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</row>
    <row r="2289" ht="17.25" customHeight="1">
      <c r="A2289" s="7">
        <f t="shared" si="1"/>
        <v>2288</v>
      </c>
      <c r="B2289" s="51"/>
      <c r="C2289" s="7"/>
      <c r="D2289" s="37" t="str">
        <f>VLOOKUP(C2289,MASTER!$B$2:$C$1190,2,)</f>
        <v>#N/A</v>
      </c>
      <c r="E2289" s="52"/>
      <c r="F2289" s="53"/>
      <c r="G2289" s="7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</row>
    <row r="2290" ht="17.25" customHeight="1">
      <c r="A2290" s="7">
        <f t="shared" si="1"/>
        <v>2289</v>
      </c>
      <c r="B2290" s="51"/>
      <c r="C2290" s="7"/>
      <c r="D2290" s="37" t="str">
        <f>VLOOKUP(C2290,MASTER!$B$2:$C$1190,2,)</f>
        <v>#N/A</v>
      </c>
      <c r="E2290" s="52"/>
      <c r="F2290" s="53"/>
      <c r="G2290" s="7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</row>
    <row r="2291" ht="17.25" customHeight="1">
      <c r="A2291" s="7">
        <f t="shared" si="1"/>
        <v>2290</v>
      </c>
      <c r="B2291" s="51"/>
      <c r="C2291" s="7"/>
      <c r="D2291" s="37" t="str">
        <f>VLOOKUP(C2291,MASTER!$B$2:$C$1190,2,)</f>
        <v>#N/A</v>
      </c>
      <c r="E2291" s="52"/>
      <c r="F2291" s="53"/>
      <c r="G2291" s="7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</row>
    <row r="2292" ht="17.25" customHeight="1">
      <c r="A2292" s="7">
        <f t="shared" si="1"/>
        <v>2291</v>
      </c>
      <c r="B2292" s="51"/>
      <c r="C2292" s="7"/>
      <c r="D2292" s="37" t="str">
        <f>VLOOKUP(C2292,MASTER!$B$2:$C$1190,2,)</f>
        <v>#N/A</v>
      </c>
      <c r="E2292" s="52"/>
      <c r="F2292" s="53"/>
      <c r="G2292" s="7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</row>
    <row r="2293" ht="17.25" customHeight="1">
      <c r="A2293" s="7">
        <f t="shared" si="1"/>
        <v>2292</v>
      </c>
      <c r="B2293" s="51"/>
      <c r="C2293" s="7"/>
      <c r="D2293" s="37" t="str">
        <f>VLOOKUP(C2293,MASTER!$B$2:$C$1190,2,)</f>
        <v>#N/A</v>
      </c>
      <c r="E2293" s="52"/>
      <c r="F2293" s="53"/>
      <c r="G2293" s="7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</row>
    <row r="2294" ht="17.25" customHeight="1">
      <c r="A2294" s="7">
        <f t="shared" si="1"/>
        <v>2293</v>
      </c>
      <c r="B2294" s="51"/>
      <c r="C2294" s="7"/>
      <c r="D2294" s="37" t="str">
        <f>VLOOKUP(C2294,MASTER!$B$2:$C$1190,2,)</f>
        <v>#N/A</v>
      </c>
      <c r="E2294" s="52"/>
      <c r="F2294" s="53"/>
      <c r="G2294" s="7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</row>
    <row r="2295" ht="17.25" customHeight="1">
      <c r="A2295" s="7">
        <f t="shared" si="1"/>
        <v>2294</v>
      </c>
      <c r="B2295" s="51"/>
      <c r="C2295" s="7"/>
      <c r="D2295" s="37" t="str">
        <f>VLOOKUP(C2295,MASTER!$B$2:$C$1190,2,)</f>
        <v>#N/A</v>
      </c>
      <c r="E2295" s="52"/>
      <c r="F2295" s="53"/>
      <c r="G2295" s="7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</row>
    <row r="2296" ht="17.25" customHeight="1">
      <c r="A2296" s="7">
        <f t="shared" si="1"/>
        <v>2295</v>
      </c>
      <c r="B2296" s="51"/>
      <c r="C2296" s="7"/>
      <c r="D2296" s="37" t="str">
        <f>VLOOKUP(C2296,MASTER!$B$2:$C$1190,2,)</f>
        <v>#N/A</v>
      </c>
      <c r="E2296" s="52"/>
      <c r="F2296" s="53"/>
      <c r="G2296" s="7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</row>
    <row r="2297" ht="17.25" customHeight="1">
      <c r="A2297" s="7">
        <f t="shared" si="1"/>
        <v>2296</v>
      </c>
      <c r="B2297" s="51"/>
      <c r="C2297" s="7"/>
      <c r="D2297" s="37" t="str">
        <f>VLOOKUP(C2297,MASTER!$B$2:$C$1190,2,)</f>
        <v>#N/A</v>
      </c>
      <c r="E2297" s="52"/>
      <c r="F2297" s="53"/>
      <c r="G2297" s="7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</row>
    <row r="2298" ht="17.25" customHeight="1">
      <c r="A2298" s="7">
        <f t="shared" si="1"/>
        <v>2297</v>
      </c>
      <c r="B2298" s="51"/>
      <c r="C2298" s="7"/>
      <c r="D2298" s="37" t="str">
        <f>VLOOKUP(C2298,MASTER!$B$2:$C$1190,2,)</f>
        <v>#N/A</v>
      </c>
      <c r="E2298" s="52"/>
      <c r="F2298" s="53"/>
      <c r="G2298" s="7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</row>
    <row r="2299" ht="17.25" customHeight="1">
      <c r="A2299" s="7">
        <f t="shared" si="1"/>
        <v>2298</v>
      </c>
      <c r="B2299" s="51"/>
      <c r="C2299" s="7"/>
      <c r="D2299" s="37" t="str">
        <f>VLOOKUP(C2299,MASTER!$B$2:$C$1190,2,)</f>
        <v>#N/A</v>
      </c>
      <c r="E2299" s="52"/>
      <c r="F2299" s="53"/>
      <c r="G2299" s="7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</row>
    <row r="2300" ht="17.25" customHeight="1">
      <c r="A2300" s="7">
        <f t="shared" si="1"/>
        <v>2299</v>
      </c>
      <c r="B2300" s="51"/>
      <c r="C2300" s="7"/>
      <c r="D2300" s="37" t="str">
        <f>VLOOKUP(C2300,MASTER!$B$2:$C$1190,2,)</f>
        <v>#N/A</v>
      </c>
      <c r="E2300" s="52"/>
      <c r="F2300" s="53"/>
      <c r="G2300" s="7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</row>
    <row r="2301" ht="17.25" customHeight="1">
      <c r="A2301" s="7">
        <f t="shared" si="1"/>
        <v>2300</v>
      </c>
      <c r="B2301" s="51"/>
      <c r="C2301" s="7"/>
      <c r="D2301" s="37" t="str">
        <f>VLOOKUP(C2301,MASTER!$B$2:$C$1190,2,)</f>
        <v>#N/A</v>
      </c>
      <c r="E2301" s="52"/>
      <c r="F2301" s="53"/>
      <c r="G2301" s="7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</row>
    <row r="2302" ht="17.25" customHeight="1">
      <c r="A2302" s="7">
        <f t="shared" si="1"/>
        <v>2301</v>
      </c>
      <c r="B2302" s="51"/>
      <c r="C2302" s="7"/>
      <c r="D2302" s="37" t="str">
        <f>VLOOKUP(C2302,MASTER!$B$2:$C$1190,2,)</f>
        <v>#N/A</v>
      </c>
      <c r="E2302" s="52"/>
      <c r="F2302" s="53"/>
      <c r="G2302" s="7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</row>
    <row r="2303" ht="17.25" customHeight="1">
      <c r="A2303" s="7">
        <f t="shared" si="1"/>
        <v>2302</v>
      </c>
      <c r="B2303" s="51"/>
      <c r="C2303" s="7"/>
      <c r="D2303" s="37" t="str">
        <f>VLOOKUP(C2303,MASTER!$B$2:$C$1190,2,)</f>
        <v>#N/A</v>
      </c>
      <c r="E2303" s="52"/>
      <c r="F2303" s="53"/>
      <c r="G2303" s="7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</row>
    <row r="2304" ht="17.25" customHeight="1">
      <c r="A2304" s="7">
        <f t="shared" si="1"/>
        <v>2303</v>
      </c>
      <c r="B2304" s="51"/>
      <c r="C2304" s="7"/>
      <c r="D2304" s="37" t="str">
        <f>VLOOKUP(C2304,MASTER!$B$2:$C$1190,2,)</f>
        <v>#N/A</v>
      </c>
      <c r="E2304" s="52"/>
      <c r="F2304" s="53"/>
      <c r="G2304" s="7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</row>
    <row r="2305" ht="17.25" customHeight="1">
      <c r="A2305" s="7">
        <f t="shared" si="1"/>
        <v>2304</v>
      </c>
      <c r="B2305" s="51"/>
      <c r="C2305" s="7"/>
      <c r="D2305" s="37" t="str">
        <f>VLOOKUP(C2305,MASTER!$B$2:$C$1190,2,)</f>
        <v>#N/A</v>
      </c>
      <c r="E2305" s="52"/>
      <c r="F2305" s="53"/>
      <c r="G2305" s="7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</row>
    <row r="2306" ht="17.25" customHeight="1">
      <c r="A2306" s="7">
        <f t="shared" si="1"/>
        <v>2305</v>
      </c>
      <c r="B2306" s="51"/>
      <c r="C2306" s="7"/>
      <c r="D2306" s="37" t="str">
        <f>VLOOKUP(C2306,MASTER!$B$2:$C$1190,2,)</f>
        <v>#N/A</v>
      </c>
      <c r="E2306" s="52"/>
      <c r="F2306" s="53"/>
      <c r="G2306" s="7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</row>
    <row r="2307" ht="17.25" customHeight="1">
      <c r="A2307" s="7">
        <f t="shared" si="1"/>
        <v>2306</v>
      </c>
      <c r="B2307" s="51"/>
      <c r="C2307" s="7"/>
      <c r="D2307" s="37" t="str">
        <f>VLOOKUP(C2307,MASTER!$B$2:$C$1190,2,)</f>
        <v>#N/A</v>
      </c>
      <c r="E2307" s="52"/>
      <c r="F2307" s="53"/>
      <c r="G2307" s="7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</row>
    <row r="2308" ht="17.25" customHeight="1">
      <c r="A2308" s="7">
        <f t="shared" si="1"/>
        <v>2307</v>
      </c>
      <c r="B2308" s="51"/>
      <c r="C2308" s="7"/>
      <c r="D2308" s="37" t="str">
        <f>VLOOKUP(C2308,MASTER!$B$2:$C$1190,2,)</f>
        <v>#N/A</v>
      </c>
      <c r="E2308" s="52"/>
      <c r="F2308" s="53"/>
      <c r="G2308" s="7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</row>
    <row r="2309" ht="17.25" customHeight="1">
      <c r="A2309" s="7">
        <f t="shared" si="1"/>
        <v>2308</v>
      </c>
      <c r="B2309" s="51"/>
      <c r="C2309" s="7"/>
      <c r="D2309" s="37" t="str">
        <f>VLOOKUP(C2309,MASTER!$B$2:$C$1190,2,)</f>
        <v>#N/A</v>
      </c>
      <c r="E2309" s="52"/>
      <c r="F2309" s="53"/>
      <c r="G2309" s="7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</row>
    <row r="2310" ht="17.25" customHeight="1">
      <c r="A2310" s="7">
        <f t="shared" si="1"/>
        <v>2309</v>
      </c>
      <c r="B2310" s="51"/>
      <c r="C2310" s="7"/>
      <c r="D2310" s="37" t="str">
        <f>VLOOKUP(C2310,MASTER!$B$2:$C$1190,2,)</f>
        <v>#N/A</v>
      </c>
      <c r="E2310" s="52"/>
      <c r="F2310" s="53"/>
      <c r="G2310" s="7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</row>
    <row r="2311" ht="17.25" customHeight="1">
      <c r="A2311" s="7">
        <f t="shared" si="1"/>
        <v>2310</v>
      </c>
      <c r="B2311" s="51"/>
      <c r="C2311" s="7"/>
      <c r="D2311" s="37" t="str">
        <f>VLOOKUP(C2311,MASTER!$B$2:$C$1190,2,)</f>
        <v>#N/A</v>
      </c>
      <c r="E2311" s="52"/>
      <c r="F2311" s="53"/>
      <c r="G2311" s="7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</row>
    <row r="2312" ht="17.25" customHeight="1">
      <c r="A2312" s="7">
        <f t="shared" si="1"/>
        <v>2311</v>
      </c>
      <c r="B2312" s="51"/>
      <c r="C2312" s="7"/>
      <c r="D2312" s="37" t="str">
        <f>VLOOKUP(C2312,MASTER!$B$2:$C$1190,2,)</f>
        <v>#N/A</v>
      </c>
      <c r="E2312" s="52"/>
      <c r="F2312" s="53"/>
      <c r="G2312" s="7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</row>
    <row r="2313" ht="17.25" customHeight="1">
      <c r="A2313" s="7">
        <f t="shared" si="1"/>
        <v>2312</v>
      </c>
      <c r="B2313" s="51"/>
      <c r="C2313" s="7"/>
      <c r="D2313" s="37" t="str">
        <f>VLOOKUP(C2313,MASTER!$B$2:$C$1190,2,)</f>
        <v>#N/A</v>
      </c>
      <c r="E2313" s="52"/>
      <c r="F2313" s="53"/>
      <c r="G2313" s="7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</row>
    <row r="2314" ht="17.25" customHeight="1">
      <c r="A2314" s="7">
        <f t="shared" si="1"/>
        <v>2313</v>
      </c>
      <c r="B2314" s="51"/>
      <c r="C2314" s="7"/>
      <c r="D2314" s="37" t="str">
        <f>VLOOKUP(C2314,MASTER!$B$2:$C$1190,2,)</f>
        <v>#N/A</v>
      </c>
      <c r="E2314" s="52"/>
      <c r="F2314" s="53"/>
      <c r="G2314" s="7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</row>
    <row r="2315" ht="17.25" customHeight="1">
      <c r="A2315" s="7">
        <f t="shared" si="1"/>
        <v>2314</v>
      </c>
      <c r="B2315" s="51"/>
      <c r="C2315" s="7"/>
      <c r="D2315" s="37" t="str">
        <f>VLOOKUP(C2315,MASTER!$B$2:$C$1190,2,)</f>
        <v>#N/A</v>
      </c>
      <c r="E2315" s="52"/>
      <c r="F2315" s="53"/>
      <c r="G2315" s="7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</row>
    <row r="2316" ht="17.25" customHeight="1">
      <c r="A2316" s="7">
        <f t="shared" si="1"/>
        <v>2315</v>
      </c>
      <c r="B2316" s="51"/>
      <c r="C2316" s="7"/>
      <c r="D2316" s="37" t="str">
        <f>VLOOKUP(C2316,MASTER!$B$2:$C$1190,2,)</f>
        <v>#N/A</v>
      </c>
      <c r="E2316" s="52"/>
      <c r="F2316" s="53"/>
      <c r="G2316" s="7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</row>
    <row r="2317" ht="17.25" customHeight="1">
      <c r="A2317" s="7">
        <f t="shared" si="1"/>
        <v>2316</v>
      </c>
      <c r="B2317" s="51"/>
      <c r="C2317" s="7"/>
      <c r="D2317" s="37" t="str">
        <f>VLOOKUP(C2317,MASTER!$B$2:$C$1190,2,)</f>
        <v>#N/A</v>
      </c>
      <c r="E2317" s="52"/>
      <c r="F2317" s="53"/>
      <c r="G2317" s="7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</row>
    <row r="2318" ht="17.25" customHeight="1">
      <c r="A2318" s="7">
        <f t="shared" si="1"/>
        <v>2317</v>
      </c>
      <c r="B2318" s="51"/>
      <c r="C2318" s="7"/>
      <c r="D2318" s="37" t="str">
        <f>VLOOKUP(C2318,MASTER!$B$2:$C$1190,2,)</f>
        <v>#N/A</v>
      </c>
      <c r="E2318" s="52"/>
      <c r="F2318" s="53"/>
      <c r="G2318" s="7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</row>
    <row r="2319" ht="17.25" customHeight="1">
      <c r="A2319" s="7">
        <f t="shared" si="1"/>
        <v>2318</v>
      </c>
      <c r="B2319" s="51"/>
      <c r="C2319" s="7"/>
      <c r="D2319" s="37" t="str">
        <f>VLOOKUP(C2319,MASTER!$B$2:$C$1190,2,)</f>
        <v>#N/A</v>
      </c>
      <c r="E2319" s="52"/>
      <c r="F2319" s="53"/>
      <c r="G2319" s="7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</row>
    <row r="2320" ht="17.25" customHeight="1">
      <c r="A2320" s="7">
        <f t="shared" si="1"/>
        <v>2319</v>
      </c>
      <c r="B2320" s="51"/>
      <c r="C2320" s="7"/>
      <c r="D2320" s="37" t="str">
        <f>VLOOKUP(C2320,MASTER!$B$2:$C$1190,2,)</f>
        <v>#N/A</v>
      </c>
      <c r="E2320" s="52"/>
      <c r="F2320" s="53"/>
      <c r="G2320" s="7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</row>
    <row r="2321" ht="17.25" customHeight="1">
      <c r="A2321" s="7">
        <f t="shared" si="1"/>
        <v>2320</v>
      </c>
      <c r="B2321" s="51"/>
      <c r="C2321" s="7"/>
      <c r="D2321" s="37" t="str">
        <f>VLOOKUP(C2321,MASTER!$B$2:$C$1190,2,)</f>
        <v>#N/A</v>
      </c>
      <c r="E2321" s="52"/>
      <c r="F2321" s="53"/>
      <c r="G2321" s="7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</row>
    <row r="2322" ht="17.25" customHeight="1">
      <c r="A2322" s="7">
        <f t="shared" si="1"/>
        <v>2321</v>
      </c>
      <c r="B2322" s="51"/>
      <c r="C2322" s="7"/>
      <c r="D2322" s="37" t="str">
        <f>VLOOKUP(C2322,MASTER!$B$2:$C$1190,2,)</f>
        <v>#N/A</v>
      </c>
      <c r="E2322" s="52"/>
      <c r="F2322" s="53"/>
      <c r="G2322" s="7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</row>
    <row r="2323" ht="17.25" customHeight="1">
      <c r="A2323" s="7">
        <f t="shared" si="1"/>
        <v>2322</v>
      </c>
      <c r="B2323" s="51"/>
      <c r="C2323" s="7"/>
      <c r="D2323" s="37" t="str">
        <f>VLOOKUP(C2323,MASTER!$B$2:$C$1190,2,)</f>
        <v>#N/A</v>
      </c>
      <c r="E2323" s="52"/>
      <c r="F2323" s="53"/>
      <c r="G2323" s="7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</row>
    <row r="2324" ht="17.25" customHeight="1">
      <c r="A2324" s="7">
        <f t="shared" si="1"/>
        <v>2323</v>
      </c>
      <c r="B2324" s="51"/>
      <c r="C2324" s="7"/>
      <c r="D2324" s="37" t="str">
        <f>VLOOKUP(C2324,MASTER!$B$2:$C$1190,2,)</f>
        <v>#N/A</v>
      </c>
      <c r="E2324" s="52"/>
      <c r="F2324" s="53"/>
      <c r="G2324" s="7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</row>
    <row r="2325" ht="17.25" customHeight="1">
      <c r="A2325" s="7">
        <f t="shared" si="1"/>
        <v>2324</v>
      </c>
      <c r="B2325" s="51"/>
      <c r="C2325" s="7"/>
      <c r="D2325" s="37" t="str">
        <f>VLOOKUP(C2325,MASTER!$B$2:$C$1190,2,)</f>
        <v>#N/A</v>
      </c>
      <c r="E2325" s="52"/>
      <c r="F2325" s="53"/>
      <c r="G2325" s="7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</row>
    <row r="2326" ht="17.25" customHeight="1">
      <c r="A2326" s="7">
        <f t="shared" si="1"/>
        <v>2325</v>
      </c>
      <c r="B2326" s="51"/>
      <c r="C2326" s="7"/>
      <c r="D2326" s="37" t="str">
        <f>VLOOKUP(C2326,MASTER!$B$2:$C$1190,2,)</f>
        <v>#N/A</v>
      </c>
      <c r="E2326" s="52"/>
      <c r="F2326" s="53"/>
      <c r="G2326" s="7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</row>
    <row r="2327" ht="17.25" customHeight="1">
      <c r="A2327" s="7">
        <f t="shared" si="1"/>
        <v>2326</v>
      </c>
      <c r="B2327" s="51"/>
      <c r="C2327" s="7"/>
      <c r="D2327" s="37" t="str">
        <f>VLOOKUP(C2327,MASTER!$B$2:$C$1190,2,)</f>
        <v>#N/A</v>
      </c>
      <c r="E2327" s="52"/>
      <c r="F2327" s="53"/>
      <c r="G2327" s="7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</row>
    <row r="2328" ht="17.25" customHeight="1">
      <c r="A2328" s="7">
        <f t="shared" si="1"/>
        <v>2327</v>
      </c>
      <c r="B2328" s="51"/>
      <c r="C2328" s="7"/>
      <c r="D2328" s="37" t="str">
        <f>VLOOKUP(C2328,MASTER!$B$2:$C$1190,2,)</f>
        <v>#N/A</v>
      </c>
      <c r="E2328" s="52"/>
      <c r="F2328" s="53"/>
      <c r="G2328" s="7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</row>
    <row r="2329" ht="17.25" customHeight="1">
      <c r="A2329" s="7">
        <f t="shared" si="1"/>
        <v>2328</v>
      </c>
      <c r="B2329" s="51"/>
      <c r="C2329" s="7"/>
      <c r="D2329" s="37" t="str">
        <f>VLOOKUP(C2329,MASTER!$B$2:$C$1190,2,)</f>
        <v>#N/A</v>
      </c>
      <c r="E2329" s="52"/>
      <c r="F2329" s="53"/>
      <c r="G2329" s="7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</row>
    <row r="2330" ht="17.25" customHeight="1">
      <c r="A2330" s="7">
        <f t="shared" si="1"/>
        <v>2329</v>
      </c>
      <c r="B2330" s="51"/>
      <c r="C2330" s="7"/>
      <c r="D2330" s="37" t="str">
        <f>VLOOKUP(C2330,MASTER!$B$2:$C$1190,2,)</f>
        <v>#N/A</v>
      </c>
      <c r="E2330" s="52"/>
      <c r="F2330" s="53"/>
      <c r="G2330" s="7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</row>
    <row r="2331" ht="17.25" customHeight="1">
      <c r="A2331" s="7">
        <f t="shared" si="1"/>
        <v>2330</v>
      </c>
      <c r="B2331" s="51"/>
      <c r="C2331" s="7"/>
      <c r="D2331" s="37" t="str">
        <f>VLOOKUP(C2331,MASTER!$B$2:$C$1190,2,)</f>
        <v>#N/A</v>
      </c>
      <c r="E2331" s="52"/>
      <c r="F2331" s="53"/>
      <c r="G2331" s="7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</row>
    <row r="2332" ht="17.25" customHeight="1">
      <c r="A2332" s="7">
        <f t="shared" si="1"/>
        <v>2331</v>
      </c>
      <c r="B2332" s="51"/>
      <c r="C2332" s="7"/>
      <c r="D2332" s="37" t="str">
        <f>VLOOKUP(C2332,MASTER!$B$2:$C$1190,2,)</f>
        <v>#N/A</v>
      </c>
      <c r="E2332" s="52"/>
      <c r="F2332" s="53"/>
      <c r="G2332" s="7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</row>
    <row r="2333" ht="17.25" customHeight="1">
      <c r="A2333" s="7">
        <f t="shared" si="1"/>
        <v>2332</v>
      </c>
      <c r="B2333" s="51"/>
      <c r="C2333" s="7"/>
      <c r="D2333" s="37" t="str">
        <f>VLOOKUP(C2333,MASTER!$B$2:$C$1190,2,)</f>
        <v>#N/A</v>
      </c>
      <c r="E2333" s="52"/>
      <c r="F2333" s="53"/>
      <c r="G2333" s="7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</row>
    <row r="2334" ht="17.25" customHeight="1">
      <c r="A2334" s="7">
        <f t="shared" si="1"/>
        <v>2333</v>
      </c>
      <c r="B2334" s="51"/>
      <c r="C2334" s="7"/>
      <c r="D2334" s="37" t="str">
        <f>VLOOKUP(C2334,MASTER!$B$2:$C$1190,2,)</f>
        <v>#N/A</v>
      </c>
      <c r="E2334" s="52"/>
      <c r="F2334" s="53"/>
      <c r="G2334" s="7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</row>
    <row r="2335" ht="17.25" customHeight="1">
      <c r="A2335" s="7">
        <f t="shared" si="1"/>
        <v>2334</v>
      </c>
      <c r="B2335" s="51"/>
      <c r="C2335" s="7"/>
      <c r="D2335" s="37" t="str">
        <f>VLOOKUP(C2335,MASTER!$B$2:$C$1190,2,)</f>
        <v>#N/A</v>
      </c>
      <c r="E2335" s="52"/>
      <c r="F2335" s="53"/>
      <c r="G2335" s="7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</row>
    <row r="2336" ht="17.25" customHeight="1">
      <c r="A2336" s="7">
        <f t="shared" si="1"/>
        <v>2335</v>
      </c>
      <c r="B2336" s="51"/>
      <c r="C2336" s="7"/>
      <c r="D2336" s="37" t="str">
        <f>VLOOKUP(C2336,MASTER!$B$2:$C$1190,2,)</f>
        <v>#N/A</v>
      </c>
      <c r="E2336" s="52"/>
      <c r="F2336" s="53"/>
      <c r="G2336" s="7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</row>
    <row r="2337" ht="17.25" customHeight="1">
      <c r="A2337" s="7">
        <f t="shared" si="1"/>
        <v>2336</v>
      </c>
      <c r="B2337" s="51"/>
      <c r="C2337" s="7"/>
      <c r="D2337" s="37" t="str">
        <f>VLOOKUP(C2337,MASTER!$B$2:$C$1190,2,)</f>
        <v>#N/A</v>
      </c>
      <c r="E2337" s="52"/>
      <c r="F2337" s="53"/>
      <c r="G2337" s="7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</row>
    <row r="2338" ht="17.25" customHeight="1">
      <c r="A2338" s="7">
        <f t="shared" si="1"/>
        <v>2337</v>
      </c>
      <c r="B2338" s="51"/>
      <c r="C2338" s="7"/>
      <c r="D2338" s="37" t="str">
        <f>VLOOKUP(C2338,MASTER!$B$2:$C$1190,2,)</f>
        <v>#N/A</v>
      </c>
      <c r="E2338" s="52"/>
      <c r="F2338" s="53"/>
      <c r="G2338" s="7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</row>
    <row r="2339" ht="17.25" customHeight="1">
      <c r="A2339" s="7">
        <f t="shared" si="1"/>
        <v>2338</v>
      </c>
      <c r="B2339" s="51"/>
      <c r="C2339" s="7"/>
      <c r="D2339" s="37" t="str">
        <f>VLOOKUP(C2339,MASTER!$B$2:$C$1190,2,)</f>
        <v>#N/A</v>
      </c>
      <c r="E2339" s="52"/>
      <c r="F2339" s="53"/>
      <c r="G2339" s="7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</row>
    <row r="2340" ht="17.25" customHeight="1">
      <c r="A2340" s="7">
        <f t="shared" si="1"/>
        <v>2339</v>
      </c>
      <c r="B2340" s="51"/>
      <c r="C2340" s="7"/>
      <c r="D2340" s="37" t="str">
        <f>VLOOKUP(C2340,MASTER!$B$2:$C$1190,2,)</f>
        <v>#N/A</v>
      </c>
      <c r="E2340" s="52"/>
      <c r="F2340" s="53"/>
      <c r="G2340" s="7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</row>
    <row r="2341" ht="17.25" customHeight="1">
      <c r="A2341" s="7">
        <f t="shared" si="1"/>
        <v>2340</v>
      </c>
      <c r="B2341" s="51"/>
      <c r="C2341" s="7"/>
      <c r="D2341" s="37" t="str">
        <f>VLOOKUP(C2341,MASTER!$B$2:$C$1190,2,)</f>
        <v>#N/A</v>
      </c>
      <c r="E2341" s="52"/>
      <c r="F2341" s="53"/>
      <c r="G2341" s="7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</row>
    <row r="2342" ht="17.25" customHeight="1">
      <c r="A2342" s="7">
        <f t="shared" si="1"/>
        <v>2341</v>
      </c>
      <c r="B2342" s="51"/>
      <c r="C2342" s="7"/>
      <c r="D2342" s="37" t="str">
        <f>VLOOKUP(C2342,MASTER!$B$2:$C$1190,2,)</f>
        <v>#N/A</v>
      </c>
      <c r="E2342" s="52"/>
      <c r="F2342" s="53"/>
      <c r="G2342" s="7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</row>
    <row r="2343" ht="17.25" customHeight="1">
      <c r="A2343" s="7">
        <f t="shared" si="1"/>
        <v>2342</v>
      </c>
      <c r="B2343" s="51"/>
      <c r="C2343" s="7"/>
      <c r="D2343" s="37" t="str">
        <f>VLOOKUP(C2343,MASTER!$B$2:$C$1190,2,)</f>
        <v>#N/A</v>
      </c>
      <c r="E2343" s="52"/>
      <c r="F2343" s="53"/>
      <c r="G2343" s="7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</row>
    <row r="2344" ht="17.25" customHeight="1">
      <c r="A2344" s="7">
        <f t="shared" si="1"/>
        <v>2343</v>
      </c>
      <c r="B2344" s="51"/>
      <c r="C2344" s="7"/>
      <c r="D2344" s="37" t="str">
        <f>VLOOKUP(C2344,MASTER!$B$2:$C$1190,2,)</f>
        <v>#N/A</v>
      </c>
      <c r="E2344" s="52"/>
      <c r="F2344" s="53"/>
      <c r="G2344" s="7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</row>
    <row r="2345" ht="17.25" customHeight="1">
      <c r="A2345" s="7">
        <f t="shared" si="1"/>
        <v>2344</v>
      </c>
      <c r="B2345" s="51"/>
      <c r="C2345" s="7"/>
      <c r="D2345" s="37" t="str">
        <f>VLOOKUP(C2345,MASTER!$B$2:$C$1190,2,)</f>
        <v>#N/A</v>
      </c>
      <c r="E2345" s="52"/>
      <c r="F2345" s="53"/>
      <c r="G2345" s="7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</row>
    <row r="2346" ht="17.25" customHeight="1">
      <c r="A2346" s="7">
        <f t="shared" si="1"/>
        <v>2345</v>
      </c>
      <c r="B2346" s="51"/>
      <c r="C2346" s="7"/>
      <c r="D2346" s="37" t="str">
        <f>VLOOKUP(C2346,MASTER!$B$2:$C$1190,2,)</f>
        <v>#N/A</v>
      </c>
      <c r="E2346" s="52"/>
      <c r="F2346" s="53"/>
      <c r="G2346" s="7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</row>
    <row r="2347" ht="17.25" customHeight="1">
      <c r="A2347" s="7">
        <f t="shared" si="1"/>
        <v>2346</v>
      </c>
      <c r="B2347" s="51"/>
      <c r="C2347" s="7"/>
      <c r="D2347" s="37" t="str">
        <f>VLOOKUP(C2347,MASTER!$B$2:$C$1190,2,)</f>
        <v>#N/A</v>
      </c>
      <c r="E2347" s="52"/>
      <c r="F2347" s="53"/>
      <c r="G2347" s="7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</row>
    <row r="2348" ht="17.25" customHeight="1">
      <c r="A2348" s="7">
        <f t="shared" si="1"/>
        <v>2347</v>
      </c>
      <c r="B2348" s="51"/>
      <c r="C2348" s="7"/>
      <c r="D2348" s="37" t="str">
        <f>VLOOKUP(C2348,MASTER!$B$2:$C$1190,2,)</f>
        <v>#N/A</v>
      </c>
      <c r="E2348" s="52"/>
      <c r="F2348" s="53"/>
      <c r="G2348" s="7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</row>
    <row r="2349" ht="17.25" customHeight="1">
      <c r="A2349" s="7">
        <f t="shared" si="1"/>
        <v>2348</v>
      </c>
      <c r="B2349" s="51"/>
      <c r="C2349" s="7"/>
      <c r="D2349" s="37" t="str">
        <f>VLOOKUP(C2349,MASTER!$B$2:$C$1190,2,)</f>
        <v>#N/A</v>
      </c>
      <c r="E2349" s="52"/>
      <c r="F2349" s="53"/>
      <c r="G2349" s="7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</row>
    <row r="2350" ht="17.25" customHeight="1">
      <c r="A2350" s="7">
        <f t="shared" si="1"/>
        <v>2349</v>
      </c>
      <c r="B2350" s="51"/>
      <c r="C2350" s="7"/>
      <c r="D2350" s="37" t="str">
        <f>VLOOKUP(C2350,MASTER!$B$2:$C$1190,2,)</f>
        <v>#N/A</v>
      </c>
      <c r="E2350" s="52"/>
      <c r="F2350" s="53"/>
      <c r="G2350" s="7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</row>
    <row r="2351" ht="17.25" customHeight="1">
      <c r="A2351" s="7">
        <f t="shared" si="1"/>
        <v>2350</v>
      </c>
      <c r="B2351" s="51"/>
      <c r="C2351" s="7"/>
      <c r="D2351" s="37" t="str">
        <f>VLOOKUP(C2351,MASTER!$B$2:$C$1190,2,)</f>
        <v>#N/A</v>
      </c>
      <c r="E2351" s="52"/>
      <c r="F2351" s="53"/>
      <c r="G2351" s="7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</row>
    <row r="2352" ht="17.25" customHeight="1">
      <c r="A2352" s="7">
        <f t="shared" si="1"/>
        <v>2351</v>
      </c>
      <c r="B2352" s="51"/>
      <c r="C2352" s="7"/>
      <c r="D2352" s="37" t="str">
        <f>VLOOKUP(C2352,MASTER!$B$2:$C$1190,2,)</f>
        <v>#N/A</v>
      </c>
      <c r="E2352" s="52"/>
      <c r="F2352" s="53"/>
      <c r="G2352" s="7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</row>
    <row r="2353" ht="17.25" customHeight="1">
      <c r="A2353" s="7">
        <f t="shared" si="1"/>
        <v>2352</v>
      </c>
      <c r="B2353" s="51"/>
      <c r="C2353" s="7"/>
      <c r="D2353" s="37" t="str">
        <f>VLOOKUP(C2353,MASTER!$B$2:$C$1190,2,)</f>
        <v>#N/A</v>
      </c>
      <c r="E2353" s="52"/>
      <c r="F2353" s="53"/>
      <c r="G2353" s="7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</row>
    <row r="2354" ht="17.25" customHeight="1">
      <c r="A2354" s="7">
        <f t="shared" si="1"/>
        <v>2353</v>
      </c>
      <c r="B2354" s="51"/>
      <c r="C2354" s="7"/>
      <c r="D2354" s="37" t="str">
        <f>VLOOKUP(C2354,MASTER!$B$2:$C$1190,2,)</f>
        <v>#N/A</v>
      </c>
      <c r="E2354" s="52"/>
      <c r="F2354" s="53"/>
      <c r="G2354" s="7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</row>
    <row r="2355" ht="17.25" customHeight="1">
      <c r="A2355" s="7">
        <f t="shared" si="1"/>
        <v>2354</v>
      </c>
      <c r="B2355" s="51"/>
      <c r="C2355" s="7"/>
      <c r="D2355" s="37" t="str">
        <f>VLOOKUP(C2355,MASTER!$B$2:$C$1190,2,)</f>
        <v>#N/A</v>
      </c>
      <c r="E2355" s="52"/>
      <c r="F2355" s="53"/>
      <c r="G2355" s="7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</row>
    <row r="2356" ht="17.25" customHeight="1">
      <c r="A2356" s="7">
        <f t="shared" si="1"/>
        <v>2355</v>
      </c>
      <c r="B2356" s="51"/>
      <c r="C2356" s="7"/>
      <c r="D2356" s="37" t="str">
        <f>VLOOKUP(C2356,MASTER!$B$2:$C$1190,2,)</f>
        <v>#N/A</v>
      </c>
      <c r="E2356" s="52"/>
      <c r="F2356" s="53"/>
      <c r="G2356" s="7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</row>
    <row r="2357" ht="17.25" customHeight="1">
      <c r="A2357" s="7">
        <f t="shared" si="1"/>
        <v>2356</v>
      </c>
      <c r="B2357" s="51"/>
      <c r="C2357" s="7"/>
      <c r="D2357" s="37" t="str">
        <f>VLOOKUP(C2357,MASTER!$B$2:$C$1190,2,)</f>
        <v>#N/A</v>
      </c>
      <c r="E2357" s="52"/>
      <c r="F2357" s="53"/>
      <c r="G2357" s="7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</row>
    <row r="2358" ht="17.25" customHeight="1">
      <c r="A2358" s="7">
        <f t="shared" si="1"/>
        <v>2357</v>
      </c>
      <c r="B2358" s="51"/>
      <c r="C2358" s="7"/>
      <c r="D2358" s="37" t="str">
        <f>VLOOKUP(C2358,MASTER!$B$2:$C$1190,2,)</f>
        <v>#N/A</v>
      </c>
      <c r="E2358" s="52"/>
      <c r="F2358" s="53"/>
      <c r="G2358" s="7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</row>
    <row r="2359" ht="17.25" customHeight="1">
      <c r="A2359" s="7">
        <f t="shared" si="1"/>
        <v>2358</v>
      </c>
      <c r="B2359" s="51"/>
      <c r="C2359" s="7"/>
      <c r="D2359" s="37" t="str">
        <f>VLOOKUP(C2359,MASTER!$B$2:$C$1190,2,)</f>
        <v>#N/A</v>
      </c>
      <c r="E2359" s="52"/>
      <c r="F2359" s="53"/>
      <c r="G2359" s="7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</row>
    <row r="2360" ht="17.25" customHeight="1">
      <c r="A2360" s="7">
        <f t="shared" si="1"/>
        <v>2359</v>
      </c>
      <c r="B2360" s="51"/>
      <c r="C2360" s="7"/>
      <c r="D2360" s="37" t="str">
        <f>VLOOKUP(C2360,MASTER!$B$2:$C$1190,2,)</f>
        <v>#N/A</v>
      </c>
      <c r="E2360" s="52"/>
      <c r="F2360" s="53"/>
      <c r="G2360" s="7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</row>
    <row r="2361" ht="17.25" customHeight="1">
      <c r="A2361" s="7">
        <f t="shared" si="1"/>
        <v>2360</v>
      </c>
      <c r="B2361" s="51"/>
      <c r="C2361" s="7"/>
      <c r="D2361" s="37" t="str">
        <f>VLOOKUP(C2361,MASTER!$B$2:$C$1190,2,)</f>
        <v>#N/A</v>
      </c>
      <c r="E2361" s="52"/>
      <c r="F2361" s="53"/>
      <c r="G2361" s="7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</row>
    <row r="2362" ht="17.25" customHeight="1">
      <c r="A2362" s="7">
        <f t="shared" si="1"/>
        <v>2361</v>
      </c>
      <c r="B2362" s="51"/>
      <c r="C2362" s="7"/>
      <c r="D2362" s="37" t="str">
        <f>VLOOKUP(C2362,MASTER!$B$2:$C$1190,2,)</f>
        <v>#N/A</v>
      </c>
      <c r="E2362" s="52"/>
      <c r="F2362" s="53"/>
      <c r="G2362" s="7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</row>
    <row r="2363" ht="17.25" customHeight="1">
      <c r="A2363" s="7">
        <f t="shared" si="1"/>
        <v>2362</v>
      </c>
      <c r="B2363" s="51"/>
      <c r="C2363" s="7"/>
      <c r="D2363" s="37" t="str">
        <f>VLOOKUP(C2363,MASTER!$B$2:$C$1190,2,)</f>
        <v>#N/A</v>
      </c>
      <c r="E2363" s="52"/>
      <c r="F2363" s="53"/>
      <c r="G2363" s="7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</row>
    <row r="2364" ht="17.25" customHeight="1">
      <c r="A2364" s="7">
        <f t="shared" si="1"/>
        <v>2363</v>
      </c>
      <c r="B2364" s="51"/>
      <c r="C2364" s="7"/>
      <c r="D2364" s="37" t="str">
        <f>VLOOKUP(C2364,MASTER!$B$2:$C$1190,2,)</f>
        <v>#N/A</v>
      </c>
      <c r="E2364" s="52"/>
      <c r="F2364" s="53"/>
      <c r="G2364" s="7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</row>
    <row r="2365" ht="17.25" customHeight="1">
      <c r="A2365" s="7">
        <f t="shared" si="1"/>
        <v>2364</v>
      </c>
      <c r="B2365" s="51"/>
      <c r="C2365" s="7"/>
      <c r="D2365" s="37" t="str">
        <f>VLOOKUP(C2365,MASTER!$B$2:$C$1190,2,)</f>
        <v>#N/A</v>
      </c>
      <c r="E2365" s="52"/>
      <c r="F2365" s="53"/>
      <c r="G2365" s="7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</row>
    <row r="2366" ht="17.25" customHeight="1">
      <c r="A2366" s="7">
        <f t="shared" si="1"/>
        <v>2365</v>
      </c>
      <c r="B2366" s="51"/>
      <c r="C2366" s="7"/>
      <c r="D2366" s="37" t="str">
        <f>VLOOKUP(C2366,MASTER!$B$2:$C$1190,2,)</f>
        <v>#N/A</v>
      </c>
      <c r="E2366" s="52"/>
      <c r="F2366" s="53"/>
      <c r="G2366" s="7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</row>
    <row r="2367" ht="17.25" customHeight="1">
      <c r="A2367" s="7">
        <f t="shared" si="1"/>
        <v>2366</v>
      </c>
      <c r="B2367" s="51"/>
      <c r="C2367" s="7"/>
      <c r="D2367" s="37" t="str">
        <f>VLOOKUP(C2367,MASTER!$B$2:$C$1190,2,)</f>
        <v>#N/A</v>
      </c>
      <c r="E2367" s="52"/>
      <c r="F2367" s="53"/>
      <c r="G2367" s="7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</row>
    <row r="2368" ht="17.25" customHeight="1">
      <c r="A2368" s="7">
        <f t="shared" si="1"/>
        <v>2367</v>
      </c>
      <c r="B2368" s="51"/>
      <c r="C2368" s="7"/>
      <c r="D2368" s="37" t="str">
        <f>VLOOKUP(C2368,MASTER!$B$2:$C$1190,2,)</f>
        <v>#N/A</v>
      </c>
      <c r="E2368" s="52"/>
      <c r="F2368" s="53"/>
      <c r="G2368" s="7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</row>
    <row r="2369" ht="17.25" customHeight="1">
      <c r="A2369" s="7">
        <f t="shared" si="1"/>
        <v>2368</v>
      </c>
      <c r="B2369" s="51"/>
      <c r="C2369" s="7"/>
      <c r="D2369" s="37" t="str">
        <f>VLOOKUP(C2369,MASTER!$B$2:$C$1190,2,)</f>
        <v>#N/A</v>
      </c>
      <c r="E2369" s="52"/>
      <c r="F2369" s="53"/>
      <c r="G2369" s="7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</row>
    <row r="2370" ht="17.25" customHeight="1">
      <c r="A2370" s="7">
        <f t="shared" si="1"/>
        <v>2369</v>
      </c>
      <c r="B2370" s="51"/>
      <c r="C2370" s="7"/>
      <c r="D2370" s="37" t="str">
        <f>VLOOKUP(C2370,MASTER!$B$2:$C$1190,2,)</f>
        <v>#N/A</v>
      </c>
      <c r="E2370" s="52"/>
      <c r="F2370" s="53"/>
      <c r="G2370" s="7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</row>
    <row r="2371" ht="17.25" customHeight="1">
      <c r="A2371" s="7">
        <f t="shared" si="1"/>
        <v>2370</v>
      </c>
      <c r="B2371" s="51"/>
      <c r="C2371" s="7"/>
      <c r="D2371" s="37" t="str">
        <f>VLOOKUP(C2371,MASTER!$B$2:$C$1190,2,)</f>
        <v>#N/A</v>
      </c>
      <c r="E2371" s="52"/>
      <c r="F2371" s="53"/>
      <c r="G2371" s="7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</row>
    <row r="2372" ht="17.25" customHeight="1">
      <c r="A2372" s="7">
        <f t="shared" si="1"/>
        <v>2371</v>
      </c>
      <c r="B2372" s="51"/>
      <c r="C2372" s="15"/>
      <c r="D2372" s="37" t="str">
        <f>VLOOKUP(C2372,MASTER!$B$2:$C$1190,2,)</f>
        <v>#N/A</v>
      </c>
      <c r="E2372" s="52"/>
      <c r="F2372" s="53"/>
      <c r="G2372" s="7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</row>
    <row r="2373" ht="17.25" customHeight="1">
      <c r="A2373" s="7">
        <f t="shared" si="1"/>
        <v>2372</v>
      </c>
      <c r="B2373" s="51"/>
      <c r="C2373" s="7"/>
      <c r="D2373" s="37" t="str">
        <f>VLOOKUP(C2373,MASTER!$B$2:$C$1190,2,)</f>
        <v>#N/A</v>
      </c>
      <c r="E2373" s="52"/>
      <c r="F2373" s="53"/>
      <c r="G2373" s="7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</row>
    <row r="2374" ht="17.25" customHeight="1">
      <c r="A2374" s="7">
        <f t="shared" si="1"/>
        <v>2373</v>
      </c>
      <c r="B2374" s="51"/>
      <c r="C2374" s="7"/>
      <c r="D2374" s="37" t="str">
        <f>VLOOKUP(C2374,MASTER!$B$2:$C$1190,2,)</f>
        <v>#N/A</v>
      </c>
      <c r="E2374" s="52"/>
      <c r="F2374" s="53"/>
      <c r="G2374" s="7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</row>
    <row r="2375" ht="17.25" customHeight="1">
      <c r="A2375" s="7">
        <f t="shared" si="1"/>
        <v>2374</v>
      </c>
      <c r="B2375" s="51"/>
      <c r="C2375" s="7"/>
      <c r="D2375" s="37" t="str">
        <f>VLOOKUP(C2375,MASTER!$B$2:$C$1190,2,)</f>
        <v>#N/A</v>
      </c>
      <c r="E2375" s="52"/>
      <c r="F2375" s="53"/>
      <c r="G2375" s="7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</row>
    <row r="2376" ht="17.25" customHeight="1">
      <c r="A2376" s="7">
        <f t="shared" si="1"/>
        <v>2375</v>
      </c>
      <c r="B2376" s="51"/>
      <c r="C2376" s="7"/>
      <c r="D2376" s="37" t="str">
        <f>VLOOKUP(C2376,MASTER!$B$2:$C$1190,2,)</f>
        <v>#N/A</v>
      </c>
      <c r="E2376" s="52"/>
      <c r="F2376" s="53"/>
      <c r="G2376" s="7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</row>
    <row r="2377" ht="17.25" customHeight="1">
      <c r="A2377" s="7">
        <f t="shared" si="1"/>
        <v>2376</v>
      </c>
      <c r="B2377" s="51"/>
      <c r="C2377" s="7"/>
      <c r="D2377" s="37" t="str">
        <f>VLOOKUP(C2377,MASTER!$B$2:$C$1190,2,)</f>
        <v>#N/A</v>
      </c>
      <c r="E2377" s="52"/>
      <c r="F2377" s="53"/>
      <c r="G2377" s="7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</row>
    <row r="2378" ht="17.25" customHeight="1">
      <c r="A2378" s="7">
        <f t="shared" si="1"/>
        <v>2377</v>
      </c>
      <c r="B2378" s="51"/>
      <c r="C2378" s="7"/>
      <c r="D2378" s="37" t="str">
        <f>VLOOKUP(C2378,MASTER!$B$2:$C$1190,2,)</f>
        <v>#N/A</v>
      </c>
      <c r="E2378" s="52"/>
      <c r="F2378" s="53"/>
      <c r="G2378" s="7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</row>
    <row r="2379" ht="17.25" customHeight="1">
      <c r="A2379" s="7">
        <f t="shared" si="1"/>
        <v>2378</v>
      </c>
      <c r="B2379" s="51"/>
      <c r="C2379" s="7"/>
      <c r="D2379" s="37" t="str">
        <f>VLOOKUP(C2379,MASTER!$B$2:$C$1190,2,)</f>
        <v>#N/A</v>
      </c>
      <c r="E2379" s="52"/>
      <c r="F2379" s="53"/>
      <c r="G2379" s="7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</row>
    <row r="2380" ht="17.25" customHeight="1">
      <c r="A2380" s="7">
        <f t="shared" si="1"/>
        <v>2379</v>
      </c>
      <c r="B2380" s="51"/>
      <c r="C2380" s="7"/>
      <c r="D2380" s="37" t="str">
        <f>VLOOKUP(C2380,MASTER!$B$2:$C$1190,2,)</f>
        <v>#N/A</v>
      </c>
      <c r="E2380" s="52"/>
      <c r="F2380" s="53"/>
      <c r="G2380" s="7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</row>
    <row r="2381" ht="17.25" customHeight="1">
      <c r="A2381" s="7">
        <f t="shared" si="1"/>
        <v>2380</v>
      </c>
      <c r="B2381" s="51"/>
      <c r="C2381" s="7"/>
      <c r="D2381" s="37" t="str">
        <f>VLOOKUP(C2381,MASTER!$B$2:$C$1190,2,)</f>
        <v>#N/A</v>
      </c>
      <c r="E2381" s="52"/>
      <c r="F2381" s="53"/>
      <c r="G2381" s="7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</row>
    <row r="2382" ht="17.25" customHeight="1">
      <c r="A2382" s="7">
        <f t="shared" si="1"/>
        <v>2381</v>
      </c>
      <c r="B2382" s="51"/>
      <c r="C2382" s="7"/>
      <c r="D2382" s="37" t="str">
        <f>VLOOKUP(C2382,MASTER!$B$2:$C$1190,2,)</f>
        <v>#N/A</v>
      </c>
      <c r="E2382" s="52"/>
      <c r="F2382" s="53"/>
      <c r="G2382" s="7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</row>
    <row r="2383" ht="17.25" customHeight="1">
      <c r="A2383" s="7">
        <f t="shared" si="1"/>
        <v>2382</v>
      </c>
      <c r="B2383" s="51"/>
      <c r="C2383" s="7"/>
      <c r="D2383" s="37" t="str">
        <f>VLOOKUP(C2383,MASTER!$B$2:$C$1190,2,)</f>
        <v>#N/A</v>
      </c>
      <c r="E2383" s="52"/>
      <c r="F2383" s="53"/>
      <c r="G2383" s="7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</row>
    <row r="2384" ht="17.25" customHeight="1">
      <c r="A2384" s="7">
        <f t="shared" si="1"/>
        <v>2383</v>
      </c>
      <c r="B2384" s="51"/>
      <c r="C2384" s="7"/>
      <c r="D2384" s="37" t="str">
        <f>VLOOKUP(C2384,MASTER!$B$2:$C$1190,2,)</f>
        <v>#N/A</v>
      </c>
      <c r="E2384" s="52"/>
      <c r="F2384" s="53"/>
      <c r="G2384" s="7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</row>
    <row r="2385" ht="17.25" customHeight="1">
      <c r="A2385" s="7">
        <f t="shared" si="1"/>
        <v>2384</v>
      </c>
      <c r="B2385" s="51"/>
      <c r="C2385" s="7"/>
      <c r="D2385" s="37" t="str">
        <f>VLOOKUP(C2385,MASTER!$B$2:$C$1190,2,)</f>
        <v>#N/A</v>
      </c>
      <c r="E2385" s="52"/>
      <c r="F2385" s="53"/>
      <c r="G2385" s="7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</row>
    <row r="2386" ht="17.25" customHeight="1">
      <c r="A2386" s="7">
        <f t="shared" si="1"/>
        <v>2385</v>
      </c>
      <c r="B2386" s="51"/>
      <c r="C2386" s="7"/>
      <c r="D2386" s="37" t="str">
        <f>VLOOKUP(C2386,MASTER!$B$2:$C$1190,2,)</f>
        <v>#N/A</v>
      </c>
      <c r="E2386" s="52"/>
      <c r="F2386" s="53"/>
      <c r="G2386" s="7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</row>
    <row r="2387" ht="17.25" customHeight="1">
      <c r="A2387" s="7">
        <f t="shared" si="1"/>
        <v>2386</v>
      </c>
      <c r="B2387" s="51"/>
      <c r="C2387" s="7"/>
      <c r="D2387" s="37" t="str">
        <f>VLOOKUP(C2387,MASTER!$B$2:$C$1190,2,)</f>
        <v>#N/A</v>
      </c>
      <c r="E2387" s="52"/>
      <c r="F2387" s="53"/>
      <c r="G2387" s="7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</row>
    <row r="2388" ht="17.25" customHeight="1">
      <c r="A2388" s="7">
        <f t="shared" si="1"/>
        <v>2387</v>
      </c>
      <c r="B2388" s="51"/>
      <c r="C2388" s="7"/>
      <c r="D2388" s="37" t="str">
        <f>VLOOKUP(C2388,MASTER!$B$2:$C$1190,2,)</f>
        <v>#N/A</v>
      </c>
      <c r="E2388" s="52"/>
      <c r="F2388" s="53"/>
      <c r="G2388" s="7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</row>
    <row r="2389" ht="17.25" customHeight="1">
      <c r="A2389" s="7">
        <f t="shared" si="1"/>
        <v>2388</v>
      </c>
      <c r="B2389" s="51"/>
      <c r="C2389" s="7"/>
      <c r="D2389" s="37" t="str">
        <f>VLOOKUP(C2389,MASTER!$B$2:$C$1190,2,)</f>
        <v>#N/A</v>
      </c>
      <c r="E2389" s="52"/>
      <c r="F2389" s="53"/>
      <c r="G2389" s="7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</row>
    <row r="2390" ht="17.25" customHeight="1">
      <c r="A2390" s="7">
        <f t="shared" si="1"/>
        <v>2389</v>
      </c>
      <c r="B2390" s="51"/>
      <c r="C2390" s="7"/>
      <c r="D2390" s="37" t="str">
        <f>VLOOKUP(C2390,MASTER!$B$2:$C$1190,2,)</f>
        <v>#N/A</v>
      </c>
      <c r="E2390" s="52"/>
      <c r="F2390" s="53"/>
      <c r="G2390" s="7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</row>
    <row r="2391" ht="17.25" customHeight="1">
      <c r="A2391" s="7">
        <f t="shared" si="1"/>
        <v>2390</v>
      </c>
      <c r="B2391" s="51"/>
      <c r="C2391" s="7"/>
      <c r="D2391" s="37" t="str">
        <f>VLOOKUP(C2391,MASTER!$B$2:$C$1190,2,)</f>
        <v>#N/A</v>
      </c>
      <c r="E2391" s="52"/>
      <c r="F2391" s="53"/>
      <c r="G2391" s="7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</row>
    <row r="2392" ht="17.25" customHeight="1">
      <c r="A2392" s="7">
        <f t="shared" si="1"/>
        <v>2391</v>
      </c>
      <c r="B2392" s="51"/>
      <c r="C2392" s="7"/>
      <c r="D2392" s="37" t="str">
        <f>VLOOKUP(C2392,MASTER!$B$2:$C$1190,2,)</f>
        <v>#N/A</v>
      </c>
      <c r="E2392" s="52"/>
      <c r="F2392" s="53"/>
      <c r="G2392" s="7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</row>
    <row r="2393" ht="17.25" customHeight="1">
      <c r="A2393" s="7">
        <f t="shared" si="1"/>
        <v>2392</v>
      </c>
      <c r="B2393" s="51"/>
      <c r="C2393" s="7"/>
      <c r="D2393" s="37" t="str">
        <f>VLOOKUP(C2393,MASTER!$B$2:$C$1190,2,)</f>
        <v>#N/A</v>
      </c>
      <c r="E2393" s="52"/>
      <c r="F2393" s="53"/>
      <c r="G2393" s="7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</row>
    <row r="2394" ht="17.25" customHeight="1">
      <c r="A2394" s="7">
        <f t="shared" si="1"/>
        <v>2393</v>
      </c>
      <c r="B2394" s="51"/>
      <c r="C2394" s="7"/>
      <c r="D2394" s="37" t="str">
        <f>VLOOKUP(C2394,MASTER!$B$2:$C$1190,2,)</f>
        <v>#N/A</v>
      </c>
      <c r="E2394" s="52"/>
      <c r="F2394" s="53"/>
      <c r="G2394" s="7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</row>
    <row r="2395" ht="17.25" customHeight="1">
      <c r="A2395" s="7">
        <f t="shared" si="1"/>
        <v>2394</v>
      </c>
      <c r="B2395" s="51"/>
      <c r="C2395" s="7"/>
      <c r="D2395" s="37" t="str">
        <f>VLOOKUP(C2395,MASTER!$B$2:$C$1190,2,)</f>
        <v>#N/A</v>
      </c>
      <c r="E2395" s="52"/>
      <c r="F2395" s="53"/>
      <c r="G2395" s="7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</row>
    <row r="2396" ht="17.25" customHeight="1">
      <c r="A2396" s="7">
        <f t="shared" si="1"/>
        <v>2395</v>
      </c>
      <c r="B2396" s="51"/>
      <c r="C2396" s="7"/>
      <c r="D2396" s="37" t="str">
        <f>VLOOKUP(C2396,MASTER!$B$2:$C$1190,2,)</f>
        <v>#N/A</v>
      </c>
      <c r="E2396" s="52"/>
      <c r="F2396" s="53"/>
      <c r="G2396" s="7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</row>
    <row r="2397" ht="17.25" customHeight="1">
      <c r="A2397" s="7">
        <f t="shared" si="1"/>
        <v>2396</v>
      </c>
      <c r="B2397" s="51"/>
      <c r="C2397" s="7"/>
      <c r="D2397" s="37" t="str">
        <f>VLOOKUP(C2397,MASTER!$B$2:$C$1190,2,)</f>
        <v>#N/A</v>
      </c>
      <c r="E2397" s="52"/>
      <c r="F2397" s="53"/>
      <c r="G2397" s="7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</row>
    <row r="2398" ht="17.25" customHeight="1">
      <c r="A2398" s="7">
        <f t="shared" si="1"/>
        <v>2397</v>
      </c>
      <c r="B2398" s="51"/>
      <c r="C2398" s="15"/>
      <c r="D2398" s="37" t="str">
        <f>VLOOKUP(C2398,MASTER!$B$2:$C$1190,2,)</f>
        <v>#N/A</v>
      </c>
      <c r="E2398" s="52"/>
      <c r="F2398" s="53"/>
      <c r="G2398" s="7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</row>
    <row r="2399" ht="17.25" customHeight="1">
      <c r="A2399" s="7">
        <f t="shared" si="1"/>
        <v>2398</v>
      </c>
      <c r="B2399" s="51"/>
      <c r="C2399" s="7"/>
      <c r="D2399" s="37" t="str">
        <f>VLOOKUP(C2399,MASTER!$B$2:$C$1190,2,)</f>
        <v>#N/A</v>
      </c>
      <c r="E2399" s="52"/>
      <c r="F2399" s="53"/>
      <c r="G2399" s="7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</row>
    <row r="2400" ht="17.25" customHeight="1">
      <c r="A2400" s="7">
        <f t="shared" si="1"/>
        <v>2399</v>
      </c>
      <c r="B2400" s="51"/>
      <c r="C2400" s="7"/>
      <c r="D2400" s="37" t="str">
        <f>VLOOKUP(C2400,MASTER!$B$2:$C$1190,2,)</f>
        <v>#N/A</v>
      </c>
      <c r="E2400" s="52"/>
      <c r="F2400" s="53"/>
      <c r="G2400" s="7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</row>
    <row r="2401" ht="17.25" customHeight="1">
      <c r="A2401" s="7">
        <f t="shared" si="1"/>
        <v>2400</v>
      </c>
      <c r="B2401" s="51"/>
      <c r="C2401" s="7"/>
      <c r="D2401" s="37" t="str">
        <f>VLOOKUP(C2401,MASTER!$B$2:$C$1190,2,)</f>
        <v>#N/A</v>
      </c>
      <c r="E2401" s="52"/>
      <c r="F2401" s="53"/>
      <c r="G2401" s="7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</row>
    <row r="2402" ht="17.25" customHeight="1">
      <c r="A2402" s="7">
        <f t="shared" si="1"/>
        <v>2401</v>
      </c>
      <c r="B2402" s="51"/>
      <c r="C2402" s="7"/>
      <c r="D2402" s="37" t="str">
        <f>VLOOKUP(C2402,MASTER!$B$2:$C$1190,2,)</f>
        <v>#N/A</v>
      </c>
      <c r="E2402" s="52"/>
      <c r="F2402" s="53"/>
      <c r="G2402" s="7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</row>
    <row r="2403" ht="17.25" customHeight="1">
      <c r="A2403" s="7">
        <f t="shared" si="1"/>
        <v>2402</v>
      </c>
      <c r="B2403" s="51"/>
      <c r="C2403" s="7"/>
      <c r="D2403" s="37" t="str">
        <f>VLOOKUP(C2403,MASTER!$B$2:$C$1190,2,)</f>
        <v>#N/A</v>
      </c>
      <c r="E2403" s="52"/>
      <c r="F2403" s="53"/>
      <c r="G2403" s="7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</row>
    <row r="2404" ht="17.25" customHeight="1">
      <c r="A2404" s="7">
        <f t="shared" si="1"/>
        <v>2403</v>
      </c>
      <c r="B2404" s="51"/>
      <c r="C2404" s="7"/>
      <c r="D2404" s="37" t="str">
        <f>VLOOKUP(C2404,MASTER!$B$2:$C$1190,2,)</f>
        <v>#N/A</v>
      </c>
      <c r="E2404" s="52"/>
      <c r="F2404" s="53"/>
      <c r="G2404" s="7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</row>
    <row r="2405" ht="17.25" customHeight="1">
      <c r="A2405" s="7">
        <f t="shared" si="1"/>
        <v>2404</v>
      </c>
      <c r="B2405" s="51"/>
      <c r="C2405" s="7"/>
      <c r="D2405" s="37" t="str">
        <f>VLOOKUP(C2405,MASTER!$B$2:$C$1190,2,)</f>
        <v>#N/A</v>
      </c>
      <c r="E2405" s="52"/>
      <c r="F2405" s="53"/>
      <c r="G2405" s="7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</row>
    <row r="2406" ht="17.25" customHeight="1">
      <c r="A2406" s="7">
        <f t="shared" si="1"/>
        <v>2405</v>
      </c>
      <c r="B2406" s="51"/>
      <c r="C2406" s="7"/>
      <c r="D2406" s="37" t="str">
        <f>VLOOKUP(C2406,MASTER!$B$2:$C$1190,2,)</f>
        <v>#N/A</v>
      </c>
      <c r="E2406" s="52"/>
      <c r="F2406" s="53"/>
      <c r="G2406" s="7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</row>
    <row r="2407" ht="17.25" customHeight="1">
      <c r="A2407" s="7">
        <f t="shared" si="1"/>
        <v>2406</v>
      </c>
      <c r="B2407" s="51"/>
      <c r="C2407" s="7"/>
      <c r="D2407" s="37" t="str">
        <f>VLOOKUP(C2407,MASTER!$B$2:$C$1190,2,)</f>
        <v>#N/A</v>
      </c>
      <c r="E2407" s="52"/>
      <c r="F2407" s="53"/>
      <c r="G2407" s="7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</row>
    <row r="2408" ht="17.25" customHeight="1">
      <c r="A2408" s="7">
        <f t="shared" si="1"/>
        <v>2407</v>
      </c>
      <c r="B2408" s="51"/>
      <c r="C2408" s="15"/>
      <c r="D2408" s="37" t="str">
        <f>VLOOKUP(C2408,MASTER!$B$2:$C$1190,2,)</f>
        <v>#N/A</v>
      </c>
      <c r="E2408" s="52"/>
      <c r="F2408" s="53"/>
      <c r="G2408" s="7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</row>
    <row r="2409" ht="17.25" customHeight="1">
      <c r="A2409" s="7">
        <f t="shared" si="1"/>
        <v>2408</v>
      </c>
      <c r="B2409" s="51"/>
      <c r="C2409" s="7"/>
      <c r="D2409" s="37" t="str">
        <f>VLOOKUP(C2409,MASTER!$B$2:$C$1190,2,)</f>
        <v>#N/A</v>
      </c>
      <c r="E2409" s="52"/>
      <c r="F2409" s="53"/>
      <c r="G2409" s="7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</row>
    <row r="2410" ht="17.25" customHeight="1">
      <c r="A2410" s="7">
        <f t="shared" si="1"/>
        <v>2409</v>
      </c>
      <c r="B2410" s="51"/>
      <c r="C2410" s="7"/>
      <c r="D2410" s="37" t="str">
        <f>VLOOKUP(C2410,MASTER!$B$2:$C$1190,2,)</f>
        <v>#N/A</v>
      </c>
      <c r="E2410" s="52"/>
      <c r="F2410" s="53"/>
      <c r="G2410" s="7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</row>
    <row r="2411" ht="17.25" customHeight="1">
      <c r="A2411" s="7">
        <f t="shared" si="1"/>
        <v>2410</v>
      </c>
      <c r="B2411" s="51"/>
      <c r="C2411" s="7"/>
      <c r="D2411" s="37" t="str">
        <f>VLOOKUP(C2411,MASTER!$B$2:$C$1190,2,)</f>
        <v>#N/A</v>
      </c>
      <c r="E2411" s="52"/>
      <c r="F2411" s="53"/>
      <c r="G2411" s="7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</row>
    <row r="2412" ht="17.25" customHeight="1">
      <c r="A2412" s="7">
        <f t="shared" si="1"/>
        <v>2411</v>
      </c>
      <c r="B2412" s="51"/>
      <c r="C2412" s="7"/>
      <c r="D2412" s="37" t="str">
        <f>VLOOKUP(C2412,MASTER!$B$2:$C$1190,2,)</f>
        <v>#N/A</v>
      </c>
      <c r="E2412" s="52"/>
      <c r="F2412" s="53"/>
      <c r="G2412" s="7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</row>
    <row r="2413" ht="17.25" customHeight="1">
      <c r="A2413" s="7">
        <f t="shared" si="1"/>
        <v>2412</v>
      </c>
      <c r="B2413" s="51"/>
      <c r="C2413" s="7"/>
      <c r="D2413" s="37" t="str">
        <f>VLOOKUP(C2413,MASTER!$B$2:$C$1190,2,)</f>
        <v>#N/A</v>
      </c>
      <c r="E2413" s="52"/>
      <c r="F2413" s="53"/>
      <c r="G2413" s="7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</row>
    <row r="2414" ht="17.25" customHeight="1">
      <c r="A2414" s="7">
        <f t="shared" si="1"/>
        <v>2413</v>
      </c>
      <c r="B2414" s="51"/>
      <c r="C2414" s="7"/>
      <c r="D2414" s="37" t="str">
        <f>VLOOKUP(C2414,MASTER!$B$2:$C$1190,2,)</f>
        <v>#N/A</v>
      </c>
      <c r="E2414" s="52"/>
      <c r="F2414" s="53"/>
      <c r="G2414" s="7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</row>
    <row r="2415" ht="17.25" customHeight="1">
      <c r="A2415" s="7">
        <f t="shared" si="1"/>
        <v>2414</v>
      </c>
      <c r="B2415" s="51"/>
      <c r="C2415" s="7"/>
      <c r="D2415" s="37" t="str">
        <f>VLOOKUP(C2415,MASTER!$B$2:$C$1190,2,)</f>
        <v>#N/A</v>
      </c>
      <c r="E2415" s="52"/>
      <c r="F2415" s="53"/>
      <c r="G2415" s="7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</row>
    <row r="2416" ht="17.25" customHeight="1">
      <c r="A2416" s="7">
        <f t="shared" si="1"/>
        <v>2415</v>
      </c>
      <c r="B2416" s="51"/>
      <c r="C2416" s="7"/>
      <c r="D2416" s="37" t="str">
        <f>VLOOKUP(C2416,MASTER!$B$2:$C$1190,2,)</f>
        <v>#N/A</v>
      </c>
      <c r="E2416" s="52"/>
      <c r="F2416" s="53"/>
      <c r="G2416" s="7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</row>
    <row r="2417" ht="17.25" customHeight="1">
      <c r="A2417" s="7">
        <f t="shared" si="1"/>
        <v>2416</v>
      </c>
      <c r="B2417" s="51"/>
      <c r="C2417" s="7"/>
      <c r="D2417" s="37" t="str">
        <f>VLOOKUP(C2417,MASTER!$B$2:$C$1190,2,)</f>
        <v>#N/A</v>
      </c>
      <c r="E2417" s="52"/>
      <c r="F2417" s="53"/>
      <c r="G2417" s="7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</row>
    <row r="2418" ht="17.25" customHeight="1">
      <c r="A2418" s="7">
        <f t="shared" si="1"/>
        <v>2417</v>
      </c>
      <c r="B2418" s="51"/>
      <c r="C2418" s="7"/>
      <c r="D2418" s="37" t="str">
        <f>VLOOKUP(C2418,MASTER!$B$2:$C$1190,2,)</f>
        <v>#N/A</v>
      </c>
      <c r="E2418" s="52"/>
      <c r="F2418" s="53"/>
      <c r="G2418" s="7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</row>
    <row r="2419" ht="17.25" customHeight="1">
      <c r="A2419" s="7">
        <f t="shared" si="1"/>
        <v>2418</v>
      </c>
      <c r="B2419" s="51"/>
      <c r="C2419" s="7"/>
      <c r="D2419" s="37" t="str">
        <f>VLOOKUP(C2419,MASTER!$B$2:$C$1190,2,)</f>
        <v>#N/A</v>
      </c>
      <c r="E2419" s="52"/>
      <c r="F2419" s="53"/>
      <c r="G2419" s="7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</row>
    <row r="2420" ht="17.25" customHeight="1">
      <c r="A2420" s="7">
        <f t="shared" si="1"/>
        <v>2419</v>
      </c>
      <c r="B2420" s="51"/>
      <c r="C2420" s="7"/>
      <c r="D2420" s="37" t="str">
        <f>VLOOKUP(C2420,MASTER!$B$2:$C$1190,2,)</f>
        <v>#N/A</v>
      </c>
      <c r="E2420" s="52"/>
      <c r="F2420" s="53"/>
      <c r="G2420" s="7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</row>
    <row r="2421" ht="17.25" customHeight="1">
      <c r="A2421" s="7">
        <f t="shared" si="1"/>
        <v>2420</v>
      </c>
      <c r="B2421" s="51"/>
      <c r="C2421" s="7"/>
      <c r="D2421" s="37" t="str">
        <f>VLOOKUP(C2421,MASTER!$B$2:$C$1190,2,)</f>
        <v>#N/A</v>
      </c>
      <c r="E2421" s="52"/>
      <c r="F2421" s="53"/>
      <c r="G2421" s="7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</row>
    <row r="2422" ht="17.25" customHeight="1">
      <c r="A2422" s="7">
        <f t="shared" si="1"/>
        <v>2421</v>
      </c>
      <c r="B2422" s="51"/>
      <c r="C2422" s="7"/>
      <c r="D2422" s="37" t="str">
        <f>VLOOKUP(C2422,MASTER!$B$2:$C$1190,2,)</f>
        <v>#N/A</v>
      </c>
      <c r="E2422" s="52"/>
      <c r="F2422" s="53"/>
      <c r="G2422" s="7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</row>
    <row r="2423" ht="17.25" customHeight="1">
      <c r="A2423" s="7">
        <f t="shared" si="1"/>
        <v>2422</v>
      </c>
      <c r="B2423" s="51"/>
      <c r="C2423" s="7"/>
      <c r="D2423" s="37" t="str">
        <f>VLOOKUP(C2423,MASTER!$B$2:$C$1190,2,)</f>
        <v>#N/A</v>
      </c>
      <c r="E2423" s="52"/>
      <c r="F2423" s="53"/>
      <c r="G2423" s="7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</row>
    <row r="2424" ht="17.25" customHeight="1">
      <c r="A2424" s="7">
        <f t="shared" si="1"/>
        <v>2423</v>
      </c>
      <c r="B2424" s="51"/>
      <c r="C2424" s="7"/>
      <c r="D2424" s="37" t="str">
        <f>VLOOKUP(C2424,MASTER!$B$2:$C$1190,2,)</f>
        <v>#N/A</v>
      </c>
      <c r="E2424" s="52"/>
      <c r="F2424" s="53"/>
      <c r="G2424" s="7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</row>
    <row r="2425" ht="17.25" customHeight="1">
      <c r="A2425" s="7">
        <f t="shared" si="1"/>
        <v>2424</v>
      </c>
      <c r="B2425" s="51"/>
      <c r="C2425" s="7"/>
      <c r="D2425" s="37" t="str">
        <f>VLOOKUP(C2425,MASTER!$B$2:$C$1190,2,)</f>
        <v>#N/A</v>
      </c>
      <c r="E2425" s="52"/>
      <c r="F2425" s="53"/>
      <c r="G2425" s="7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</row>
    <row r="2426" ht="17.25" customHeight="1">
      <c r="A2426" s="7">
        <f t="shared" si="1"/>
        <v>2425</v>
      </c>
      <c r="B2426" s="51"/>
      <c r="C2426" s="7"/>
      <c r="D2426" s="37" t="str">
        <f>VLOOKUP(C2426,MASTER!$B$2:$C$1190,2,)</f>
        <v>#N/A</v>
      </c>
      <c r="E2426" s="52"/>
      <c r="F2426" s="53"/>
      <c r="G2426" s="7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</row>
    <row r="2427" ht="17.25" customHeight="1">
      <c r="A2427" s="7">
        <f t="shared" si="1"/>
        <v>2426</v>
      </c>
      <c r="B2427" s="51"/>
      <c r="C2427" s="7"/>
      <c r="D2427" s="37" t="str">
        <f>VLOOKUP(C2427,MASTER!$B$2:$C$1190,2,)</f>
        <v>#N/A</v>
      </c>
      <c r="E2427" s="52"/>
      <c r="F2427" s="53"/>
      <c r="G2427" s="7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</row>
    <row r="2428" ht="17.25" customHeight="1">
      <c r="A2428" s="7">
        <f t="shared" si="1"/>
        <v>2427</v>
      </c>
      <c r="B2428" s="51"/>
      <c r="C2428" s="7"/>
      <c r="D2428" s="37" t="str">
        <f>VLOOKUP(C2428,MASTER!$B$2:$C$1190,2,)</f>
        <v>#N/A</v>
      </c>
      <c r="E2428" s="52"/>
      <c r="F2428" s="53"/>
      <c r="G2428" s="7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</row>
    <row r="2429" ht="17.25" customHeight="1">
      <c r="A2429" s="7">
        <f t="shared" si="1"/>
        <v>2428</v>
      </c>
      <c r="B2429" s="51"/>
      <c r="C2429" s="7"/>
      <c r="D2429" s="37" t="str">
        <f>VLOOKUP(C2429,MASTER!$B$2:$C$1190,2,)</f>
        <v>#N/A</v>
      </c>
      <c r="E2429" s="52"/>
      <c r="F2429" s="53"/>
      <c r="G2429" s="7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</row>
    <row r="2430" ht="17.25" customHeight="1">
      <c r="A2430" s="7">
        <f t="shared" si="1"/>
        <v>2429</v>
      </c>
      <c r="B2430" s="51"/>
      <c r="C2430" s="7"/>
      <c r="D2430" s="37" t="str">
        <f>VLOOKUP(C2430,MASTER!$B$2:$C$1190,2,)</f>
        <v>#N/A</v>
      </c>
      <c r="E2430" s="52"/>
      <c r="F2430" s="53"/>
      <c r="G2430" s="7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</row>
    <row r="2431" ht="17.25" customHeight="1">
      <c r="A2431" s="7">
        <f t="shared" si="1"/>
        <v>2430</v>
      </c>
      <c r="B2431" s="51"/>
      <c r="C2431" s="7"/>
      <c r="D2431" s="37" t="str">
        <f>VLOOKUP(C2431,MASTER!$B$2:$C$1190,2,)</f>
        <v>#N/A</v>
      </c>
      <c r="E2431" s="52"/>
      <c r="F2431" s="53"/>
      <c r="G2431" s="7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</row>
    <row r="2432" ht="17.25" customHeight="1">
      <c r="A2432" s="7">
        <f t="shared" si="1"/>
        <v>2431</v>
      </c>
      <c r="B2432" s="51"/>
      <c r="C2432" s="7"/>
      <c r="D2432" s="37" t="str">
        <f>VLOOKUP(C2432,MASTER!$B$2:$C$1190,2,)</f>
        <v>#N/A</v>
      </c>
      <c r="E2432" s="52"/>
      <c r="F2432" s="53"/>
      <c r="G2432" s="7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</row>
    <row r="2433" ht="17.25" customHeight="1">
      <c r="A2433" s="7">
        <f t="shared" si="1"/>
        <v>2432</v>
      </c>
      <c r="B2433" s="51"/>
      <c r="C2433" s="7"/>
      <c r="D2433" s="37" t="str">
        <f>VLOOKUP(C2433,MASTER!$B$2:$C$1190,2,)</f>
        <v>#N/A</v>
      </c>
      <c r="E2433" s="52"/>
      <c r="F2433" s="53"/>
      <c r="G2433" s="7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</row>
    <row r="2434" ht="17.25" customHeight="1">
      <c r="A2434" s="7">
        <f t="shared" si="1"/>
        <v>2433</v>
      </c>
      <c r="B2434" s="51"/>
      <c r="C2434" s="7"/>
      <c r="D2434" s="37" t="str">
        <f>VLOOKUP(C2434,MASTER!$B$2:$C$1190,2,)</f>
        <v>#N/A</v>
      </c>
      <c r="E2434" s="52"/>
      <c r="F2434" s="53"/>
      <c r="G2434" s="7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</row>
    <row r="2435" ht="17.25" customHeight="1">
      <c r="A2435" s="7">
        <f t="shared" si="1"/>
        <v>2434</v>
      </c>
      <c r="B2435" s="51"/>
      <c r="C2435" s="7"/>
      <c r="D2435" s="37" t="str">
        <f>VLOOKUP(C2435,MASTER!$B$2:$C$1190,2,)</f>
        <v>#N/A</v>
      </c>
      <c r="E2435" s="52"/>
      <c r="F2435" s="53"/>
      <c r="G2435" s="7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</row>
    <row r="2436" ht="17.25" customHeight="1">
      <c r="A2436" s="7">
        <f t="shared" si="1"/>
        <v>2435</v>
      </c>
      <c r="B2436" s="51"/>
      <c r="C2436" s="7"/>
      <c r="D2436" s="37" t="str">
        <f>VLOOKUP(C2436,MASTER!$B$2:$C$1190,2,)</f>
        <v>#N/A</v>
      </c>
      <c r="E2436" s="52"/>
      <c r="F2436" s="53"/>
      <c r="G2436" s="7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</row>
    <row r="2437" ht="17.25" customHeight="1">
      <c r="A2437" s="7">
        <f t="shared" si="1"/>
        <v>2436</v>
      </c>
      <c r="B2437" s="51"/>
      <c r="C2437" s="15"/>
      <c r="D2437" s="37" t="str">
        <f>VLOOKUP(C2437,MASTER!$B$2:$C$1190,2,)</f>
        <v>#N/A</v>
      </c>
      <c r="E2437" s="52"/>
      <c r="F2437" s="53"/>
      <c r="G2437" s="7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</row>
    <row r="2438" ht="17.25" customHeight="1">
      <c r="A2438" s="7">
        <f t="shared" si="1"/>
        <v>2437</v>
      </c>
      <c r="B2438" s="51"/>
      <c r="C2438" s="7"/>
      <c r="D2438" s="37" t="str">
        <f>VLOOKUP(C2438,MASTER!$B$2:$C$1190,2,)</f>
        <v>#N/A</v>
      </c>
      <c r="E2438" s="52"/>
      <c r="F2438" s="53"/>
      <c r="G2438" s="7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</row>
    <row r="2439" ht="17.25" customHeight="1">
      <c r="A2439" s="7">
        <f t="shared" si="1"/>
        <v>2438</v>
      </c>
      <c r="B2439" s="51"/>
      <c r="C2439" s="7"/>
      <c r="D2439" s="37" t="str">
        <f>VLOOKUP(C2439,MASTER!$B$2:$C$1190,2,)</f>
        <v>#N/A</v>
      </c>
      <c r="E2439" s="52"/>
      <c r="F2439" s="53"/>
      <c r="G2439" s="7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</row>
    <row r="2440" ht="17.25" customHeight="1">
      <c r="A2440" s="7">
        <f t="shared" si="1"/>
        <v>2439</v>
      </c>
      <c r="B2440" s="51"/>
      <c r="C2440" s="7"/>
      <c r="D2440" s="37" t="str">
        <f>VLOOKUP(C2440,MASTER!$B$2:$C$1190,2,)</f>
        <v>#N/A</v>
      </c>
      <c r="E2440" s="52"/>
      <c r="F2440" s="53"/>
      <c r="G2440" s="7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</row>
    <row r="2441" ht="17.25" customHeight="1">
      <c r="A2441" s="7">
        <f t="shared" si="1"/>
        <v>2440</v>
      </c>
      <c r="B2441" s="51"/>
      <c r="C2441" s="7"/>
      <c r="D2441" s="37" t="str">
        <f>VLOOKUP(C2441,MASTER!$B$2:$C$1190,2,)</f>
        <v>#N/A</v>
      </c>
      <c r="E2441" s="52"/>
      <c r="F2441" s="53"/>
      <c r="G2441" s="7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</row>
    <row r="2442" ht="17.25" customHeight="1">
      <c r="A2442" s="7">
        <f t="shared" si="1"/>
        <v>2441</v>
      </c>
      <c r="B2442" s="51"/>
      <c r="C2442" s="7"/>
      <c r="D2442" s="37" t="str">
        <f>VLOOKUP(C2442,MASTER!$B$2:$C$1190,2,)</f>
        <v>#N/A</v>
      </c>
      <c r="E2442" s="52"/>
      <c r="F2442" s="53"/>
      <c r="G2442" s="7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</row>
    <row r="2443" ht="17.25" customHeight="1">
      <c r="A2443" s="7">
        <f t="shared" si="1"/>
        <v>2442</v>
      </c>
      <c r="B2443" s="51"/>
      <c r="C2443" s="7"/>
      <c r="D2443" s="37" t="str">
        <f>VLOOKUP(C2443,MASTER!$B$2:$C$1190,2,)</f>
        <v>#N/A</v>
      </c>
      <c r="E2443" s="52"/>
      <c r="F2443" s="53"/>
      <c r="G2443" s="7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</row>
    <row r="2444" ht="17.25" customHeight="1">
      <c r="A2444" s="7">
        <f t="shared" si="1"/>
        <v>2443</v>
      </c>
      <c r="B2444" s="51"/>
      <c r="C2444" s="7"/>
      <c r="D2444" s="37" t="str">
        <f>VLOOKUP(C2444,MASTER!$B$2:$C$1190,2,)</f>
        <v>#N/A</v>
      </c>
      <c r="E2444" s="52"/>
      <c r="F2444" s="53"/>
      <c r="G2444" s="7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</row>
    <row r="2445" ht="17.25" customHeight="1">
      <c r="A2445" s="7">
        <f t="shared" si="1"/>
        <v>2444</v>
      </c>
      <c r="B2445" s="51"/>
      <c r="C2445" s="7"/>
      <c r="D2445" s="37" t="str">
        <f>VLOOKUP(C2445,MASTER!$B$2:$C$1190,2,)</f>
        <v>#N/A</v>
      </c>
      <c r="E2445" s="52"/>
      <c r="F2445" s="53"/>
      <c r="G2445" s="7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</row>
    <row r="2446" ht="17.25" customHeight="1">
      <c r="A2446" s="7">
        <f t="shared" si="1"/>
        <v>2445</v>
      </c>
      <c r="B2446" s="51"/>
      <c r="C2446" s="7"/>
      <c r="D2446" s="37" t="str">
        <f>VLOOKUP(C2446,MASTER!$B$2:$C$1190,2,)</f>
        <v>#N/A</v>
      </c>
      <c r="E2446" s="52"/>
      <c r="F2446" s="53"/>
      <c r="G2446" s="7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</row>
    <row r="2447" ht="17.25" customHeight="1">
      <c r="A2447" s="7">
        <f t="shared" si="1"/>
        <v>2446</v>
      </c>
      <c r="B2447" s="51"/>
      <c r="C2447" s="7"/>
      <c r="D2447" s="37" t="str">
        <f>VLOOKUP(C2447,MASTER!$B$2:$C$1190,2,)</f>
        <v>#N/A</v>
      </c>
      <c r="E2447" s="52"/>
      <c r="F2447" s="53"/>
      <c r="G2447" s="7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</row>
    <row r="2448" ht="17.25" customHeight="1">
      <c r="A2448" s="7">
        <f t="shared" si="1"/>
        <v>2447</v>
      </c>
      <c r="B2448" s="51"/>
      <c r="C2448" s="7"/>
      <c r="D2448" s="37" t="str">
        <f>VLOOKUP(C2448,MASTER!$B$2:$C$1190,2,)</f>
        <v>#N/A</v>
      </c>
      <c r="E2448" s="52"/>
      <c r="F2448" s="53"/>
      <c r="G2448" s="7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</row>
    <row r="2449" ht="17.25" customHeight="1">
      <c r="A2449" s="7">
        <f t="shared" si="1"/>
        <v>2448</v>
      </c>
      <c r="B2449" s="51"/>
      <c r="C2449" s="7"/>
      <c r="D2449" s="37" t="str">
        <f>VLOOKUP(C2449,MASTER!$B$2:$C$1190,2,)</f>
        <v>#N/A</v>
      </c>
      <c r="E2449" s="52"/>
      <c r="F2449" s="53"/>
      <c r="G2449" s="7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</row>
    <row r="2450" ht="17.25" customHeight="1">
      <c r="A2450" s="7">
        <f t="shared" si="1"/>
        <v>2449</v>
      </c>
      <c r="B2450" s="51"/>
      <c r="C2450" s="7"/>
      <c r="D2450" s="37" t="str">
        <f>VLOOKUP(C2450,MASTER!$B$2:$C$1190,2,)</f>
        <v>#N/A</v>
      </c>
      <c r="E2450" s="52"/>
      <c r="F2450" s="53"/>
      <c r="G2450" s="7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</row>
    <row r="2451" ht="17.25" customHeight="1">
      <c r="A2451" s="7">
        <f t="shared" si="1"/>
        <v>2450</v>
      </c>
      <c r="B2451" s="51"/>
      <c r="C2451" s="7"/>
      <c r="D2451" s="37" t="str">
        <f>VLOOKUP(C2451,MASTER!$B$2:$C$1190,2,)</f>
        <v>#N/A</v>
      </c>
      <c r="E2451" s="52"/>
      <c r="F2451" s="53"/>
      <c r="G2451" s="7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</row>
    <row r="2452" ht="17.25" customHeight="1">
      <c r="A2452" s="7">
        <f t="shared" si="1"/>
        <v>2451</v>
      </c>
      <c r="B2452" s="51"/>
      <c r="C2452" s="7"/>
      <c r="D2452" s="37" t="str">
        <f>VLOOKUP(C2452,MASTER!$B$2:$C$1190,2,)</f>
        <v>#N/A</v>
      </c>
      <c r="E2452" s="52"/>
      <c r="F2452" s="53"/>
      <c r="G2452" s="7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</row>
    <row r="2453" ht="17.25" customHeight="1">
      <c r="A2453" s="7">
        <f t="shared" si="1"/>
        <v>2452</v>
      </c>
      <c r="B2453" s="51"/>
      <c r="C2453" s="7"/>
      <c r="D2453" s="37" t="str">
        <f>VLOOKUP(C2453,MASTER!$B$2:$C$1190,2,)</f>
        <v>#N/A</v>
      </c>
      <c r="E2453" s="52"/>
      <c r="F2453" s="53"/>
      <c r="G2453" s="7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</row>
    <row r="2454" ht="17.25" customHeight="1">
      <c r="A2454" s="7">
        <f t="shared" si="1"/>
        <v>2453</v>
      </c>
      <c r="B2454" s="51"/>
      <c r="C2454" s="7"/>
      <c r="D2454" s="37" t="str">
        <f>VLOOKUP(C2454,MASTER!$B$2:$C$1190,2,)</f>
        <v>#N/A</v>
      </c>
      <c r="E2454" s="52"/>
      <c r="F2454" s="53"/>
      <c r="G2454" s="7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</row>
    <row r="2455" ht="17.25" customHeight="1">
      <c r="A2455" s="7">
        <f t="shared" si="1"/>
        <v>2454</v>
      </c>
      <c r="B2455" s="51"/>
      <c r="C2455" s="7"/>
      <c r="D2455" s="37" t="str">
        <f>VLOOKUP(C2455,MASTER!$B$2:$C$1190,2,)</f>
        <v>#N/A</v>
      </c>
      <c r="E2455" s="52"/>
      <c r="F2455" s="53"/>
      <c r="G2455" s="7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</row>
    <row r="2456" ht="17.25" customHeight="1">
      <c r="A2456" s="7">
        <f t="shared" si="1"/>
        <v>2455</v>
      </c>
      <c r="B2456" s="51"/>
      <c r="C2456" s="7"/>
      <c r="D2456" s="37" t="str">
        <f>VLOOKUP(C2456,MASTER!$B$2:$C$1190,2,)</f>
        <v>#N/A</v>
      </c>
      <c r="E2456" s="52"/>
      <c r="F2456" s="53"/>
      <c r="G2456" s="7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</row>
    <row r="2457" ht="17.25" customHeight="1">
      <c r="A2457" s="7">
        <f t="shared" si="1"/>
        <v>2456</v>
      </c>
      <c r="B2457" s="51"/>
      <c r="C2457" s="7"/>
      <c r="D2457" s="37" t="str">
        <f>VLOOKUP(C2457,MASTER!$B$2:$C$1190,2,)</f>
        <v>#N/A</v>
      </c>
      <c r="E2457" s="52"/>
      <c r="F2457" s="53"/>
      <c r="G2457" s="7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</row>
    <row r="2458" ht="17.25" customHeight="1">
      <c r="A2458" s="7">
        <f t="shared" si="1"/>
        <v>2457</v>
      </c>
      <c r="B2458" s="51"/>
      <c r="C2458" s="7"/>
      <c r="D2458" s="37" t="str">
        <f>VLOOKUP(C2458,MASTER!$B$2:$C$1190,2,)</f>
        <v>#N/A</v>
      </c>
      <c r="E2458" s="52"/>
      <c r="F2458" s="53"/>
      <c r="G2458" s="7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</row>
    <row r="2459" ht="17.25" customHeight="1">
      <c r="A2459" s="7">
        <f t="shared" si="1"/>
        <v>2458</v>
      </c>
      <c r="B2459" s="51"/>
      <c r="C2459" s="7"/>
      <c r="D2459" s="37" t="str">
        <f>VLOOKUP(C2459,MASTER!$B$2:$C$1190,2,)</f>
        <v>#N/A</v>
      </c>
      <c r="E2459" s="52"/>
      <c r="F2459" s="53"/>
      <c r="G2459" s="7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</row>
    <row r="2460" ht="17.25" customHeight="1">
      <c r="A2460" s="7">
        <f t="shared" si="1"/>
        <v>2459</v>
      </c>
      <c r="B2460" s="51"/>
      <c r="C2460" s="7"/>
      <c r="D2460" s="37" t="str">
        <f>VLOOKUP(C2460,MASTER!$B$2:$C$1190,2,)</f>
        <v>#N/A</v>
      </c>
      <c r="E2460" s="52"/>
      <c r="F2460" s="53"/>
      <c r="G2460" s="7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</row>
    <row r="2461" ht="17.25" customHeight="1">
      <c r="A2461" s="7">
        <f t="shared" si="1"/>
        <v>2460</v>
      </c>
      <c r="B2461" s="51"/>
      <c r="C2461" s="7"/>
      <c r="D2461" s="37" t="str">
        <f>VLOOKUP(C2461,MASTER!$B$2:$C$1190,2,)</f>
        <v>#N/A</v>
      </c>
      <c r="E2461" s="52"/>
      <c r="F2461" s="53"/>
      <c r="G2461" s="7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</row>
    <row r="2462" ht="17.25" customHeight="1">
      <c r="A2462" s="7">
        <f t="shared" si="1"/>
        <v>2461</v>
      </c>
      <c r="B2462" s="51"/>
      <c r="C2462" s="7"/>
      <c r="D2462" s="37" t="str">
        <f>VLOOKUP(C2462,MASTER!$B$2:$C$1190,2,)</f>
        <v>#N/A</v>
      </c>
      <c r="E2462" s="52"/>
      <c r="F2462" s="53"/>
      <c r="G2462" s="7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</row>
    <row r="2463" ht="17.25" customHeight="1">
      <c r="A2463" s="7">
        <f t="shared" si="1"/>
        <v>2462</v>
      </c>
      <c r="B2463" s="51"/>
      <c r="C2463" s="7"/>
      <c r="D2463" s="37" t="str">
        <f>VLOOKUP(C2463,MASTER!$B$2:$C$1190,2,)</f>
        <v>#N/A</v>
      </c>
      <c r="E2463" s="52"/>
      <c r="F2463" s="53"/>
      <c r="G2463" s="7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</row>
    <row r="2464" ht="17.25" customHeight="1">
      <c r="A2464" s="7">
        <f t="shared" si="1"/>
        <v>2463</v>
      </c>
      <c r="B2464" s="51"/>
      <c r="C2464" s="7"/>
      <c r="D2464" s="37" t="str">
        <f>VLOOKUP(C2464,MASTER!$B$2:$C$1190,2,)</f>
        <v>#N/A</v>
      </c>
      <c r="E2464" s="52"/>
      <c r="F2464" s="53"/>
      <c r="G2464" s="7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</row>
    <row r="2465" ht="17.25" customHeight="1">
      <c r="A2465" s="7">
        <f t="shared" si="1"/>
        <v>2464</v>
      </c>
      <c r="B2465" s="51"/>
      <c r="C2465" s="7"/>
      <c r="D2465" s="37" t="str">
        <f>VLOOKUP(C2465,MASTER!$B$2:$C$1190,2,)</f>
        <v>#N/A</v>
      </c>
      <c r="E2465" s="52"/>
      <c r="F2465" s="53"/>
      <c r="G2465" s="7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</row>
    <row r="2466" ht="17.25" customHeight="1">
      <c r="A2466" s="7">
        <f t="shared" si="1"/>
        <v>2465</v>
      </c>
      <c r="B2466" s="51"/>
      <c r="C2466" s="7"/>
      <c r="D2466" s="37" t="str">
        <f>VLOOKUP(C2466,MASTER!$B$2:$C$1190,2,)</f>
        <v>#N/A</v>
      </c>
      <c r="E2466" s="52"/>
      <c r="F2466" s="53"/>
      <c r="G2466" s="7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</row>
    <row r="2467" ht="17.25" customHeight="1">
      <c r="A2467" s="7">
        <f t="shared" si="1"/>
        <v>2466</v>
      </c>
      <c r="B2467" s="51"/>
      <c r="C2467" s="7"/>
      <c r="D2467" s="37" t="str">
        <f>VLOOKUP(C2467,MASTER!$B$2:$C$1190,2,)</f>
        <v>#N/A</v>
      </c>
      <c r="E2467" s="52"/>
      <c r="F2467" s="53"/>
      <c r="G2467" s="7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</row>
    <row r="2468" ht="17.25" customHeight="1">
      <c r="A2468" s="7">
        <f t="shared" si="1"/>
        <v>2467</v>
      </c>
      <c r="B2468" s="51"/>
      <c r="C2468" s="7"/>
      <c r="D2468" s="37" t="str">
        <f>VLOOKUP(C2468,MASTER!$B$2:$C$1190,2,)</f>
        <v>#N/A</v>
      </c>
      <c r="E2468" s="52"/>
      <c r="F2468" s="53"/>
      <c r="G2468" s="7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</row>
    <row r="2469" ht="17.25" customHeight="1">
      <c r="A2469" s="7">
        <f t="shared" si="1"/>
        <v>2468</v>
      </c>
      <c r="B2469" s="51"/>
      <c r="C2469" s="7"/>
      <c r="D2469" s="37" t="str">
        <f>VLOOKUP(C2469,MASTER!$B$2:$C$1190,2,)</f>
        <v>#N/A</v>
      </c>
      <c r="E2469" s="52"/>
      <c r="F2469" s="53"/>
      <c r="G2469" s="7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</row>
    <row r="2470" ht="17.25" customHeight="1">
      <c r="A2470" s="7">
        <f t="shared" si="1"/>
        <v>2469</v>
      </c>
      <c r="B2470" s="51"/>
      <c r="C2470" s="7"/>
      <c r="D2470" s="37" t="str">
        <f>VLOOKUP(C2470,MASTER!$B$2:$C$1190,2,)</f>
        <v>#N/A</v>
      </c>
      <c r="E2470" s="52"/>
      <c r="F2470" s="53"/>
      <c r="G2470" s="7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</row>
    <row r="2471" ht="17.25" customHeight="1">
      <c r="A2471" s="7">
        <f t="shared" si="1"/>
        <v>2470</v>
      </c>
      <c r="B2471" s="51"/>
      <c r="C2471" s="7"/>
      <c r="D2471" s="37" t="str">
        <f>VLOOKUP(C2471,MASTER!$B$2:$C$1190,2,)</f>
        <v>#N/A</v>
      </c>
      <c r="E2471" s="52"/>
      <c r="F2471" s="53"/>
      <c r="G2471" s="7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</row>
    <row r="2472" ht="17.25" customHeight="1">
      <c r="A2472" s="7">
        <f t="shared" si="1"/>
        <v>2471</v>
      </c>
      <c r="B2472" s="51"/>
      <c r="C2472" s="7"/>
      <c r="D2472" s="37" t="str">
        <f>VLOOKUP(C2472,MASTER!$B$2:$C$1190,2,)</f>
        <v>#N/A</v>
      </c>
      <c r="E2472" s="52"/>
      <c r="F2472" s="53"/>
      <c r="G2472" s="7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</row>
    <row r="2473" ht="17.25" customHeight="1">
      <c r="A2473" s="7">
        <f t="shared" si="1"/>
        <v>2472</v>
      </c>
      <c r="B2473" s="51"/>
      <c r="C2473" s="7"/>
      <c r="D2473" s="37" t="str">
        <f>VLOOKUP(C2473,MASTER!$B$2:$C$1190,2,)</f>
        <v>#N/A</v>
      </c>
      <c r="E2473" s="52"/>
      <c r="F2473" s="53"/>
      <c r="G2473" s="7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</row>
    <row r="2474" ht="17.25" customHeight="1">
      <c r="A2474" s="7">
        <f t="shared" si="1"/>
        <v>2473</v>
      </c>
      <c r="B2474" s="51"/>
      <c r="C2474" s="7"/>
      <c r="D2474" s="37" t="str">
        <f>VLOOKUP(C2474,MASTER!$B$2:$C$1190,2,)</f>
        <v>#N/A</v>
      </c>
      <c r="E2474" s="52"/>
      <c r="F2474" s="53"/>
      <c r="G2474" s="7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</row>
    <row r="2475" ht="17.25" customHeight="1">
      <c r="A2475" s="7">
        <f t="shared" si="1"/>
        <v>2474</v>
      </c>
      <c r="B2475" s="51"/>
      <c r="C2475" s="7"/>
      <c r="D2475" s="37" t="str">
        <f>VLOOKUP(C2475,MASTER!$B$2:$C$1190,2,)</f>
        <v>#N/A</v>
      </c>
      <c r="E2475" s="52"/>
      <c r="F2475" s="53"/>
      <c r="G2475" s="7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</row>
    <row r="2476" ht="17.25" customHeight="1">
      <c r="A2476" s="7">
        <f t="shared" si="1"/>
        <v>2475</v>
      </c>
      <c r="B2476" s="51"/>
      <c r="C2476" s="7"/>
      <c r="D2476" s="37" t="str">
        <f>VLOOKUP(C2476,MASTER!$B$2:$C$1190,2,)</f>
        <v>#N/A</v>
      </c>
      <c r="E2476" s="52"/>
      <c r="F2476" s="53"/>
      <c r="G2476" s="7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</row>
    <row r="2477" ht="17.25" customHeight="1">
      <c r="A2477" s="7">
        <f t="shared" si="1"/>
        <v>2476</v>
      </c>
      <c r="B2477" s="51"/>
      <c r="C2477" s="7"/>
      <c r="D2477" s="37" t="str">
        <f>VLOOKUP(C2477,MASTER!$B$2:$C$1190,2,)</f>
        <v>#N/A</v>
      </c>
      <c r="E2477" s="52"/>
      <c r="F2477" s="53"/>
      <c r="G2477" s="7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</row>
    <row r="2478" ht="17.25" customHeight="1">
      <c r="A2478" s="7">
        <f t="shared" si="1"/>
        <v>2477</v>
      </c>
      <c r="B2478" s="51"/>
      <c r="C2478" s="7"/>
      <c r="D2478" s="37" t="str">
        <f>VLOOKUP(C2478,MASTER!$B$2:$C$1190,2,)</f>
        <v>#N/A</v>
      </c>
      <c r="E2478" s="52"/>
      <c r="F2478" s="53"/>
      <c r="G2478" s="7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</row>
    <row r="2479" ht="17.25" customHeight="1">
      <c r="A2479" s="7">
        <f t="shared" si="1"/>
        <v>2478</v>
      </c>
      <c r="B2479" s="51"/>
      <c r="C2479" s="7"/>
      <c r="D2479" s="37" t="str">
        <f>VLOOKUP(C2479,MASTER!$B$2:$C$1190,2,)</f>
        <v>#N/A</v>
      </c>
      <c r="E2479" s="52"/>
      <c r="F2479" s="53"/>
      <c r="G2479" s="7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</row>
    <row r="2480" ht="17.25" customHeight="1">
      <c r="A2480" s="7">
        <f t="shared" si="1"/>
        <v>2479</v>
      </c>
      <c r="B2480" s="51"/>
      <c r="C2480" s="7"/>
      <c r="D2480" s="37" t="str">
        <f>VLOOKUP(C2480,MASTER!$B$2:$C$1190,2,)</f>
        <v>#N/A</v>
      </c>
      <c r="E2480" s="52"/>
      <c r="F2480" s="53"/>
      <c r="G2480" s="7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</row>
    <row r="2481" ht="17.25" customHeight="1">
      <c r="A2481" s="7">
        <f t="shared" si="1"/>
        <v>2480</v>
      </c>
      <c r="B2481" s="51"/>
      <c r="C2481" s="7"/>
      <c r="D2481" s="37" t="str">
        <f>VLOOKUP(C2481,MASTER!$B$2:$C$1190,2,)</f>
        <v>#N/A</v>
      </c>
      <c r="E2481" s="52"/>
      <c r="F2481" s="53"/>
      <c r="G2481" s="7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</row>
    <row r="2482" ht="17.25" customHeight="1">
      <c r="A2482" s="7">
        <f t="shared" si="1"/>
        <v>2481</v>
      </c>
      <c r="B2482" s="51"/>
      <c r="C2482" s="7"/>
      <c r="D2482" s="37" t="str">
        <f>VLOOKUP(C2482,MASTER!$B$2:$C$1190,2,)</f>
        <v>#N/A</v>
      </c>
      <c r="E2482" s="52"/>
      <c r="F2482" s="53"/>
      <c r="G2482" s="7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</row>
    <row r="2483" ht="17.25" customHeight="1">
      <c r="A2483" s="7">
        <f t="shared" si="1"/>
        <v>2482</v>
      </c>
      <c r="B2483" s="51"/>
      <c r="C2483" s="7"/>
      <c r="D2483" s="37" t="str">
        <f>VLOOKUP(C2483,MASTER!$B$2:$C$1190,2,)</f>
        <v>#N/A</v>
      </c>
      <c r="E2483" s="52"/>
      <c r="F2483" s="53"/>
      <c r="G2483" s="7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</row>
    <row r="2484" ht="17.25" customHeight="1">
      <c r="A2484" s="7">
        <f t="shared" si="1"/>
        <v>2483</v>
      </c>
      <c r="B2484" s="51"/>
      <c r="C2484" s="7"/>
      <c r="D2484" s="37" t="str">
        <f>VLOOKUP(C2484,MASTER!$B$2:$C$1190,2,)</f>
        <v>#N/A</v>
      </c>
      <c r="E2484" s="52"/>
      <c r="F2484" s="53"/>
      <c r="G2484" s="7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</row>
    <row r="2485" ht="17.25" customHeight="1">
      <c r="A2485" s="7">
        <f t="shared" si="1"/>
        <v>2484</v>
      </c>
      <c r="B2485" s="51"/>
      <c r="C2485" s="7"/>
      <c r="D2485" s="37" t="str">
        <f>VLOOKUP(C2485,MASTER!$B$2:$C$1190,2,)</f>
        <v>#N/A</v>
      </c>
      <c r="E2485" s="52"/>
      <c r="F2485" s="53"/>
      <c r="G2485" s="7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</row>
    <row r="2486" ht="17.25" customHeight="1">
      <c r="A2486" s="7">
        <f t="shared" si="1"/>
        <v>2485</v>
      </c>
      <c r="B2486" s="51"/>
      <c r="C2486" s="7"/>
      <c r="D2486" s="37" t="str">
        <f>VLOOKUP(C2486,MASTER!$B$2:$C$1190,2,)</f>
        <v>#N/A</v>
      </c>
      <c r="E2486" s="52"/>
      <c r="F2486" s="53"/>
      <c r="G2486" s="7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</row>
    <row r="2487" ht="17.25" customHeight="1">
      <c r="A2487" s="7">
        <f t="shared" si="1"/>
        <v>2486</v>
      </c>
      <c r="B2487" s="51"/>
      <c r="C2487" s="7"/>
      <c r="D2487" s="37" t="str">
        <f>VLOOKUP(C2487,MASTER!$B$2:$C$1190,2,)</f>
        <v>#N/A</v>
      </c>
      <c r="E2487" s="52"/>
      <c r="F2487" s="53"/>
      <c r="G2487" s="7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</row>
    <row r="2488" ht="17.25" customHeight="1">
      <c r="A2488" s="7">
        <f t="shared" si="1"/>
        <v>2487</v>
      </c>
      <c r="B2488" s="51"/>
      <c r="C2488" s="7"/>
      <c r="D2488" s="37" t="str">
        <f>VLOOKUP(C2488,MASTER!$B$2:$C$1190,2,)</f>
        <v>#N/A</v>
      </c>
      <c r="E2488" s="52"/>
      <c r="F2488" s="53"/>
      <c r="G2488" s="7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</row>
    <row r="2489" ht="17.25" customHeight="1">
      <c r="A2489" s="7">
        <f t="shared" si="1"/>
        <v>2488</v>
      </c>
      <c r="B2489" s="51"/>
      <c r="C2489" s="7"/>
      <c r="D2489" s="37" t="str">
        <f>VLOOKUP(C2489,MASTER!$B$2:$C$1190,2,)</f>
        <v>#N/A</v>
      </c>
      <c r="E2489" s="52"/>
      <c r="F2489" s="53"/>
      <c r="G2489" s="7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</row>
    <row r="2490" ht="17.25" customHeight="1">
      <c r="A2490" s="7">
        <f t="shared" si="1"/>
        <v>2489</v>
      </c>
      <c r="B2490" s="51"/>
      <c r="C2490" s="7"/>
      <c r="D2490" s="37" t="str">
        <f>VLOOKUP(C2490,MASTER!$B$2:$C$1190,2,)</f>
        <v>#N/A</v>
      </c>
      <c r="E2490" s="52"/>
      <c r="F2490" s="53"/>
      <c r="G2490" s="7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</row>
    <row r="2491" ht="17.25" customHeight="1">
      <c r="A2491" s="7">
        <f t="shared" si="1"/>
        <v>2490</v>
      </c>
      <c r="B2491" s="51"/>
      <c r="C2491" s="7"/>
      <c r="D2491" s="37" t="str">
        <f>VLOOKUP(C2491,MASTER!$B$2:$C$1190,2,)</f>
        <v>#N/A</v>
      </c>
      <c r="E2491" s="52"/>
      <c r="F2491" s="53"/>
      <c r="G2491" s="7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</row>
    <row r="2492" ht="17.25" customHeight="1">
      <c r="A2492" s="7">
        <f t="shared" si="1"/>
        <v>2491</v>
      </c>
      <c r="B2492" s="51"/>
      <c r="C2492" s="7"/>
      <c r="D2492" s="37" t="str">
        <f>VLOOKUP(C2492,MASTER!$B$2:$C$1190,2,)</f>
        <v>#N/A</v>
      </c>
      <c r="E2492" s="52"/>
      <c r="F2492" s="53"/>
      <c r="G2492" s="7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</row>
    <row r="2493" ht="17.25" customHeight="1">
      <c r="A2493" s="7">
        <f t="shared" si="1"/>
        <v>2492</v>
      </c>
      <c r="B2493" s="51"/>
      <c r="C2493" s="7"/>
      <c r="D2493" s="37" t="str">
        <f>VLOOKUP(C2493,MASTER!$B$2:$C$1190,2,)</f>
        <v>#N/A</v>
      </c>
      <c r="E2493" s="52"/>
      <c r="F2493" s="53"/>
      <c r="G2493" s="7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</row>
    <row r="2494" ht="17.25" customHeight="1">
      <c r="A2494" s="7">
        <f t="shared" si="1"/>
        <v>2493</v>
      </c>
      <c r="B2494" s="51"/>
      <c r="C2494" s="7"/>
      <c r="D2494" s="37" t="str">
        <f>VLOOKUP(C2494,MASTER!$B$2:$C$1190,2,)</f>
        <v>#N/A</v>
      </c>
      <c r="E2494" s="52"/>
      <c r="F2494" s="53"/>
      <c r="G2494" s="7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</row>
    <row r="2495" ht="17.25" customHeight="1">
      <c r="A2495" s="7">
        <f t="shared" si="1"/>
        <v>2494</v>
      </c>
      <c r="B2495" s="51"/>
      <c r="C2495" s="7"/>
      <c r="D2495" s="37" t="str">
        <f>VLOOKUP(C2495,MASTER!$B$2:$C$1190,2,)</f>
        <v>#N/A</v>
      </c>
      <c r="E2495" s="52"/>
      <c r="F2495" s="53"/>
      <c r="G2495" s="7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</row>
    <row r="2496" ht="17.25" customHeight="1">
      <c r="A2496" s="7">
        <f t="shared" si="1"/>
        <v>2495</v>
      </c>
      <c r="B2496" s="51"/>
      <c r="C2496" s="7"/>
      <c r="D2496" s="37" t="str">
        <f>VLOOKUP(C2496,MASTER!$B$2:$C$1190,2,)</f>
        <v>#N/A</v>
      </c>
      <c r="E2496" s="52"/>
      <c r="F2496" s="53"/>
      <c r="G2496" s="7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</row>
    <row r="2497" ht="17.25" customHeight="1">
      <c r="A2497" s="7">
        <f t="shared" si="1"/>
        <v>2496</v>
      </c>
      <c r="B2497" s="51"/>
      <c r="C2497" s="7"/>
      <c r="D2497" s="37" t="str">
        <f>VLOOKUP(C2497,MASTER!$B$2:$C$1190,2,)</f>
        <v>#N/A</v>
      </c>
      <c r="E2497" s="52"/>
      <c r="F2497" s="53"/>
      <c r="G2497" s="7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</row>
    <row r="2498" ht="17.25" customHeight="1">
      <c r="A2498" s="7">
        <f t="shared" si="1"/>
        <v>2497</v>
      </c>
      <c r="B2498" s="51"/>
      <c r="C2498" s="7"/>
      <c r="D2498" s="37" t="str">
        <f>VLOOKUP(C2498,MASTER!$B$2:$C$1190,2,)</f>
        <v>#N/A</v>
      </c>
      <c r="E2498" s="52"/>
      <c r="F2498" s="53"/>
      <c r="G2498" s="7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</row>
    <row r="2499" ht="17.25" customHeight="1">
      <c r="A2499" s="7">
        <f t="shared" si="1"/>
        <v>2498</v>
      </c>
      <c r="B2499" s="51"/>
      <c r="C2499" s="7"/>
      <c r="D2499" s="37" t="str">
        <f>VLOOKUP(C2499,MASTER!$B$2:$C$1190,2,)</f>
        <v>#N/A</v>
      </c>
      <c r="E2499" s="52"/>
      <c r="F2499" s="53"/>
      <c r="G2499" s="7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</row>
    <row r="2500" ht="17.25" customHeight="1">
      <c r="A2500" s="7">
        <f t="shared" si="1"/>
        <v>2499</v>
      </c>
      <c r="B2500" s="51"/>
      <c r="C2500" s="7"/>
      <c r="D2500" s="37" t="str">
        <f>VLOOKUP(C2500,MASTER!$B$2:$C$1190,2,)</f>
        <v>#N/A</v>
      </c>
      <c r="E2500" s="52"/>
      <c r="F2500" s="53"/>
      <c r="G2500" s="7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</row>
    <row r="2501" ht="17.25" customHeight="1">
      <c r="A2501" s="7">
        <f t="shared" si="1"/>
        <v>2500</v>
      </c>
      <c r="B2501" s="51"/>
      <c r="C2501" s="7"/>
      <c r="D2501" s="37" t="str">
        <f>VLOOKUP(C2501,MASTER!$B$2:$C$1190,2,)</f>
        <v>#N/A</v>
      </c>
      <c r="E2501" s="52"/>
      <c r="F2501" s="53"/>
      <c r="G2501" s="7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</row>
    <row r="2502" ht="17.25" customHeight="1">
      <c r="A2502" s="7">
        <f t="shared" si="1"/>
        <v>2501</v>
      </c>
      <c r="B2502" s="51"/>
      <c r="C2502" s="7"/>
      <c r="D2502" s="37" t="str">
        <f>VLOOKUP(C2502,MASTER!$B$2:$C$1190,2,)</f>
        <v>#N/A</v>
      </c>
      <c r="E2502" s="52"/>
      <c r="F2502" s="53"/>
      <c r="G2502" s="7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</row>
    <row r="2503" ht="17.25" customHeight="1">
      <c r="A2503" s="7">
        <f t="shared" si="1"/>
        <v>2502</v>
      </c>
      <c r="B2503" s="51"/>
      <c r="C2503" s="7"/>
      <c r="D2503" s="37" t="str">
        <f>VLOOKUP(C2503,MASTER!$B$2:$C$1190,2,)</f>
        <v>#N/A</v>
      </c>
      <c r="E2503" s="52"/>
      <c r="F2503" s="53"/>
      <c r="G2503" s="7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</row>
    <row r="2504" ht="17.25" customHeight="1">
      <c r="A2504" s="7">
        <f t="shared" si="1"/>
        <v>2503</v>
      </c>
      <c r="B2504" s="51"/>
      <c r="C2504" s="7"/>
      <c r="D2504" s="37" t="str">
        <f>VLOOKUP(C2504,MASTER!$B$2:$C$1190,2,)</f>
        <v>#N/A</v>
      </c>
      <c r="E2504" s="52"/>
      <c r="F2504" s="53"/>
      <c r="G2504" s="7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</row>
  </sheetData>
  <conditionalFormatting sqref="G162:G163 G165">
    <cfRule type="expression" dxfId="0" priority="1">
      <formula>OR($B163&lt;&gt;"",$C163&lt;&gt;"")</formula>
    </cfRule>
  </conditionalFormatting>
  <conditionalFormatting sqref="B1279:B2098">
    <cfRule type="expression" dxfId="0" priority="2">
      <formula>OR($B1271&lt;&gt;"",$C1270&lt;&gt;"")</formula>
    </cfRule>
  </conditionalFormatting>
  <conditionalFormatting sqref="B1247:B2098">
    <cfRule type="expression" dxfId="0" priority="3">
      <formula>OR($B1247&lt;&gt;"",#REF!&lt;&gt;"")</formula>
    </cfRule>
  </conditionalFormatting>
  <conditionalFormatting sqref="C1247">
    <cfRule type="expression" dxfId="0" priority="4">
      <formula>OR($B1239&lt;&gt;"",#REF!&lt;&gt;"")</formula>
    </cfRule>
  </conditionalFormatting>
  <conditionalFormatting sqref="B2:B2504 C7 C74:C75 C79 C109 C127:C128 C173 C200 C204 C213 C269 C273 C305 C340 C407 C420 C423 C449 C544:C545 C576 C586 C591 C604 C606 C659:C660 C686 C749:C752 C770 C806:C808 C834:C835 C853:C855 C890:C891 C923:C925 C941:C943 C954:C956 C968:C970 C1011:C1012 C1027 C1034 C1039 C1052:C1053 C1070:C1071 C1132:C1134 C1156:C1158 C1199 C1292:C1293 C1298:C1300 C1323 C1375:C1377 C1407 C1414 C1436:C1439 C1491 C1504 C1520 C1544 C1649 C1653 C1656 C1659 C1663 C1665:C1667 C1669 C1671 C1673 C1677:C1679 C1681 C1683 C1685 C1687:C1689 C1691 C1693 C1695 C1698:C1700 C1702 C1704 C1706 C1709:C1711 C1713 C1715 C1717 C1720:C1722 C1724 C1726 C1728 C1730:C1732 C1734 C1736 C1738 C1741:C1743 C1745 C1747 C1749 C1751:C1753 C1755 C1757 C1759 C1762:C1764 C1768 C1770 C1773:C1775 C1779 C1781:C1782 C1786 C1790:C1792 C1798 C1807 C1817 C1827 C1837 C1846 C1856 C1864 C1874 C1898:C1899 C2024:C2025 C2027 C2121:C2122 C2380">
    <cfRule type="expression" dxfId="0" priority="5">
      <formula>OR($B2&lt;&gt;"",$C2&lt;&gt;"")</formula>
    </cfRule>
  </conditionalFormatting>
  <conditionalFormatting sqref="B289:B2098 C605 C620 C663 C673:C674 C881 C981 C1179 C1214 C1233 C1279:C1280 C1282 C1318 C1407 C1435 C1447 C1452 C1473:C1474 C1494 C1537 C1656 C1666 C1678 C1688 C1699 C1710 C1721 C1731 C1742 C1752 C1763 C1774 C2426:C2428">
    <cfRule type="expression" dxfId="0" priority="6">
      <formula>OR($B281&lt;&gt;"",$C281&lt;&gt;"")</formula>
    </cfRule>
  </conditionalFormatting>
  <conditionalFormatting sqref="C51">
    <cfRule type="expression" dxfId="0" priority="7">
      <formula>OR($B51&lt;&gt;"",$C51&lt;&gt;"")</formula>
    </cfRule>
  </conditionalFormatting>
  <conditionalFormatting sqref="C298">
    <cfRule type="expression" dxfId="0" priority="8">
      <formula>OR($B298&lt;&gt;"",$C298&lt;&gt;"")</formula>
    </cfRule>
  </conditionalFormatting>
  <conditionalFormatting sqref="C515">
    <cfRule type="expression" dxfId="0" priority="9">
      <formula>OR($B515&lt;&gt;"",$C515&lt;&gt;"")</formula>
    </cfRule>
  </conditionalFormatting>
  <conditionalFormatting sqref="C512">
    <cfRule type="expression" dxfId="0" priority="10">
      <formula>OR($B504&lt;&gt;"",$C504&lt;&gt;"")</formula>
    </cfRule>
  </conditionalFormatting>
  <conditionalFormatting sqref="C603 C618">
    <cfRule type="expression" dxfId="0" priority="11">
      <formula>OR($B603&lt;&gt;"",$C603&lt;&gt;"")</formula>
    </cfRule>
  </conditionalFormatting>
  <conditionalFormatting sqref="C629">
    <cfRule type="expression" dxfId="0" priority="12">
      <formula>OR($B629&lt;&gt;"",$C629&lt;&gt;"")</formula>
    </cfRule>
  </conditionalFormatting>
  <conditionalFormatting sqref="C644">
    <cfRule type="expression" dxfId="0" priority="13">
      <formula>OR($B644&lt;&gt;"",$C644&lt;&gt;"")</formula>
    </cfRule>
  </conditionalFormatting>
  <conditionalFormatting sqref="C706">
    <cfRule type="expression" dxfId="0" priority="14">
      <formula>OR($B698&lt;&gt;"",$C698&lt;&gt;"")</formula>
    </cfRule>
  </conditionalFormatting>
  <conditionalFormatting sqref="C741:C742">
    <cfRule type="expression" dxfId="0" priority="15">
      <formula>OR($B741&lt;&gt;"",$C741&lt;&gt;"")</formula>
    </cfRule>
  </conditionalFormatting>
  <conditionalFormatting sqref="C1527">
    <cfRule type="expression" dxfId="0" priority="16">
      <formula>OR($B1527&lt;&gt;"",$C1527&lt;&gt;"")</formula>
    </cfRule>
  </conditionalFormatting>
  <conditionalFormatting sqref="C1658 C1668 C1680 C1690 C1701 C1712 C1723 C1733 C1744 C1754 C1765 C1776">
    <cfRule type="expression" dxfId="0" priority="17">
      <formula>OR($B1658&lt;&gt;"",$C1658&lt;&gt;"")</formula>
    </cfRule>
  </conditionalFormatting>
  <conditionalFormatting sqref="C1699 C1710 C1721 C1731 C1742 C1752 C1763 C1774">
    <cfRule type="expression" dxfId="0" priority="18">
      <formula>OR($B1699&lt;&gt;"",$C1699&lt;&gt;"")</formula>
    </cfRule>
  </conditionalFormatting>
  <conditionalFormatting sqref="C1846 C1856 C1864">
    <cfRule type="expression" dxfId="0" priority="19">
      <formula>OR($B1846&lt;&gt;"",$C1846&lt;&gt;"")</formula>
    </cfRule>
  </conditionalFormatting>
  <conditionalFormatting sqref="C1865">
    <cfRule type="expression" dxfId="0" priority="20">
      <formula>OR($B1865&lt;&gt;"",$C1865&lt;&gt;"")</formula>
    </cfRule>
  </conditionalFormatting>
  <conditionalFormatting sqref="C1877">
    <cfRule type="expression" dxfId="0" priority="21">
      <formula>OR($B1877&lt;&gt;"",$C1877&lt;&gt;"")</formula>
    </cfRule>
  </conditionalFormatting>
  <conditionalFormatting sqref="C1928">
    <cfRule type="expression" dxfId="0" priority="22">
      <formula>OR($B1928&lt;&gt;"",$C1928&lt;&gt;"")</formula>
    </cfRule>
  </conditionalFormatting>
  <conditionalFormatting sqref="C1935:C1936">
    <cfRule type="expression" dxfId="0" priority="23">
      <formula>OR($B1935&lt;&gt;"",$C1935&lt;&gt;"")</formula>
    </cfRule>
  </conditionalFormatting>
  <conditionalFormatting sqref="C1953">
    <cfRule type="expression" dxfId="0" priority="24">
      <formula>OR($B1945&lt;&gt;"",$C1945&lt;&gt;"")</formula>
    </cfRule>
  </conditionalFormatting>
  <conditionalFormatting sqref="C2120">
    <cfRule type="expression" dxfId="0" priority="25">
      <formula>OR($B2120&lt;&gt;"",$C2120&lt;&gt;"")</formula>
    </cfRule>
  </conditionalFormatting>
  <conditionalFormatting sqref="A2:A2504 D2:D2504 E2:E862 F2:F1427 E1238:E1403 F1458:F1459 F1467:F1470">
    <cfRule type="expression" dxfId="0" priority="26">
      <formula>OR($B2&lt;&gt;"",$C2&lt;&gt;"")</formula>
    </cfRule>
  </conditionalFormatting>
  <conditionalFormatting sqref="E864:E875">
    <cfRule type="expression" dxfId="0" priority="27">
      <formula>OR($B863&lt;&gt;"",$C863&lt;&gt;"")</formula>
    </cfRule>
  </conditionalFormatting>
  <conditionalFormatting sqref="E876:E1187">
    <cfRule type="expression" dxfId="0" priority="28">
      <formula>OR($B876&lt;&gt;"",$C876&lt;&gt;"")</formula>
    </cfRule>
  </conditionalFormatting>
  <conditionalFormatting sqref="E1188:E1189 E1236:E1238">
    <cfRule type="expression" dxfId="0" priority="29">
      <formula>OR($B1189&lt;&gt;"",$C1189&lt;&gt;"")</formula>
    </cfRule>
  </conditionalFormatting>
  <conditionalFormatting sqref="E1190:E1235">
    <cfRule type="expression" dxfId="0" priority="30">
      <formula>OR($B1190&lt;&gt;"",$C1190&lt;&gt;"")</formula>
    </cfRule>
  </conditionalFormatting>
  <conditionalFormatting sqref="F1950:F1953">
    <cfRule type="expression" dxfId="0" priority="31">
      <formula>OR($B1950&lt;&gt;"",$C1950&lt;&gt;"")</formula>
    </cfRule>
  </conditionalFormatting>
  <conditionalFormatting sqref="G850:G859 G877:G880">
    <cfRule type="expression" dxfId="0" priority="32">
      <formula>OR($B850&lt;&gt;"",$C850&lt;&gt;"")</formula>
    </cfRule>
  </conditionalFormatting>
  <conditionalFormatting sqref="J850">
    <cfRule type="expression" dxfId="0" priority="33">
      <formula>OR($B850&lt;&gt;"",$C850&lt;&gt;"")</formula>
    </cfRule>
  </conditionalFormatting>
  <printOptions/>
  <pageMargins bottom="0.75" footer="0.0" header="0.0" left="0.7" right="0.7" top="0.75"/>
  <pageSetup paperSize="9" scale="28"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11.86"/>
    <col customWidth="1" min="3" max="3" width="30.71"/>
    <col customWidth="1" min="4" max="4" width="89.86"/>
    <col customWidth="1" min="5" max="5" width="10.43"/>
    <col customWidth="1" min="6" max="6" width="35.71"/>
    <col customWidth="1" min="7" max="26" width="9.14"/>
  </cols>
  <sheetData>
    <row r="1" ht="17.25" customHeight="1">
      <c r="A1" s="2"/>
      <c r="B1" s="54" t="s">
        <v>1362</v>
      </c>
      <c r="C1" s="2" t="s">
        <v>1</v>
      </c>
      <c r="D1" s="2" t="s">
        <v>1088</v>
      </c>
      <c r="E1" s="2" t="s">
        <v>4</v>
      </c>
      <c r="F1" s="2" t="s">
        <v>1363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7.25" customHeight="1">
      <c r="A2" s="7">
        <v>1.0</v>
      </c>
      <c r="B2" s="36">
        <v>45719.0</v>
      </c>
      <c r="C2" s="10">
        <v>1010.0</v>
      </c>
      <c r="D2" s="12" t="str">
        <f>VLOOKUP(C2,MASTER!$B$2:$C$1190,2,)</f>
        <v>Acrylic Clear 5mm (122x244cm)</v>
      </c>
      <c r="E2" s="55">
        <v>2.0</v>
      </c>
      <c r="F2" s="55" t="s">
        <v>1364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7.25" customHeight="1">
      <c r="A3" s="7">
        <f t="shared" ref="A3:A725" si="1">1+A2</f>
        <v>2</v>
      </c>
      <c r="B3" s="36">
        <v>45719.0</v>
      </c>
      <c r="C3" s="31">
        <v>1446.0</v>
      </c>
      <c r="D3" s="12" t="str">
        <f>VLOOKUP(C3,MASTER!$B$2:$C$1190,2,)</f>
        <v>Thinner HG IML 75</v>
      </c>
      <c r="E3" s="55">
        <v>100.0</v>
      </c>
      <c r="F3" s="55" t="s">
        <v>1365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7.25" customHeight="1">
      <c r="A4" s="7">
        <f t="shared" si="1"/>
        <v>3</v>
      </c>
      <c r="B4" s="36">
        <v>45719.0</v>
      </c>
      <c r="C4" s="10">
        <v>1078.0</v>
      </c>
      <c r="D4" s="12" t="str">
        <f>VLOOKUP(C4,MASTER!$B$2:$C$1190,2,)</f>
        <v>AMPLAS NIKEN 400</v>
      </c>
      <c r="E4" s="55">
        <v>6.0</v>
      </c>
      <c r="F4" s="55" t="s">
        <v>1366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7.25" customHeight="1">
      <c r="A5" s="7">
        <f t="shared" si="1"/>
        <v>4</v>
      </c>
      <c r="B5" s="36">
        <v>45719.0</v>
      </c>
      <c r="C5" s="31">
        <v>1862.0</v>
      </c>
      <c r="D5" s="12" t="str">
        <f>VLOOKUP(C5,MASTER!$B$2:$C$1190,2,)</f>
        <v>Hand Tape M8</v>
      </c>
      <c r="E5" s="55">
        <v>9.0</v>
      </c>
      <c r="F5" s="55" t="s">
        <v>1367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7.25" customHeight="1">
      <c r="A6" s="7">
        <f t="shared" si="1"/>
        <v>5</v>
      </c>
      <c r="B6" s="36">
        <v>45719.0</v>
      </c>
      <c r="C6" s="10">
        <v>2400.0</v>
      </c>
      <c r="D6" s="12" t="str">
        <f>VLOOKUP(C6,MASTER!$B$2:$C$1190,2,)</f>
        <v>RYU (AC) HSS Cobalt Drill Bits 7.0x69x109mm AC-DB038</v>
      </c>
      <c r="E6" s="55">
        <v>20.0</v>
      </c>
      <c r="F6" s="55" t="s">
        <v>1367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7.25" customHeight="1">
      <c r="A7" s="7">
        <f t="shared" si="1"/>
        <v>6</v>
      </c>
      <c r="B7" s="36">
        <v>45719.0</v>
      </c>
      <c r="C7" s="10">
        <v>1529.0</v>
      </c>
      <c r="D7" s="12" t="str">
        <f>VLOOKUP(C7,MASTER!$B$2:$C$1190,2,)</f>
        <v>AMPLAS LEMBAR 150</v>
      </c>
      <c r="E7" s="55">
        <v>100.0</v>
      </c>
      <c r="F7" s="55" t="s">
        <v>1367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7.25" customHeight="1">
      <c r="A8" s="7">
        <f t="shared" si="1"/>
        <v>7</v>
      </c>
      <c r="B8" s="36">
        <v>45719.0</v>
      </c>
      <c r="C8" s="10">
        <v>1078.0</v>
      </c>
      <c r="D8" s="12" t="str">
        <f>VLOOKUP(C8,MASTER!$B$2:$C$1190,2,)</f>
        <v>AMPLAS NIKEN 400</v>
      </c>
      <c r="E8" s="55">
        <v>100.0</v>
      </c>
      <c r="F8" s="55" t="s">
        <v>1367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7.25" customHeight="1">
      <c r="A9" s="7">
        <f t="shared" si="1"/>
        <v>8</v>
      </c>
      <c r="B9" s="36">
        <v>45719.0</v>
      </c>
      <c r="C9" s="10">
        <v>1411.0</v>
      </c>
      <c r="D9" s="12" t="str">
        <f>VLOOKUP(C9,MASTER!$B$2:$C$1190,2,)</f>
        <v>RING SS M6</v>
      </c>
      <c r="E9" s="55">
        <v>100.0</v>
      </c>
      <c r="F9" s="55" t="s">
        <v>1368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7.25" customHeight="1">
      <c r="A10" s="7">
        <f t="shared" si="1"/>
        <v>9</v>
      </c>
      <c r="B10" s="36">
        <v>45719.0</v>
      </c>
      <c r="C10" s="10">
        <v>1909.0</v>
      </c>
      <c r="D10" s="12" t="str">
        <f>VLOOKUP(C10,MASTER!$B$2:$C$1190,2,)</f>
        <v>Baut JF SS M5x10</v>
      </c>
      <c r="E10" s="55">
        <v>100.0</v>
      </c>
      <c r="F10" s="55" t="s">
        <v>1368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7.25" customHeight="1">
      <c r="A11" s="7">
        <f t="shared" si="1"/>
        <v>10</v>
      </c>
      <c r="B11" s="36">
        <v>45719.0</v>
      </c>
      <c r="C11" s="10">
        <v>1119.0</v>
      </c>
      <c r="D11" s="12" t="str">
        <f>VLOOKUP(C11,MASTER!$B$2:$C$1190,2,)</f>
        <v>Baut Hexa SS M6x20</v>
      </c>
      <c r="E11" s="55">
        <v>100.0</v>
      </c>
      <c r="F11" s="55" t="s">
        <v>1368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7.25" customHeight="1">
      <c r="A12" s="7">
        <f t="shared" si="1"/>
        <v>11</v>
      </c>
      <c r="B12" s="36">
        <v>45719.0</v>
      </c>
      <c r="C12" s="10">
        <v>1496.0</v>
      </c>
      <c r="D12" s="12" t="str">
        <f>VLOOKUP(C12,MASTER!$B$2:$C$1190,2,)</f>
        <v>MUR SS M6</v>
      </c>
      <c r="E12" s="55">
        <v>100.0</v>
      </c>
      <c r="F12" s="55" t="s">
        <v>1368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7.25" customHeight="1">
      <c r="A13" s="7">
        <f t="shared" si="1"/>
        <v>12</v>
      </c>
      <c r="B13" s="36">
        <v>45719.0</v>
      </c>
      <c r="C13" s="31">
        <v>1570.0</v>
      </c>
      <c r="D13" s="12" t="str">
        <f>VLOOKUP(C13,MASTER!$B$2:$C$1190,2,)</f>
        <v>MUR SS M8</v>
      </c>
      <c r="E13" s="55">
        <v>100.0</v>
      </c>
      <c r="F13" s="55" t="s">
        <v>1368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7.25" customHeight="1">
      <c r="A14" s="7">
        <f t="shared" si="1"/>
        <v>13</v>
      </c>
      <c r="B14" s="36">
        <v>45719.0</v>
      </c>
      <c r="C14" s="15">
        <v>2482.0</v>
      </c>
      <c r="D14" s="12" t="str">
        <f>VLOOKUP(C14,MASTER!$B$2:$C$1190,2,)</f>
        <v>BAUT HEXA SS M8x15</v>
      </c>
      <c r="E14" s="55">
        <v>100.0</v>
      </c>
      <c r="F14" s="55" t="s">
        <v>1368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7.25" customHeight="1">
      <c r="A15" s="7">
        <f t="shared" si="1"/>
        <v>14</v>
      </c>
      <c r="B15" s="36">
        <v>45719.0</v>
      </c>
      <c r="C15" s="10">
        <v>1447.0</v>
      </c>
      <c r="D15" s="12" t="str">
        <f>VLOOKUP(C15,MASTER!$B$2:$C$1190,2,)</f>
        <v>Thinner Polyurethane Propan 5 Liter</v>
      </c>
      <c r="E15" s="55">
        <v>5.0</v>
      </c>
      <c r="F15" s="55" t="s">
        <v>1369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7.25" customHeight="1">
      <c r="A16" s="7">
        <f t="shared" si="1"/>
        <v>15</v>
      </c>
      <c r="B16" s="36">
        <v>45719.0</v>
      </c>
      <c r="C16" s="31">
        <v>1187.0</v>
      </c>
      <c r="D16" s="12" t="str">
        <f>VLOOKUP(C16,MASTER!$B$2:$C$1190,2,)</f>
        <v>Propan PUC 786 White Gloss @1 liter</v>
      </c>
      <c r="E16" s="55">
        <v>3.0</v>
      </c>
      <c r="F16" s="55" t="s">
        <v>1369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7.25" customHeight="1">
      <c r="A17" s="7">
        <f t="shared" si="1"/>
        <v>16</v>
      </c>
      <c r="B17" s="36">
        <v>45719.0</v>
      </c>
      <c r="C17" s="31">
        <v>1912.0</v>
      </c>
      <c r="D17" s="12" t="str">
        <f>VLOOKUP(C17,MASTER!$B$2:$C$1190,2,)</f>
        <v>Kunci Panel Quarter Turn MS705-1-2</v>
      </c>
      <c r="E17" s="55">
        <v>10.0</v>
      </c>
      <c r="F17" s="55" t="s">
        <v>1370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7.25" customHeight="1">
      <c r="A18" s="7">
        <f t="shared" si="1"/>
        <v>17</v>
      </c>
      <c r="B18" s="36">
        <v>45720.0</v>
      </c>
      <c r="C18" s="10">
        <v>1046.0</v>
      </c>
      <c r="D18" s="12" t="str">
        <f>VLOOKUP(C18,MASTER!$B$2:$C$1190,2,)</f>
        <v>Foam Sheet Tebal 2cm 100 cm x 25 meter</v>
      </c>
      <c r="E18" s="55">
        <v>2.0</v>
      </c>
      <c r="F18" s="55" t="s">
        <v>1371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7.25" customHeight="1">
      <c r="A19" s="7">
        <f t="shared" si="1"/>
        <v>18</v>
      </c>
      <c r="B19" s="36">
        <v>45720.0</v>
      </c>
      <c r="C19" s="7">
        <v>1834.0</v>
      </c>
      <c r="D19" s="12" t="str">
        <f>VLOOKUP(C19,MASTER!$B$2:$C$1190,2,)</f>
        <v>IG N2 Pallet 16 cyl 200bar 152m3</v>
      </c>
      <c r="E19" s="55">
        <v>2.0</v>
      </c>
      <c r="F19" s="55" t="s">
        <v>1372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7.25" customHeight="1">
      <c r="A20" s="7">
        <f t="shared" si="1"/>
        <v>19</v>
      </c>
      <c r="B20" s="36">
        <v>45720.0</v>
      </c>
      <c r="C20" s="47">
        <v>1837.0</v>
      </c>
      <c r="D20" s="12" t="str">
        <f>VLOOKUP(C20,MASTER!$B$2:$C$1190,2,)</f>
        <v>Isi Co2</v>
      </c>
      <c r="E20" s="55">
        <v>20.0</v>
      </c>
      <c r="F20" s="55" t="s">
        <v>1373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7.25" customHeight="1">
      <c r="A21" s="7">
        <f t="shared" si="1"/>
        <v>20</v>
      </c>
      <c r="B21" s="36">
        <v>45720.0</v>
      </c>
      <c r="C21" s="47">
        <v>1836.0</v>
      </c>
      <c r="D21" s="12" t="str">
        <f>VLOOKUP(C21,MASTER!$B$2:$C$1190,2,)</f>
        <v>Isi Gas Argon</v>
      </c>
      <c r="E21" s="55">
        <v>2.0</v>
      </c>
      <c r="F21" s="55" t="s">
        <v>1373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7.25" customHeight="1">
      <c r="A22" s="7">
        <f t="shared" si="1"/>
        <v>21</v>
      </c>
      <c r="B22" s="36">
        <v>45720.0</v>
      </c>
      <c r="C22" s="31">
        <v>2486.0</v>
      </c>
      <c r="D22" s="12" t="str">
        <f>VLOOKUP(C22,MASTER!$B$2:$C$1190,2,)</f>
        <v>Nitrogen Cradle 150 bar (16 Tabung) 105,6 m3</v>
      </c>
      <c r="E22" s="55">
        <v>2.0</v>
      </c>
      <c r="F22" s="55" t="s">
        <v>1374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7.25" customHeight="1">
      <c r="A23" s="7">
        <f t="shared" si="1"/>
        <v>22</v>
      </c>
      <c r="B23" s="36">
        <v>45720.0</v>
      </c>
      <c r="C23" s="31">
        <v>1579.0</v>
      </c>
      <c r="D23" s="12" t="str">
        <f>VLOOKUP(C23,MASTER!$B$2:$C$1190,2,)</f>
        <v>Gas Nozzle type 14AK/15AK Standard</v>
      </c>
      <c r="E23" s="55">
        <v>25.0</v>
      </c>
      <c r="F23" s="55" t="s">
        <v>1375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7.25" customHeight="1">
      <c r="A24" s="7">
        <f t="shared" si="1"/>
        <v>23</v>
      </c>
      <c r="B24" s="36">
        <v>45720.0</v>
      </c>
      <c r="C24" s="10">
        <v>1085.0</v>
      </c>
      <c r="D24" s="12" t="str">
        <f>VLOOKUP(C24,MASTER!$B$2:$C$1190,2,)</f>
        <v>Batu Poles 4x17P (Woven abu-abu)</v>
      </c>
      <c r="E24" s="55">
        <v>30.0</v>
      </c>
      <c r="F24" s="55" t="s">
        <v>1376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7.25" customHeight="1">
      <c r="A25" s="7">
        <f t="shared" si="1"/>
        <v>24</v>
      </c>
      <c r="B25" s="36">
        <v>45720.0</v>
      </c>
      <c r="C25" s="10">
        <v>1082.0</v>
      </c>
      <c r="D25" s="12" t="str">
        <f>VLOOKUP(C25,MASTER!$B$2:$C$1190,2,)</f>
        <v>BATU GERINDA CUTTING WHEEL (WD) 4"</v>
      </c>
      <c r="E25" s="55">
        <v>50.0</v>
      </c>
      <c r="F25" s="55" t="s">
        <v>1377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7.25" customHeight="1">
      <c r="A26" s="7">
        <f t="shared" si="1"/>
        <v>25</v>
      </c>
      <c r="B26" s="36">
        <v>45720.0</v>
      </c>
      <c r="C26" s="10">
        <v>1071.0</v>
      </c>
      <c r="D26" s="12" t="str">
        <f>VLOOKUP(C26,MASTER!$B$2:$C$1190,2,)</f>
        <v>Amplas Ekamant Susun 80 / Taiyo 4"</v>
      </c>
      <c r="E26" s="55">
        <v>50.0</v>
      </c>
      <c r="F26" s="55" t="s">
        <v>1377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7.25" customHeight="1">
      <c r="A27" s="7">
        <f t="shared" si="1"/>
        <v>26</v>
      </c>
      <c r="B27" s="36">
        <v>45720.0</v>
      </c>
      <c r="C27" s="31">
        <v>1580.0</v>
      </c>
      <c r="D27" s="12" t="str">
        <f>VLOOKUP(C27,MASTER!$B$2:$C$1190,2,)</f>
        <v>BATU GERINDA ULTRA FLEX 4"</v>
      </c>
      <c r="E27" s="55">
        <v>30.0</v>
      </c>
      <c r="F27" s="55" t="s">
        <v>1377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7.25" customHeight="1">
      <c r="A28" s="7">
        <f t="shared" si="1"/>
        <v>27</v>
      </c>
      <c r="B28" s="36">
        <v>45720.0</v>
      </c>
      <c r="C28" s="31">
        <v>1110.0</v>
      </c>
      <c r="D28" s="12" t="str">
        <f>VLOOKUP(C28,MASTER!$B$2:$C$1190,2,)</f>
        <v>Baut Hexa SS M4x30</v>
      </c>
      <c r="E28" s="55">
        <v>1000.0</v>
      </c>
      <c r="F28" s="55" t="s">
        <v>1378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7.25" customHeight="1">
      <c r="A29" s="7">
        <f t="shared" si="1"/>
        <v>28</v>
      </c>
      <c r="B29" s="36">
        <v>45720.0</v>
      </c>
      <c r="C29" s="31">
        <v>1394.0</v>
      </c>
      <c r="D29" s="12" t="str">
        <f>VLOOKUP(C29,MASTER!$B$2:$C$1190,2,)</f>
        <v>Plat SS 304 HL 1,5mm 4'X8'</v>
      </c>
      <c r="E29" s="55">
        <v>3.0</v>
      </c>
      <c r="F29" s="55" t="s">
        <v>1379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7.25" customHeight="1">
      <c r="A30" s="7">
        <f t="shared" si="1"/>
        <v>29</v>
      </c>
      <c r="B30" s="36">
        <v>45721.0</v>
      </c>
      <c r="C30" s="7">
        <v>1274.0</v>
      </c>
      <c r="D30" s="12" t="str">
        <f>VLOOKUP(C30,MASTER!$B$2:$C$1190,2,)</f>
        <v>LED Module MK DL 6500K</v>
      </c>
      <c r="E30" s="55">
        <v>5000.0</v>
      </c>
      <c r="F30" s="56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7.25" customHeight="1">
      <c r="A31" s="7">
        <f t="shared" si="1"/>
        <v>30</v>
      </c>
      <c r="B31" s="36">
        <v>45721.0</v>
      </c>
      <c r="C31" s="31">
        <v>1196.0</v>
      </c>
      <c r="D31" s="12" t="str">
        <f>VLOOKUP(C31,MASTER!$B$2:$C$1190,2,)</f>
        <v>Paku Tembak F15</v>
      </c>
      <c r="E31" s="55">
        <v>25000.0</v>
      </c>
      <c r="F31" s="55" t="s">
        <v>1380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7.25" customHeight="1">
      <c r="A32" s="7">
        <f t="shared" si="1"/>
        <v>31</v>
      </c>
      <c r="B32" s="36">
        <v>45721.0</v>
      </c>
      <c r="C32" s="48">
        <v>1615.0</v>
      </c>
      <c r="D32" s="12" t="str">
        <f>VLOOKUP(C32,MASTER!$B$2:$C$1190,2,)</f>
        <v>Paku Tembak F20 TCH</v>
      </c>
      <c r="E32" s="55">
        <v>25000.0</v>
      </c>
      <c r="F32" s="55" t="s">
        <v>1380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7.25" customHeight="1">
      <c r="A33" s="7">
        <f t="shared" si="1"/>
        <v>32</v>
      </c>
      <c r="B33" s="36">
        <v>45721.0</v>
      </c>
      <c r="C33" s="48">
        <v>1621.0</v>
      </c>
      <c r="D33" s="12" t="str">
        <f>VLOOKUP(C33,MASTER!$B$2:$C$1190,2,)</f>
        <v>Paku Tembak F25 TCH</v>
      </c>
      <c r="E33" s="55">
        <v>25000.0</v>
      </c>
      <c r="F33" s="55" t="s">
        <v>1380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7.25" customHeight="1">
      <c r="A34" s="7">
        <f t="shared" si="1"/>
        <v>33</v>
      </c>
      <c r="B34" s="36">
        <v>45721.0</v>
      </c>
      <c r="C34" s="31">
        <v>1442.0</v>
      </c>
      <c r="D34" s="12" t="str">
        <f>VLOOKUP(C34,MASTER!$B$2:$C$1190,2,)</f>
        <v>100100004010 Uticon S-28R (B) Steker Arde Bulat (@2PC)</v>
      </c>
      <c r="E34" s="55">
        <v>15.0</v>
      </c>
      <c r="F34" s="55" t="s">
        <v>1381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7.25" customHeight="1">
      <c r="A35" s="7">
        <f t="shared" si="1"/>
        <v>34</v>
      </c>
      <c r="B35" s="36">
        <v>45721.0</v>
      </c>
      <c r="C35" s="10">
        <v>2211.0</v>
      </c>
      <c r="D35" s="12" t="str">
        <f>VLOOKUP(C35,MASTER!$B$2:$C$1190,2,)</f>
        <v>Nepel PU 16-04</v>
      </c>
      <c r="E35" s="55">
        <v>5.0</v>
      </c>
      <c r="F35" s="55" t="s">
        <v>1382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7.25" customHeight="1">
      <c r="A36" s="7">
        <f t="shared" si="1"/>
        <v>35</v>
      </c>
      <c r="B36" s="36">
        <v>45721.0</v>
      </c>
      <c r="C36" s="7">
        <v>1907.0</v>
      </c>
      <c r="D36" s="12" t="str">
        <f>VLOOKUP(C36,MASTER!$B$2:$C$1190,2,)</f>
        <v>Cat Nippe Black Doff 480 Super Black</v>
      </c>
      <c r="E36" s="55">
        <v>2.0</v>
      </c>
      <c r="F36" s="55" t="s">
        <v>1383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7.25" customHeight="1">
      <c r="A37" s="7">
        <f t="shared" si="1"/>
        <v>36</v>
      </c>
      <c r="B37" s="36">
        <v>45721.0</v>
      </c>
      <c r="C37" s="31">
        <v>1192.0</v>
      </c>
      <c r="D37" s="12" t="str">
        <f>VLOOKUP(C37,MASTER!$B$2:$C$1190,2,)</f>
        <v>PYLOX WHITE 102</v>
      </c>
      <c r="E37" s="55">
        <v>6.0</v>
      </c>
      <c r="F37" s="55" t="s">
        <v>1384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7.25" customHeight="1">
      <c r="A38" s="7">
        <f t="shared" si="1"/>
        <v>37</v>
      </c>
      <c r="B38" s="36">
        <v>45721.0</v>
      </c>
      <c r="C38" s="31">
        <v>1431.0</v>
      </c>
      <c r="D38" s="12" t="str">
        <f>VLOOKUP(C38,MASTER!$B$2:$C$1190,2,)</f>
        <v>SEKRUP FH 6x1/2"</v>
      </c>
      <c r="E38" s="55">
        <v>2000.0</v>
      </c>
      <c r="F38" s="55" t="s">
        <v>1384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7.25" customHeight="1">
      <c r="A39" s="7">
        <f t="shared" si="1"/>
        <v>38</v>
      </c>
      <c r="B39" s="36">
        <v>45721.0</v>
      </c>
      <c r="C39" s="31">
        <v>1089.0</v>
      </c>
      <c r="D39" s="12" t="str">
        <f>VLOOKUP(C39,MASTER!$B$2:$C$1190,2,)</f>
        <v>Baut Hexa M4x30</v>
      </c>
      <c r="E39" s="55">
        <v>500.0</v>
      </c>
      <c r="F39" s="55" t="s">
        <v>1385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7.25" customHeight="1">
      <c r="A40" s="7">
        <f t="shared" si="1"/>
        <v>39</v>
      </c>
      <c r="B40" s="36">
        <v>45721.0</v>
      </c>
      <c r="C40" s="31">
        <v>2364.0</v>
      </c>
      <c r="D40" s="12" t="str">
        <f>VLOOKUP(C40,MASTER!$B$2:$C$1190,2,)</f>
        <v>Engsel Box Panel 60mm</v>
      </c>
      <c r="E40" s="55">
        <v>15.0</v>
      </c>
      <c r="F40" s="55" t="s">
        <v>1386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7.25" customHeight="1">
      <c r="A41" s="7">
        <f t="shared" si="1"/>
        <v>40</v>
      </c>
      <c r="B41" s="36">
        <v>45722.0</v>
      </c>
      <c r="C41" s="31">
        <v>1836.0</v>
      </c>
      <c r="D41" s="12" t="str">
        <f>VLOOKUP(C41,MASTER!$B$2:$C$1190,2,)</f>
        <v>Isi Gas Argon</v>
      </c>
      <c r="E41" s="55">
        <v>5.0</v>
      </c>
      <c r="F41" s="55" t="s">
        <v>1387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7.25" customHeight="1">
      <c r="A42" s="7">
        <f t="shared" si="1"/>
        <v>41</v>
      </c>
      <c r="B42" s="36">
        <v>45722.0</v>
      </c>
      <c r="C42" s="31">
        <v>1080.0</v>
      </c>
      <c r="D42" s="12" t="str">
        <f>VLOOKUP(C42,MASTER!$B$2:$C$1190,2,)</f>
        <v>Amplas Roller Merah Busa Non Woven Grit 60 4" 120 X 100 mm ROHA</v>
      </c>
      <c r="E42" s="55">
        <v>5.0</v>
      </c>
      <c r="F42" s="55" t="s">
        <v>1388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7.25" customHeight="1">
      <c r="A43" s="7">
        <f t="shared" si="1"/>
        <v>42</v>
      </c>
      <c r="B43" s="36">
        <v>45722.0</v>
      </c>
      <c r="C43" s="31">
        <v>2064.0</v>
      </c>
      <c r="D43" s="12" t="str">
        <f>VLOOKUP(C43,MASTER!$B$2:$C$1190,2,)</f>
        <v>Kawat Las CO2 0,8mm SW-70</v>
      </c>
      <c r="E43" s="55">
        <v>225.0</v>
      </c>
      <c r="F43" s="55" t="s">
        <v>1389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7.25" customHeight="1">
      <c r="A44" s="7">
        <f t="shared" si="1"/>
        <v>43</v>
      </c>
      <c r="B44" s="36">
        <v>45722.0</v>
      </c>
      <c r="C44" s="10">
        <v>2330.0</v>
      </c>
      <c r="D44" s="12" t="str">
        <f>VLOOKUP(C44,MASTER!$B$2:$C$1190,2,)</f>
        <v>Cat Ftalit Tangerine 141</v>
      </c>
      <c r="E44" s="55">
        <v>1.0</v>
      </c>
      <c r="F44" s="55" t="s">
        <v>1390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7.25" customHeight="1">
      <c r="A45" s="7">
        <f t="shared" si="1"/>
        <v>44</v>
      </c>
      <c r="B45" s="36">
        <v>45722.0</v>
      </c>
      <c r="C45" s="31">
        <v>1024.0</v>
      </c>
      <c r="D45" s="12" t="str">
        <f>VLOOKUP(C45,MASTER!$B$2:$C$1190,2,)</f>
        <v>Adaptor Talled 20A 12V Slim</v>
      </c>
      <c r="E45" s="55">
        <v>1.0</v>
      </c>
      <c r="F45" s="55" t="s">
        <v>1391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7.25" customHeight="1">
      <c r="A46" s="7">
        <f t="shared" si="1"/>
        <v>45</v>
      </c>
      <c r="B46" s="36">
        <v>45722.0</v>
      </c>
      <c r="C46" s="10">
        <v>1241.0</v>
      </c>
      <c r="D46" s="12" t="str">
        <f>VLOOKUP(C46,MASTER!$B$2:$C$1190,2,)</f>
        <v>Kabel Supreme NYMHY 2x0,75mm @50 mtr Hitam</v>
      </c>
      <c r="E46" s="55">
        <v>50.0</v>
      </c>
      <c r="F46" s="55" t="s">
        <v>1392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7.25" customHeight="1">
      <c r="A47" s="7">
        <f t="shared" si="1"/>
        <v>46</v>
      </c>
      <c r="B47" s="36">
        <v>45722.0</v>
      </c>
      <c r="C47" s="10">
        <v>1023.0</v>
      </c>
      <c r="D47" s="12" t="str">
        <f>VLOOKUP(C47,MASTER!$B$2:$C$1190,2,)</f>
        <v>Adaptor Talled 10A 12V Slim</v>
      </c>
      <c r="E47" s="55">
        <v>5.0</v>
      </c>
      <c r="F47" s="55" t="s">
        <v>1393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7.25" customHeight="1">
      <c r="A48" s="7">
        <f t="shared" si="1"/>
        <v>47</v>
      </c>
      <c r="B48" s="36">
        <v>45722.0</v>
      </c>
      <c r="C48" s="7">
        <v>1239.0</v>
      </c>
      <c r="D48" s="12" t="str">
        <f>VLOOKUP(C48,MASTER!$B$2:$C$1190,2,)</f>
        <v>KABEL SERABUT HITAM-PUTIH AWG KECIL</v>
      </c>
      <c r="E48" s="55">
        <v>100.0</v>
      </c>
      <c r="F48" s="55" t="s">
        <v>1393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7.25" customHeight="1">
      <c r="A49" s="7">
        <f t="shared" si="1"/>
        <v>48</v>
      </c>
      <c r="B49" s="36">
        <v>45722.0</v>
      </c>
      <c r="C49" s="31">
        <v>1425.0</v>
      </c>
      <c r="D49" s="12" t="str">
        <f>VLOOKUP(C49,MASTER!$B$2:$C$1190,2,)</f>
        <v>SEALANT NEUTRAL CLEAR</v>
      </c>
      <c r="E49" s="55">
        <v>6.0</v>
      </c>
      <c r="F49" s="55" t="s">
        <v>1393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7.25" customHeight="1">
      <c r="A50" s="7">
        <f t="shared" si="1"/>
        <v>49</v>
      </c>
      <c r="B50" s="36">
        <v>45722.0</v>
      </c>
      <c r="C50" s="10">
        <v>1023.0</v>
      </c>
      <c r="D50" s="12" t="str">
        <f>VLOOKUP(C50,MASTER!$B$2:$C$1190,2,)</f>
        <v>Adaptor Talled 10A 12V Slim</v>
      </c>
      <c r="E50" s="55">
        <v>1.0</v>
      </c>
      <c r="F50" s="55" t="s">
        <v>1394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7.25" customHeight="1">
      <c r="A51" s="7">
        <f t="shared" si="1"/>
        <v>50</v>
      </c>
      <c r="B51" s="36">
        <v>45722.0</v>
      </c>
      <c r="C51" s="10">
        <v>1198.0</v>
      </c>
      <c r="D51" s="12" t="str">
        <f>VLOOKUP(C51,MASTER!$B$2:$C$1190,2,)</f>
        <v>Dimmer DC 30A</v>
      </c>
      <c r="E51" s="55">
        <v>7.0</v>
      </c>
      <c r="F51" s="55" t="s">
        <v>1394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7.25" customHeight="1">
      <c r="A52" s="7">
        <f t="shared" si="1"/>
        <v>51</v>
      </c>
      <c r="B52" s="36">
        <v>45722.0</v>
      </c>
      <c r="C52" s="31">
        <v>1025.0</v>
      </c>
      <c r="D52" s="12" t="str">
        <f>VLOOKUP(C52,MASTER!$B$2:$C$1190,2,)</f>
        <v>Adaptor Talled Outdoor 20 Amper (Rainproff)</v>
      </c>
      <c r="E52" s="55">
        <v>5.0</v>
      </c>
      <c r="F52" s="55" t="s">
        <v>1394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7.25" customHeight="1">
      <c r="A53" s="7">
        <f t="shared" si="1"/>
        <v>52</v>
      </c>
      <c r="B53" s="36">
        <v>45722.0</v>
      </c>
      <c r="C53" s="31">
        <v>1241.0</v>
      </c>
      <c r="D53" s="12" t="str">
        <f>VLOOKUP(C53,MASTER!$B$2:$C$1190,2,)</f>
        <v>Kabel Supreme NYMHY 2x0,75mm @50 mtr Hitam</v>
      </c>
      <c r="E53" s="55">
        <v>50.0</v>
      </c>
      <c r="F53" s="55" t="s">
        <v>1394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7.25" customHeight="1">
      <c r="A54" s="7">
        <f t="shared" si="1"/>
        <v>53</v>
      </c>
      <c r="B54" s="36">
        <v>45722.0</v>
      </c>
      <c r="C54" s="7">
        <v>1227.0</v>
      </c>
      <c r="D54" s="12" t="str">
        <f>VLOOKUP(C54,MASTER!$B$2:$C$1190,2,)</f>
        <v>Kabel AWG Bening Japan 40 Meter</v>
      </c>
      <c r="E54" s="55">
        <v>50.0</v>
      </c>
      <c r="F54" s="55" t="s">
        <v>1394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7.25" customHeight="1">
      <c r="A55" s="7">
        <f t="shared" si="1"/>
        <v>54</v>
      </c>
      <c r="B55" s="36">
        <v>45722.0</v>
      </c>
      <c r="C55" s="10">
        <v>1241.0</v>
      </c>
      <c r="D55" s="12" t="str">
        <f>VLOOKUP(C55,MASTER!$B$2:$C$1190,2,)</f>
        <v>Kabel Supreme NYMHY 2x0,75mm @50 mtr Hitam</v>
      </c>
      <c r="E55" s="55">
        <v>100.0</v>
      </c>
      <c r="F55" s="55" t="s">
        <v>1395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7.25" customHeight="1">
      <c r="A56" s="7">
        <f t="shared" si="1"/>
        <v>55</v>
      </c>
      <c r="B56" s="36">
        <v>45722.0</v>
      </c>
      <c r="C56" s="31">
        <v>1425.0</v>
      </c>
      <c r="D56" s="12" t="str">
        <f>VLOOKUP(C56,MASTER!$B$2:$C$1190,2,)</f>
        <v>SEALANT NEUTRAL CLEAR</v>
      </c>
      <c r="E56" s="55">
        <v>5.0</v>
      </c>
      <c r="F56" s="55" t="s">
        <v>1396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7.25" customHeight="1">
      <c r="A57" s="7">
        <f t="shared" si="1"/>
        <v>56</v>
      </c>
      <c r="B57" s="36">
        <v>45722.0</v>
      </c>
      <c r="C57" s="10">
        <v>2032.0</v>
      </c>
      <c r="D57" s="12" t="str">
        <f>VLOOKUP(C57,MASTER!$B$2:$C$1190,2,)</f>
        <v>LED Strip Yimai 2835/120L 4000K @5mtr</v>
      </c>
      <c r="E57" s="55">
        <v>2.0</v>
      </c>
      <c r="F57" s="55" t="s">
        <v>1397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7.25" customHeight="1">
      <c r="A58" s="7">
        <f t="shared" si="1"/>
        <v>57</v>
      </c>
      <c r="B58" s="36">
        <v>45722.0</v>
      </c>
      <c r="C58" s="10">
        <v>1400.0</v>
      </c>
      <c r="D58" s="12" t="str">
        <f>VLOOKUP(C58,MASTER!$B$2:$C$1190,2,)</f>
        <v>Triplek 9mm Alba</v>
      </c>
      <c r="E58" s="55">
        <v>2.0</v>
      </c>
      <c r="F58" s="55" t="s">
        <v>1398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7.25" customHeight="1">
      <c r="A59" s="7">
        <f t="shared" si="1"/>
        <v>58</v>
      </c>
      <c r="B59" s="36">
        <v>45722.0</v>
      </c>
      <c r="C59" s="31">
        <v>1862.0</v>
      </c>
      <c r="D59" s="12" t="str">
        <f>VLOOKUP(C59,MASTER!$B$2:$C$1190,2,)</f>
        <v>Hand Tape M8</v>
      </c>
      <c r="E59" s="55">
        <v>6.0</v>
      </c>
      <c r="F59" s="55" t="s">
        <v>1367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7.25" customHeight="1">
      <c r="A60" s="7">
        <f t="shared" si="1"/>
        <v>59</v>
      </c>
      <c r="B60" s="36">
        <v>45723.0</v>
      </c>
      <c r="C60" s="31">
        <v>1924.0</v>
      </c>
      <c r="D60" s="12" t="str">
        <f>VLOOKUP(C60,MASTER!$B$2:$C$1190,2,)</f>
        <v>HMR 6mm x 4' x 8'</v>
      </c>
      <c r="E60" s="55">
        <v>1.0</v>
      </c>
      <c r="F60" s="55" t="s">
        <v>1391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7.25" customHeight="1">
      <c r="A61" s="7">
        <f t="shared" si="1"/>
        <v>60</v>
      </c>
      <c r="B61" s="36">
        <v>45723.0</v>
      </c>
      <c r="C61" s="31">
        <v>1610.0</v>
      </c>
      <c r="D61" s="12" t="str">
        <f>VLOOKUP(C61,MASTER!$B$2:$C$1190,2,)</f>
        <v>Melaminto MDF 3mm Gloss</v>
      </c>
      <c r="E61" s="55">
        <v>9.0</v>
      </c>
      <c r="F61" s="55" t="s">
        <v>1392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7.25" customHeight="1">
      <c r="A62" s="7">
        <f t="shared" si="1"/>
        <v>61</v>
      </c>
      <c r="B62" s="36">
        <v>45723.0</v>
      </c>
      <c r="C62" s="10">
        <v>2425.0</v>
      </c>
      <c r="D62" s="12" t="str">
        <f>VLOOKUP(C62,MASTER!$B$2:$C$1190,2,)</f>
        <v>Hollow Galvanis 30x30 T. 1,2mm P. 6 Mtr</v>
      </c>
      <c r="E62" s="55">
        <v>2.0</v>
      </c>
      <c r="F62" s="55" t="s">
        <v>1399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7.25" customHeight="1">
      <c r="A63" s="7">
        <f t="shared" si="1"/>
        <v>62</v>
      </c>
      <c r="B63" s="36">
        <v>45723.0</v>
      </c>
      <c r="C63" s="15">
        <v>2361.0</v>
      </c>
      <c r="D63" s="12" t="str">
        <f>VLOOKUP(C63,MASTER!$B$2:$C$1190,2,)</f>
        <v>AS Drat 8mm Galvanis</v>
      </c>
      <c r="E63" s="55">
        <v>15.0</v>
      </c>
      <c r="F63" s="55" t="s">
        <v>1400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7.25" customHeight="1">
      <c r="A64" s="7">
        <f t="shared" si="1"/>
        <v>63</v>
      </c>
      <c r="B64" s="36">
        <v>45723.0</v>
      </c>
      <c r="C64" s="10">
        <v>1907.0</v>
      </c>
      <c r="D64" s="12" t="str">
        <f>VLOOKUP(C64,MASTER!$B$2:$C$1190,2,)</f>
        <v>Cat Nippe Black Doff 480 Super Black</v>
      </c>
      <c r="E64" s="55">
        <v>3.0</v>
      </c>
      <c r="F64" s="55" t="s">
        <v>1401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7.25" customHeight="1">
      <c r="A65" s="7">
        <f t="shared" si="1"/>
        <v>64</v>
      </c>
      <c r="B65" s="36">
        <v>45723.0</v>
      </c>
      <c r="C65" s="10">
        <v>1539.0</v>
      </c>
      <c r="D65" s="12" t="str">
        <f>VLOOKUP(C65,MASTER!$B$2:$C$1190,2,)</f>
        <v>Dinabolt M8 X 70</v>
      </c>
      <c r="E65" s="55">
        <v>100.0</v>
      </c>
      <c r="F65" s="55" t="s">
        <v>1402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7.25" customHeight="1">
      <c r="A66" s="7">
        <f t="shared" si="1"/>
        <v>65</v>
      </c>
      <c r="B66" s="36">
        <v>45723.0</v>
      </c>
      <c r="C66" s="7">
        <v>1026.0</v>
      </c>
      <c r="D66" s="12" t="str">
        <f>VLOOKUP(C66,MASTER!$B$2:$C$1190,2,)</f>
        <v>Adaptor MeanWell 30A Indoor</v>
      </c>
      <c r="E66" s="55">
        <v>10.0</v>
      </c>
      <c r="F66" s="55" t="s">
        <v>1403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7.25" customHeight="1">
      <c r="A67" s="7">
        <f t="shared" si="1"/>
        <v>66</v>
      </c>
      <c r="B67" s="36">
        <v>45723.0</v>
      </c>
      <c r="C67" s="10">
        <v>2121.0</v>
      </c>
      <c r="D67" s="12" t="str">
        <f>VLOOKUP(C67,MASTER!$B$2:$C$1190,2,)</f>
        <v>Adaptor BRILUX Indoor 15A</v>
      </c>
      <c r="E67" s="55">
        <v>15.0</v>
      </c>
      <c r="F67" s="55" t="s">
        <v>1404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7.25" customHeight="1">
      <c r="A68" s="7">
        <f t="shared" si="1"/>
        <v>67</v>
      </c>
      <c r="B68" s="36">
        <v>45723.0</v>
      </c>
      <c r="C68" s="10">
        <v>1086.0</v>
      </c>
      <c r="D68" s="12" t="str">
        <f>VLOOKUP(C68,MASTER!$B$2:$C$1190,2,)</f>
        <v>LANGSOL</v>
      </c>
      <c r="E68" s="55">
        <v>5.0</v>
      </c>
      <c r="F68" s="55" t="s">
        <v>1405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7.25" customHeight="1">
      <c r="A69" s="7">
        <f t="shared" si="1"/>
        <v>68</v>
      </c>
      <c r="B69" s="36">
        <v>45723.0</v>
      </c>
      <c r="C69" s="10">
        <v>1082.0</v>
      </c>
      <c r="D69" s="12" t="str">
        <f>VLOOKUP(C69,MASTER!$B$2:$C$1190,2,)</f>
        <v>BATU GERINDA CUTTING WHEEL (WD) 4"</v>
      </c>
      <c r="E69" s="55">
        <v>50.0</v>
      </c>
      <c r="F69" s="55" t="s">
        <v>1405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7.25" customHeight="1">
      <c r="A70" s="7">
        <f t="shared" si="1"/>
        <v>69</v>
      </c>
      <c r="B70" s="36">
        <v>45723.0</v>
      </c>
      <c r="C70" s="10">
        <v>1580.0</v>
      </c>
      <c r="D70" s="12" t="str">
        <f>VLOOKUP(C70,MASTER!$B$2:$C$1190,2,)</f>
        <v>BATU GERINDA ULTRA FLEX 4"</v>
      </c>
      <c r="E70" s="55">
        <v>50.0</v>
      </c>
      <c r="F70" s="55" t="s">
        <v>1405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7.25" customHeight="1">
      <c r="A71" s="7">
        <f t="shared" si="1"/>
        <v>70</v>
      </c>
      <c r="B71" s="36">
        <v>45723.0</v>
      </c>
      <c r="C71" s="31">
        <v>2331.0</v>
      </c>
      <c r="D71" s="12" t="str">
        <f>VLOOKUP(C71,MASTER!$B$2:$C$1190,2,)</f>
        <v>Pipa Besi 12mm T. 1mm P. 3 mtr</v>
      </c>
      <c r="E71" s="55">
        <v>3.0</v>
      </c>
      <c r="F71" s="55" t="s">
        <v>1406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7.25" customHeight="1">
      <c r="A72" s="7">
        <f t="shared" si="1"/>
        <v>71</v>
      </c>
      <c r="B72" s="36">
        <v>45723.0</v>
      </c>
      <c r="C72" s="10">
        <v>1380.0</v>
      </c>
      <c r="D72" s="12" t="str">
        <f>VLOOKUP(C72,MASTER!$B$2:$C$1190,2,)</f>
        <v>Plat SPCC 1,0mm (1220x2440mm)</v>
      </c>
      <c r="E72" s="55">
        <v>1.0</v>
      </c>
      <c r="F72" s="55" t="s">
        <v>1407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7.25" customHeight="1">
      <c r="A73" s="7">
        <f t="shared" si="1"/>
        <v>72</v>
      </c>
      <c r="B73" s="36">
        <v>45723.0</v>
      </c>
      <c r="C73" s="10">
        <v>1381.0</v>
      </c>
      <c r="D73" s="12" t="str">
        <f>VLOOKUP(C73,MASTER!$B$2:$C$1190,2,)</f>
        <v>Plat SPCC 1,2mm (1220x2440mm)</v>
      </c>
      <c r="E73" s="55">
        <v>3.0</v>
      </c>
      <c r="F73" s="55" t="s">
        <v>1407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7.25" customHeight="1">
      <c r="A74" s="7">
        <f t="shared" si="1"/>
        <v>73</v>
      </c>
      <c r="B74" s="36">
        <v>45723.0</v>
      </c>
      <c r="C74" s="10">
        <v>1382.0</v>
      </c>
      <c r="D74" s="12" t="str">
        <f>VLOOKUP(C74,MASTER!$B$2:$C$1190,2,)</f>
        <v>Plat SPCC 1,5mm (1220x2440mm)</v>
      </c>
      <c r="E74" s="55">
        <v>2.0</v>
      </c>
      <c r="F74" s="55" t="s">
        <v>1407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7.25" customHeight="1">
      <c r="A75" s="7">
        <f t="shared" si="1"/>
        <v>74</v>
      </c>
      <c r="B75" s="36">
        <v>45723.0</v>
      </c>
      <c r="C75" s="10">
        <v>1378.0</v>
      </c>
      <c r="D75" s="12" t="str">
        <f>VLOOKUP(C75,MASTER!$B$2:$C$1190,2,)</f>
        <v>Plat SPCC 0,6mm (1220x2440mm)</v>
      </c>
      <c r="E75" s="55">
        <v>1.0</v>
      </c>
      <c r="F75" s="55" t="s">
        <v>1408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7.25" customHeight="1">
      <c r="A76" s="7">
        <f t="shared" si="1"/>
        <v>75</v>
      </c>
      <c r="B76" s="36">
        <v>45724.0</v>
      </c>
      <c r="C76" s="31">
        <v>2332.0</v>
      </c>
      <c r="D76" s="12" t="str">
        <f>VLOOKUP(C76,MASTER!$B$2:$C$1190,2,)</f>
        <v>Besi As SS 304 5mm P.6000mm</v>
      </c>
      <c r="E76" s="55">
        <v>1000.0</v>
      </c>
      <c r="F76" s="55" t="s">
        <v>1409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7.25" customHeight="1">
      <c r="A77" s="7">
        <f t="shared" si="1"/>
        <v>76</v>
      </c>
      <c r="B77" s="36">
        <v>45724.0</v>
      </c>
      <c r="C77" s="31">
        <v>1834.0</v>
      </c>
      <c r="D77" s="12" t="str">
        <f>VLOOKUP(C77,MASTER!$B$2:$C$1190,2,)</f>
        <v>IG N2 Pallet 16 cyl 200bar 152m3</v>
      </c>
      <c r="E77" s="55">
        <v>1.0</v>
      </c>
      <c r="F77" s="55" t="s">
        <v>1410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7.25" customHeight="1">
      <c r="A78" s="7">
        <f t="shared" si="1"/>
        <v>77</v>
      </c>
      <c r="B78" s="36">
        <v>45724.0</v>
      </c>
      <c r="C78" s="10">
        <v>1487.0</v>
      </c>
      <c r="D78" s="12" t="str">
        <f>VLOOKUP(C78,MASTER!$B$2:$C$1190,2,)</f>
        <v>Sekrup FH 6x3/4</v>
      </c>
      <c r="E78" s="55">
        <v>2000.0</v>
      </c>
      <c r="F78" s="55" t="s">
        <v>1411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7.25" customHeight="1">
      <c r="A79" s="7">
        <f t="shared" si="1"/>
        <v>78</v>
      </c>
      <c r="B79" s="36">
        <v>45724.0</v>
      </c>
      <c r="C79" s="10">
        <v>1421.0</v>
      </c>
      <c r="D79" s="12" t="str">
        <f>VLOOKUP(C79,MASTER!$B$2:$C$1190,2,)</f>
        <v>SARUNG TANGAN KAIN</v>
      </c>
      <c r="E79" s="55">
        <v>1200.0</v>
      </c>
      <c r="F79" s="55" t="s">
        <v>1412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7.25" customHeight="1">
      <c r="A80" s="7">
        <f t="shared" si="1"/>
        <v>79</v>
      </c>
      <c r="B80" s="36">
        <v>45724.0</v>
      </c>
      <c r="C80" s="15">
        <v>2485.0</v>
      </c>
      <c r="D80" s="12" t="str">
        <f>VLOOKUP(C80,MASTER!$B$2:$C$1190,2,)</f>
        <v>Kain Poles Levis 4"</v>
      </c>
      <c r="E80" s="55">
        <v>10.0</v>
      </c>
      <c r="F80" s="55" t="s">
        <v>1413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7.25" customHeight="1">
      <c r="A81" s="7">
        <f t="shared" si="1"/>
        <v>80</v>
      </c>
      <c r="B81" s="36">
        <v>45724.0</v>
      </c>
      <c r="C81" s="10">
        <v>1204.0</v>
      </c>
      <c r="D81" s="12" t="str">
        <f>VLOOKUP(C81,MASTER!$B$2:$C$1190,2,)</f>
        <v>Kain Ball / Kain Majun Putih</v>
      </c>
      <c r="E81" s="55">
        <v>50.0</v>
      </c>
      <c r="F81" s="55" t="s">
        <v>1413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7.25" customHeight="1">
      <c r="A82" s="7">
        <f t="shared" si="1"/>
        <v>81</v>
      </c>
      <c r="B82" s="36">
        <v>45724.0</v>
      </c>
      <c r="C82" s="15">
        <v>2147.0</v>
      </c>
      <c r="D82" s="12" t="str">
        <f>VLOOKUP(C82,MASTER!$B$2:$C$1190,2,)</f>
        <v>Pipa Acrylic 8mm/12mm x 120 cm</v>
      </c>
      <c r="E82" s="55">
        <v>2.0</v>
      </c>
      <c r="F82" s="55" t="s">
        <v>1414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7.25" customHeight="1">
      <c r="A83" s="7">
        <f t="shared" si="1"/>
        <v>82</v>
      </c>
      <c r="B83" s="36">
        <v>45724.0</v>
      </c>
      <c r="C83" s="10">
        <v>1613.0</v>
      </c>
      <c r="D83" s="12" t="str">
        <f>VLOOKUP(C83,MASTER!$B$2:$C$1190,2,)</f>
        <v>HMR 9mm X 1220 X 2440</v>
      </c>
      <c r="E83" s="55">
        <v>2.0</v>
      </c>
      <c r="F83" s="55" t="s">
        <v>1415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7.25" customHeight="1">
      <c r="A84" s="7">
        <f t="shared" si="1"/>
        <v>83</v>
      </c>
      <c r="B84" s="36">
        <v>45724.0</v>
      </c>
      <c r="C84" s="10">
        <v>1024.0</v>
      </c>
      <c r="D84" s="12" t="str">
        <f>VLOOKUP(C84,MASTER!$B$2:$C$1190,2,)</f>
        <v>Adaptor Talled 20A 12V Slim</v>
      </c>
      <c r="E84" s="55">
        <v>4.0</v>
      </c>
      <c r="F84" s="55" t="s">
        <v>1396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7.25" customHeight="1">
      <c r="A85" s="7">
        <f t="shared" si="1"/>
        <v>84</v>
      </c>
      <c r="B85" s="36">
        <v>45724.0</v>
      </c>
      <c r="C85" s="10">
        <v>1426.0</v>
      </c>
      <c r="D85" s="12" t="str">
        <f>VLOOKUP(C85,MASTER!$B$2:$C$1190,2,)</f>
        <v>SEALANT NEUTRAL WHITE</v>
      </c>
      <c r="E85" s="55">
        <v>5.0</v>
      </c>
      <c r="F85" s="55" t="s">
        <v>1396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7.25" customHeight="1">
      <c r="A86" s="7">
        <f t="shared" si="1"/>
        <v>85</v>
      </c>
      <c r="B86" s="36">
        <v>45724.0</v>
      </c>
      <c r="C86" s="10">
        <v>1610.0</v>
      </c>
      <c r="D86" s="12" t="str">
        <f>VLOOKUP(C86,MASTER!$B$2:$C$1190,2,)</f>
        <v>Melaminto MDF 3mm Gloss</v>
      </c>
      <c r="E86" s="55">
        <v>2.0</v>
      </c>
      <c r="F86" s="55" t="s">
        <v>1392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7.25" customHeight="1">
      <c r="A87" s="7">
        <f t="shared" si="1"/>
        <v>86</v>
      </c>
      <c r="B87" s="36">
        <v>45724.0</v>
      </c>
      <c r="C87" s="48">
        <v>1085.0</v>
      </c>
      <c r="D87" s="12" t="str">
        <f>VLOOKUP(C87,MASTER!$B$2:$C$1190,2,)</f>
        <v>Batu Poles 4x17P (Woven abu-abu)</v>
      </c>
      <c r="E87" s="55">
        <v>20.0</v>
      </c>
      <c r="F87" s="55" t="s">
        <v>1416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7.25" customHeight="1">
      <c r="A88" s="7">
        <f t="shared" si="1"/>
        <v>87</v>
      </c>
      <c r="B88" s="36">
        <v>45726.0</v>
      </c>
      <c r="C88" s="48">
        <v>1419.0</v>
      </c>
      <c r="D88" s="12" t="str">
        <f>VLOOKUP(C88,MASTER!$B$2:$C$1190,2,)</f>
        <v>KACAMATA LAS BENING</v>
      </c>
      <c r="E88" s="55">
        <v>24.0</v>
      </c>
      <c r="F88" s="55" t="s">
        <v>1417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7.25" customHeight="1">
      <c r="A89" s="7">
        <f t="shared" si="1"/>
        <v>88</v>
      </c>
      <c r="B89" s="36">
        <v>45726.0</v>
      </c>
      <c r="C89" s="31">
        <v>1276.0</v>
      </c>
      <c r="D89" s="12" t="str">
        <f>VLOOKUP(C89,MASTER!$B$2:$C$1190,2,)</f>
        <v>Led Rol Indoor Type S EPISTAR 2835 CW @5meter</v>
      </c>
      <c r="E89" s="55">
        <v>10.0</v>
      </c>
      <c r="F89" s="55" t="s">
        <v>1418</v>
      </c>
      <c r="G89" s="57"/>
      <c r="H89" s="57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7.25" customHeight="1">
      <c r="A90" s="7">
        <f t="shared" si="1"/>
        <v>89</v>
      </c>
      <c r="B90" s="36">
        <v>45726.0</v>
      </c>
      <c r="C90" s="31">
        <v>1276.0</v>
      </c>
      <c r="D90" s="12" t="str">
        <f>VLOOKUP(C90,MASTER!$B$2:$C$1190,2,)</f>
        <v>Led Rol Indoor Type S EPISTAR 2835 CW @5meter</v>
      </c>
      <c r="E90" s="55">
        <v>10.0</v>
      </c>
      <c r="F90" s="55" t="s">
        <v>1419</v>
      </c>
      <c r="G90" s="57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7.25" customHeight="1">
      <c r="A91" s="7">
        <f t="shared" si="1"/>
        <v>90</v>
      </c>
      <c r="B91" s="36">
        <v>45726.0</v>
      </c>
      <c r="C91" s="31">
        <v>1276.0</v>
      </c>
      <c r="D91" s="12" t="str">
        <f>VLOOKUP(C91,MASTER!$B$2:$C$1190,2,)</f>
        <v>Led Rol Indoor Type S EPISTAR 2835 CW @5meter</v>
      </c>
      <c r="E91" s="55">
        <v>40.0</v>
      </c>
      <c r="F91" s="55" t="s">
        <v>1420</v>
      </c>
      <c r="G91" s="57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7.25" customHeight="1">
      <c r="A92" s="7">
        <f t="shared" si="1"/>
        <v>91</v>
      </c>
      <c r="B92" s="36">
        <v>45726.0</v>
      </c>
      <c r="C92" s="10">
        <v>2384.0</v>
      </c>
      <c r="D92" s="12" t="str">
        <f>VLOOKUP(C92,MASTER!$B$2:$C$1190,2,)</f>
        <v>Lem Acrylic Crystal</v>
      </c>
      <c r="E92" s="55">
        <v>10.0</v>
      </c>
      <c r="F92" s="55" t="s">
        <v>1421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7.25" customHeight="1">
      <c r="A93" s="7">
        <f t="shared" si="1"/>
        <v>92</v>
      </c>
      <c r="B93" s="36">
        <v>45726.0</v>
      </c>
      <c r="C93" s="10">
        <v>1828.0</v>
      </c>
      <c r="D93" s="12" t="str">
        <f>VLOOKUP(C93,MASTER!$B$2:$C$1190,2,)</f>
        <v>Pipa Besi 25mm T.1,2mm P.6mtr</v>
      </c>
      <c r="E93" s="55">
        <v>1.0</v>
      </c>
      <c r="F93" s="55" t="s">
        <v>1422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7.25" customHeight="1">
      <c r="A94" s="7">
        <f t="shared" si="1"/>
        <v>93</v>
      </c>
      <c r="B94" s="36">
        <v>45726.0</v>
      </c>
      <c r="C94" s="15">
        <v>1479.0</v>
      </c>
      <c r="D94" s="12" t="str">
        <f>VLOOKUP(C94,MASTER!$B$2:$C$1190,2,)</f>
        <v>Pipa Besi 40mm T. 1,5mm P. 6mtr</v>
      </c>
      <c r="E94" s="55">
        <v>1.0</v>
      </c>
      <c r="F94" s="55" t="s">
        <v>1422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7.25" customHeight="1">
      <c r="A95" s="7">
        <f t="shared" si="1"/>
        <v>94</v>
      </c>
      <c r="B95" s="36">
        <v>45726.0</v>
      </c>
      <c r="C95" s="10">
        <v>2428.0</v>
      </c>
      <c r="D95" s="12" t="str">
        <f>VLOOKUP(C95,MASTER!$B$2:$C$1190,2,)</f>
        <v>Hollow Galvanis 20x20 T. 1,2mm P. 6 Mtr</v>
      </c>
      <c r="E95" s="55">
        <v>4.0</v>
      </c>
      <c r="F95" s="55" t="s">
        <v>1423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7.25" customHeight="1">
      <c r="A96" s="7">
        <f t="shared" si="1"/>
        <v>95</v>
      </c>
      <c r="B96" s="36">
        <v>45726.0</v>
      </c>
      <c r="C96" s="10">
        <v>2427.0</v>
      </c>
      <c r="D96" s="12" t="str">
        <f>VLOOKUP(C96,MASTER!$B$2:$C$1190,2,)</f>
        <v>Hollow Galvanis 25x25 T. 1mm P. 6 Mtr</v>
      </c>
      <c r="E96" s="55">
        <v>2.0</v>
      </c>
      <c r="F96" s="55" t="s">
        <v>1423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7.25" customHeight="1">
      <c r="A97" s="7">
        <f t="shared" si="1"/>
        <v>96</v>
      </c>
      <c r="B97" s="36">
        <v>45726.0</v>
      </c>
      <c r="C97" s="10">
        <v>2425.0</v>
      </c>
      <c r="D97" s="12" t="str">
        <f>VLOOKUP(C97,MASTER!$B$2:$C$1190,2,)</f>
        <v>Hollow Galvanis 30x30 T. 1,2mm P. 6 Mtr</v>
      </c>
      <c r="E97" s="55">
        <v>2.0</v>
      </c>
      <c r="F97" s="55" t="s">
        <v>1423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7.25" customHeight="1">
      <c r="A98" s="7">
        <f t="shared" si="1"/>
        <v>97</v>
      </c>
      <c r="B98" s="36">
        <v>45726.0</v>
      </c>
      <c r="C98" s="31">
        <v>2333.0</v>
      </c>
      <c r="D98" s="12" t="str">
        <f>VLOOKUP(C98,MASTER!$B$2:$C$1190,2,)</f>
        <v>Papan Jalan Butterfly</v>
      </c>
      <c r="E98" s="55">
        <v>3.0</v>
      </c>
      <c r="F98" s="55" t="s">
        <v>1424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7.25" customHeight="1">
      <c r="A99" s="7">
        <f t="shared" si="1"/>
        <v>98</v>
      </c>
      <c r="B99" s="36">
        <v>45726.0</v>
      </c>
      <c r="C99" s="31">
        <v>1592.0</v>
      </c>
      <c r="D99" s="12" t="str">
        <f>VLOOKUP(C99,MASTER!$B$2:$C$1190,2,)</f>
        <v>Tali Rapia</v>
      </c>
      <c r="E99" s="55">
        <v>5.0</v>
      </c>
      <c r="F99" s="55" t="s">
        <v>1425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7.25" customHeight="1">
      <c r="A100" s="7">
        <f t="shared" si="1"/>
        <v>99</v>
      </c>
      <c r="B100" s="36">
        <v>45726.0</v>
      </c>
      <c r="C100" s="10">
        <v>1379.0</v>
      </c>
      <c r="D100" s="12" t="str">
        <f>VLOOKUP(C100,MASTER!$B$2:$C$1190,2,)</f>
        <v>Plat SPCC 0,8mm (1220x2440mm)</v>
      </c>
      <c r="E100" s="55">
        <v>7.0</v>
      </c>
      <c r="F100" s="55" t="s">
        <v>1426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7.25" customHeight="1">
      <c r="A101" s="7">
        <f t="shared" si="1"/>
        <v>100</v>
      </c>
      <c r="B101" s="36">
        <v>45726.0</v>
      </c>
      <c r="C101" s="10">
        <v>2070.0</v>
      </c>
      <c r="D101" s="12" t="str">
        <f>VLOOKUP(C101,MASTER!$B$2:$C$1190,2,)</f>
        <v>Acrylic Hitam  Satin 2mm 502M (122x244cm)</v>
      </c>
      <c r="E101" s="55">
        <v>2.0</v>
      </c>
      <c r="F101" s="55" t="s">
        <v>1427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7.25" customHeight="1">
      <c r="A102" s="7">
        <f t="shared" si="1"/>
        <v>101</v>
      </c>
      <c r="B102" s="36">
        <v>45726.0</v>
      </c>
      <c r="C102" s="10">
        <v>1975.0</v>
      </c>
      <c r="D102" s="12" t="str">
        <f>VLOOKUP(C102,MASTER!$B$2:$C$1190,2,)</f>
        <v>Acrylic Kapur 10mm 1220x2440mm</v>
      </c>
      <c r="E102" s="55">
        <v>2.0</v>
      </c>
      <c r="F102" s="55" t="s">
        <v>1427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7.25" customHeight="1">
      <c r="A103" s="7">
        <f t="shared" si="1"/>
        <v>102</v>
      </c>
      <c r="B103" s="36">
        <v>45726.0</v>
      </c>
      <c r="C103" s="10">
        <v>1005.0</v>
      </c>
      <c r="D103" s="12" t="str">
        <f>VLOOKUP(C103,MASTER!$B$2:$C$1190,2,)</f>
        <v>Acrylic Black 5mm uk. 122x244cm</v>
      </c>
      <c r="E103" s="55">
        <v>1.0</v>
      </c>
      <c r="F103" s="55" t="s">
        <v>1427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7.25" customHeight="1">
      <c r="A104" s="7">
        <f t="shared" si="1"/>
        <v>103</v>
      </c>
      <c r="B104" s="36">
        <v>45726.0</v>
      </c>
      <c r="C104" s="10">
        <v>1442.0</v>
      </c>
      <c r="D104" s="12" t="str">
        <f>VLOOKUP(C104,MASTER!$B$2:$C$1190,2,)</f>
        <v>100100004010 Uticon S-28R (B) Steker Arde Bulat (@2PC)</v>
      </c>
      <c r="E104" s="55">
        <v>8.0</v>
      </c>
      <c r="F104" s="55" t="s">
        <v>1428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7.25" customHeight="1">
      <c r="A105" s="7">
        <f t="shared" si="1"/>
        <v>104</v>
      </c>
      <c r="B105" s="36">
        <v>45726.0</v>
      </c>
      <c r="C105" s="10">
        <v>1242.0</v>
      </c>
      <c r="D105" s="12" t="str">
        <f>VLOOKUP(C105,MASTER!$B$2:$C$1190,2,)</f>
        <v>Kabel Supreme NYMHY 2x2,5mm @100 mtr Hitam</v>
      </c>
      <c r="E105" s="55">
        <v>100.0</v>
      </c>
      <c r="F105" s="55" t="s">
        <v>1428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7.25" customHeight="1">
      <c r="A106" s="7">
        <f t="shared" si="1"/>
        <v>105</v>
      </c>
      <c r="B106" s="36">
        <v>45726.0</v>
      </c>
      <c r="C106" s="10">
        <v>1253.0</v>
      </c>
      <c r="D106" s="12" t="str">
        <f>VLOOKUP(C106,MASTER!$B$2:$C$1190,2,)</f>
        <v>Karton / Kertas Gelombang</v>
      </c>
      <c r="E106" s="55">
        <v>2.0</v>
      </c>
      <c r="F106" s="55" t="s">
        <v>1428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7.25" customHeight="1">
      <c r="A107" s="7">
        <f t="shared" si="1"/>
        <v>106</v>
      </c>
      <c r="B107" s="36">
        <v>45726.0</v>
      </c>
      <c r="C107" s="31">
        <v>1241.0</v>
      </c>
      <c r="D107" s="12" t="str">
        <f>VLOOKUP(C107,MASTER!$B$2:$C$1190,2,)</f>
        <v>Kabel Supreme NYMHY 2x0,75mm @50 mtr Hitam</v>
      </c>
      <c r="E107" s="55">
        <v>50.0</v>
      </c>
      <c r="F107" s="55" t="s">
        <v>1429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7.25" customHeight="1">
      <c r="A108" s="7">
        <f t="shared" si="1"/>
        <v>107</v>
      </c>
      <c r="B108" s="36">
        <v>45727.0</v>
      </c>
      <c r="C108" s="31">
        <v>2333.0</v>
      </c>
      <c r="D108" s="12" t="str">
        <f>VLOOKUP(C108,MASTER!$B$2:$C$1190,2,)</f>
        <v>Papan Jalan Butterfly</v>
      </c>
      <c r="E108" s="55">
        <v>3.0</v>
      </c>
      <c r="F108" s="55" t="s">
        <v>1430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7.25" customHeight="1">
      <c r="A109" s="7">
        <f t="shared" si="1"/>
        <v>108</v>
      </c>
      <c r="B109" s="36">
        <v>45727.0</v>
      </c>
      <c r="C109" s="15">
        <v>2321.0</v>
      </c>
      <c r="D109" s="12" t="str">
        <f>VLOOKUP(C109,MASTER!$B$2:$C$1190,2,)</f>
        <v>PVC Foam Board 5mm (4'x8')</v>
      </c>
      <c r="E109" s="55">
        <v>3.0</v>
      </c>
      <c r="F109" s="55" t="s">
        <v>1431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7.25" customHeight="1">
      <c r="A110" s="7">
        <f t="shared" si="1"/>
        <v>109</v>
      </c>
      <c r="B110" s="36">
        <v>45727.0</v>
      </c>
      <c r="C110" s="7">
        <v>1447.0</v>
      </c>
      <c r="D110" s="12" t="str">
        <f>VLOOKUP(C110,MASTER!$B$2:$C$1190,2,)</f>
        <v>Thinner Polyurethane Propan 5 Liter</v>
      </c>
      <c r="E110" s="55">
        <v>5.0</v>
      </c>
      <c r="F110" s="55" t="s">
        <v>1432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7.25" customHeight="1">
      <c r="A111" s="7">
        <f t="shared" si="1"/>
        <v>110</v>
      </c>
      <c r="B111" s="36">
        <v>45727.0</v>
      </c>
      <c r="C111" s="7">
        <v>2037.0</v>
      </c>
      <c r="D111" s="12" t="str">
        <f>VLOOKUP(C111,MASTER!$B$2:$C$1190,2,)</f>
        <v>Cat NP Pantone GREEN 355C</v>
      </c>
      <c r="E111" s="55">
        <v>4.0</v>
      </c>
      <c r="F111" s="55" t="s">
        <v>1433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7.25" customHeight="1">
      <c r="A112" s="7">
        <f t="shared" si="1"/>
        <v>111</v>
      </c>
      <c r="B112" s="36">
        <v>45727.0</v>
      </c>
      <c r="C112" s="7">
        <v>1835.0</v>
      </c>
      <c r="D112" s="12" t="str">
        <f>VLOOKUP(C112,MASTER!$B$2:$C$1190,2,)</f>
        <v>IG O2 Pallet, Pressure 150 Bar, Vol. 118 m3, Cylinder 50L</v>
      </c>
      <c r="E112" s="55">
        <v>1.0</v>
      </c>
      <c r="F112" s="55" t="s">
        <v>1434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7.25" customHeight="1">
      <c r="A113" s="7">
        <f t="shared" si="1"/>
        <v>112</v>
      </c>
      <c r="B113" s="36">
        <v>45727.0</v>
      </c>
      <c r="C113" s="7">
        <v>1008.0</v>
      </c>
      <c r="D113" s="12" t="str">
        <f>VLOOKUP(C113,MASTER!$B$2:$C$1190,2,)</f>
        <v>Acrylic Clear 2mm (122x244cm)</v>
      </c>
      <c r="E113" s="55">
        <v>9.0</v>
      </c>
      <c r="F113" s="55" t="s">
        <v>1435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7.25" customHeight="1">
      <c r="A114" s="7">
        <f t="shared" si="1"/>
        <v>113</v>
      </c>
      <c r="B114" s="36">
        <v>45727.0</v>
      </c>
      <c r="C114" s="7">
        <v>1650.0</v>
      </c>
      <c r="D114" s="12" t="str">
        <f>VLOOKUP(C114,MASTER!$B$2:$C$1190,2,)</f>
        <v>Siku Edge Protector 5x5cm</v>
      </c>
      <c r="E114" s="55">
        <v>2000.0</v>
      </c>
      <c r="F114" s="55" t="s">
        <v>1436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7.25" customHeight="1">
      <c r="A115" s="7">
        <f t="shared" si="1"/>
        <v>114</v>
      </c>
      <c r="B115" s="36">
        <v>45727.0</v>
      </c>
      <c r="C115" s="7">
        <v>1446.0</v>
      </c>
      <c r="D115" s="12" t="str">
        <f>VLOOKUP(C115,MASTER!$B$2:$C$1190,2,)</f>
        <v>Thinner HG IML 75</v>
      </c>
      <c r="E115" s="55">
        <v>40.0</v>
      </c>
      <c r="F115" s="55" t="s">
        <v>1429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7.25" customHeight="1">
      <c r="A116" s="7">
        <f t="shared" si="1"/>
        <v>115</v>
      </c>
      <c r="B116" s="36">
        <v>45727.0</v>
      </c>
      <c r="C116" s="10">
        <v>2100.0</v>
      </c>
      <c r="D116" s="12" t="str">
        <f>VLOOKUP(C116,MASTER!$B$2:$C$1190,2,)</f>
        <v>Acrylic Milky 10mm MC 432 uk. 122x244cm</v>
      </c>
      <c r="E116" s="55">
        <v>1.0</v>
      </c>
      <c r="F116" s="55" t="s">
        <v>1437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7.25" customHeight="1">
      <c r="A117" s="7">
        <f t="shared" si="1"/>
        <v>116</v>
      </c>
      <c r="B117" s="36">
        <v>45727.0</v>
      </c>
      <c r="C117" s="31">
        <v>2295.0</v>
      </c>
      <c r="D117" s="12" t="str">
        <f>VLOOKUP(C117,MASTER!$B$2:$C$1190,2,)</f>
        <v>Acrylic Kapur MC 404 2mm x 1220 x 2440</v>
      </c>
      <c r="E117" s="55">
        <v>1.0</v>
      </c>
      <c r="F117" s="55" t="s">
        <v>1437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7.25" customHeight="1">
      <c r="A118" s="7">
        <f t="shared" si="1"/>
        <v>117</v>
      </c>
      <c r="B118" s="36">
        <v>45727.0</v>
      </c>
      <c r="C118" s="10">
        <v>1016.0</v>
      </c>
      <c r="D118" s="12" t="str">
        <f>VLOOKUP(C118,MASTER!$B$2:$C$1190,2,)</f>
        <v>Acrylic Milky 6mm AM 4320 (1220x2440)</v>
      </c>
      <c r="E118" s="55">
        <v>3.0</v>
      </c>
      <c r="F118" s="55" t="s">
        <v>1437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7.25" customHeight="1">
      <c r="A119" s="7">
        <f t="shared" si="1"/>
        <v>118</v>
      </c>
      <c r="B119" s="36">
        <v>45727.0</v>
      </c>
      <c r="C119" s="10">
        <v>2334.0</v>
      </c>
      <c r="D119" s="12" t="str">
        <f>VLOOKUP(C119,MASTER!$B$2:$C$1190,2,)</f>
        <v>Acrylic Milky 8mm (AM 4320) uk. 122x244cm</v>
      </c>
      <c r="E119" s="55">
        <v>1.0</v>
      </c>
      <c r="F119" s="55" t="s">
        <v>1438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7.25" customHeight="1">
      <c r="A120" s="7">
        <f t="shared" si="1"/>
        <v>119</v>
      </c>
      <c r="B120" s="36">
        <v>45727.0</v>
      </c>
      <c r="C120" s="10">
        <v>2043.0</v>
      </c>
      <c r="D120" s="12" t="str">
        <f>VLOOKUP(C120,MASTER!$B$2:$C$1190,2,)</f>
        <v>Acrylic green MC 346 5mm 1220x2440</v>
      </c>
      <c r="E120" s="55">
        <v>1.0</v>
      </c>
      <c r="F120" s="55" t="s">
        <v>1439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7.25" customHeight="1">
      <c r="A121" s="7">
        <f t="shared" si="1"/>
        <v>120</v>
      </c>
      <c r="B121" s="36">
        <v>45727.0</v>
      </c>
      <c r="C121" s="10">
        <v>2070.0</v>
      </c>
      <c r="D121" s="12" t="str">
        <f>VLOOKUP(C121,MASTER!$B$2:$C$1190,2,)</f>
        <v>Acrylic Hitam  Satin 2mm 502M (122x244cm)</v>
      </c>
      <c r="E121" s="55">
        <v>1.0</v>
      </c>
      <c r="F121" s="55" t="s">
        <v>1439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7.25" customHeight="1">
      <c r="A122" s="7">
        <f t="shared" si="1"/>
        <v>121</v>
      </c>
      <c r="B122" s="36">
        <v>45728.0</v>
      </c>
      <c r="C122" s="10">
        <v>1836.0</v>
      </c>
      <c r="D122" s="12" t="str">
        <f>VLOOKUP(C122,MASTER!$B$2:$C$1190,2,)</f>
        <v>Isi Gas Argon</v>
      </c>
      <c r="E122" s="55">
        <v>3.0</v>
      </c>
      <c r="F122" s="55" t="s">
        <v>1440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7.25" customHeight="1">
      <c r="A123" s="7">
        <f t="shared" si="1"/>
        <v>122</v>
      </c>
      <c r="B123" s="36">
        <v>45728.0</v>
      </c>
      <c r="C123" s="10">
        <v>1837.0</v>
      </c>
      <c r="D123" s="12" t="str">
        <f>VLOOKUP(C123,MASTER!$B$2:$C$1190,2,)</f>
        <v>Isi Co2</v>
      </c>
      <c r="E123" s="55">
        <v>21.0</v>
      </c>
      <c r="F123" s="55" t="s">
        <v>1440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7.25" customHeight="1">
      <c r="A124" s="7">
        <f t="shared" si="1"/>
        <v>123</v>
      </c>
      <c r="B124" s="36">
        <v>45728.0</v>
      </c>
      <c r="C124" s="10">
        <v>1529.0</v>
      </c>
      <c r="D124" s="12" t="str">
        <f>VLOOKUP(C124,MASTER!$B$2:$C$1190,2,)</f>
        <v>AMPLAS LEMBAR 150</v>
      </c>
      <c r="E124" s="55">
        <v>100.0</v>
      </c>
      <c r="F124" s="55" t="s">
        <v>1441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7.25" customHeight="1">
      <c r="A125" s="7">
        <f t="shared" si="1"/>
        <v>124</v>
      </c>
      <c r="B125" s="36">
        <v>45728.0</v>
      </c>
      <c r="C125" s="10">
        <v>1073.0</v>
      </c>
      <c r="D125" s="12" t="str">
        <f>VLOOKUP(C125,MASTER!$B$2:$C$1190,2,)</f>
        <v>Amplas Merah 150</v>
      </c>
      <c r="E125" s="55">
        <v>50.0</v>
      </c>
      <c r="F125" s="55" t="s">
        <v>1441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7.25" customHeight="1">
      <c r="A126" s="7">
        <f t="shared" si="1"/>
        <v>125</v>
      </c>
      <c r="B126" s="36">
        <v>45728.0</v>
      </c>
      <c r="C126" s="31">
        <v>1462.0</v>
      </c>
      <c r="D126" s="12" t="str">
        <f>VLOOKUP(C126,MASTER!$B$2:$C$1190,2,)</f>
        <v>Kontak Tip Co2 M6x25x0,8mm</v>
      </c>
      <c r="E126" s="55">
        <v>40.0</v>
      </c>
      <c r="F126" s="55" t="s">
        <v>1442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7.25" customHeight="1">
      <c r="A127" s="7">
        <f t="shared" si="1"/>
        <v>126</v>
      </c>
      <c r="B127" s="36">
        <v>45728.0</v>
      </c>
      <c r="C127" s="10">
        <v>2408.0</v>
      </c>
      <c r="D127" s="12" t="str">
        <f>VLOOKUP(C127,MASTER!$B$2:$C$1190,2,)</f>
        <v>Tip Holder Nozzle Mb15</v>
      </c>
      <c r="E127" s="55">
        <v>10.0</v>
      </c>
      <c r="F127" s="55" t="s">
        <v>1442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7.25" customHeight="1">
      <c r="A128" s="7">
        <f t="shared" si="1"/>
        <v>127</v>
      </c>
      <c r="B128" s="36">
        <v>45728.0</v>
      </c>
      <c r="C128" s="10">
        <v>1254.0</v>
      </c>
      <c r="D128" s="12" t="str">
        <f>VLOOKUP(C128,MASTER!$B$2:$C$1190,2,)</f>
        <v>Cimcool CIMPERIAL 1311</v>
      </c>
      <c r="E128" s="55">
        <v>20.0</v>
      </c>
      <c r="F128" s="55" t="s">
        <v>1443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7.25" customHeight="1">
      <c r="A129" s="7">
        <f t="shared" si="1"/>
        <v>128</v>
      </c>
      <c r="B129" s="36">
        <v>45728.0</v>
      </c>
      <c r="C129" s="10">
        <v>2080.0</v>
      </c>
      <c r="D129" s="12" t="str">
        <f>VLOOKUP(C129,MASTER!$B$2:$C$1190,2,)</f>
        <v>Hollow Hitam 30x30 Tebal 1mm 6 meter</v>
      </c>
      <c r="E129" s="55">
        <v>2.0</v>
      </c>
      <c r="F129" s="55" t="s">
        <v>1444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7.25" customHeight="1">
      <c r="A130" s="7">
        <f t="shared" si="1"/>
        <v>129</v>
      </c>
      <c r="B130" s="36">
        <v>45728.0</v>
      </c>
      <c r="C130" s="10">
        <v>1085.0</v>
      </c>
      <c r="D130" s="12" t="str">
        <f>VLOOKUP(C130,MASTER!$B$2:$C$1190,2,)</f>
        <v>Batu Poles 4x17P (Woven abu-abu)</v>
      </c>
      <c r="E130" s="55">
        <v>20.0</v>
      </c>
      <c r="F130" s="55" t="s">
        <v>1445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7.25" customHeight="1">
      <c r="A131" s="7">
        <f t="shared" si="1"/>
        <v>130</v>
      </c>
      <c r="B131" s="36">
        <v>45728.0</v>
      </c>
      <c r="C131" s="31">
        <v>1588.0</v>
      </c>
      <c r="D131" s="12" t="str">
        <f>VLOOKUP(C131,MASTER!$B$2:$C$1190,2,)</f>
        <v>Scotch Brite Grit 400 6"x9"</v>
      </c>
      <c r="E131" s="55">
        <v>30.0</v>
      </c>
      <c r="F131" s="55" t="s">
        <v>1445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7.25" customHeight="1">
      <c r="A132" s="7">
        <f t="shared" si="1"/>
        <v>131</v>
      </c>
      <c r="B132" s="36">
        <v>45728.0</v>
      </c>
      <c r="C132" s="31">
        <v>1082.0</v>
      </c>
      <c r="D132" s="12" t="str">
        <f>VLOOKUP(C132,MASTER!$B$2:$C$1190,2,)</f>
        <v>BATU GERINDA CUTTING WHEEL (WD) 4"</v>
      </c>
      <c r="E132" s="55">
        <v>50.0</v>
      </c>
      <c r="F132" s="55" t="s">
        <v>1445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7.25" customHeight="1">
      <c r="A133" s="7">
        <f t="shared" si="1"/>
        <v>132</v>
      </c>
      <c r="B133" s="36">
        <v>45728.0</v>
      </c>
      <c r="C133" s="31">
        <v>1071.0</v>
      </c>
      <c r="D133" s="12" t="str">
        <f>VLOOKUP(C133,MASTER!$B$2:$C$1190,2,)</f>
        <v>Amplas Ekamant Susun 80 / Taiyo 4"</v>
      </c>
      <c r="E133" s="55">
        <v>50.0</v>
      </c>
      <c r="F133" s="55" t="s">
        <v>1445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7.25" customHeight="1">
      <c r="A134" s="7">
        <f t="shared" si="1"/>
        <v>133</v>
      </c>
      <c r="B134" s="36">
        <v>45728.0</v>
      </c>
      <c r="C134" s="10">
        <v>1580.0</v>
      </c>
      <c r="D134" s="12" t="str">
        <f>VLOOKUP(C134,MASTER!$B$2:$C$1190,2,)</f>
        <v>BATU GERINDA ULTRA FLEX 4"</v>
      </c>
      <c r="E134" s="55">
        <v>50.0</v>
      </c>
      <c r="F134" s="55" t="s">
        <v>1445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7.25" customHeight="1">
      <c r="A135" s="7">
        <f t="shared" si="1"/>
        <v>134</v>
      </c>
      <c r="B135" s="36">
        <v>45728.0</v>
      </c>
      <c r="C135" s="10">
        <v>1081.0</v>
      </c>
      <c r="D135" s="12" t="str">
        <f>VLOOKUP(C135,MASTER!$B$2:$C$1190,2,)</f>
        <v>BATU GERINDA CUTTING WHEEL (WD) 14"</v>
      </c>
      <c r="E135" s="55">
        <v>25.0</v>
      </c>
      <c r="F135" s="55" t="s">
        <v>1445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7.25" customHeight="1">
      <c r="A136" s="7">
        <f t="shared" si="1"/>
        <v>135</v>
      </c>
      <c r="B136" s="36">
        <v>45728.0</v>
      </c>
      <c r="C136" s="10">
        <v>1262.0</v>
      </c>
      <c r="D136" s="12" t="str">
        <f>VLOOKUP(C136,MASTER!$B$2:$C$1190,2,)</f>
        <v>Lakban Full Blok Putih Susu 48mmx54m</v>
      </c>
      <c r="E136" s="55">
        <v>72.0</v>
      </c>
      <c r="F136" s="55" t="s">
        <v>1446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7.25" customHeight="1">
      <c r="A137" s="7">
        <f t="shared" si="1"/>
        <v>136</v>
      </c>
      <c r="B137" s="36">
        <v>45728.0</v>
      </c>
      <c r="C137" s="10">
        <v>1422.0</v>
      </c>
      <c r="D137" s="12" t="str">
        <f>VLOOKUP(C137,MASTER!$B$2:$C$1190,2,)</f>
        <v>SARUNG TANGAN KARET</v>
      </c>
      <c r="E137" s="55">
        <v>1.0</v>
      </c>
      <c r="F137" s="55" t="s">
        <v>1447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7.25" customHeight="1">
      <c r="A138" s="7">
        <f t="shared" si="1"/>
        <v>137</v>
      </c>
      <c r="B138" s="36">
        <v>45728.0</v>
      </c>
      <c r="C138" s="10">
        <v>1025.0</v>
      </c>
      <c r="D138" s="12" t="str">
        <f>VLOOKUP(C138,MASTER!$B$2:$C$1190,2,)</f>
        <v>Adaptor Talled Outdoor 20 Amper (Rainproff)</v>
      </c>
      <c r="E138" s="55">
        <v>5.0</v>
      </c>
      <c r="F138" s="55" t="s">
        <v>1448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7.25" customHeight="1">
      <c r="A139" s="7">
        <f t="shared" si="1"/>
        <v>138</v>
      </c>
      <c r="B139" s="36">
        <v>45728.0</v>
      </c>
      <c r="C139" s="31">
        <v>1024.0</v>
      </c>
      <c r="D139" s="12" t="str">
        <f>VLOOKUP(C139,MASTER!$B$2:$C$1190,2,)</f>
        <v>Adaptor Talled 20A 12V Slim</v>
      </c>
      <c r="E139" s="55">
        <v>3.0</v>
      </c>
      <c r="F139" s="55" t="s">
        <v>1448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7.25" customHeight="1">
      <c r="A140" s="7">
        <f t="shared" si="1"/>
        <v>139</v>
      </c>
      <c r="B140" s="36">
        <v>45728.0</v>
      </c>
      <c r="C140" s="10">
        <v>1264.0</v>
      </c>
      <c r="D140" s="12" t="str">
        <f>VLOOKUP(C140,MASTER!$B$2:$C$1190,2,)</f>
        <v>Lakban Kertas 2"</v>
      </c>
      <c r="E140" s="55">
        <v>72.0</v>
      </c>
      <c r="F140" s="55" t="s">
        <v>1448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7.25" customHeight="1">
      <c r="A141" s="7">
        <f t="shared" si="1"/>
        <v>140</v>
      </c>
      <c r="B141" s="36">
        <v>45728.0</v>
      </c>
      <c r="C141" s="10">
        <v>1292.0</v>
      </c>
      <c r="D141" s="12" t="str">
        <f>VLOOKUP(C141,MASTER!$B$2:$C$1190,2,)</f>
        <v>Lem Epotec</v>
      </c>
      <c r="E141" s="55">
        <v>50.0</v>
      </c>
      <c r="F141" s="55" t="s">
        <v>1449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7.25" customHeight="1">
      <c r="A142" s="7">
        <f t="shared" si="1"/>
        <v>141</v>
      </c>
      <c r="B142" s="36">
        <v>45728.0</v>
      </c>
      <c r="C142" s="10">
        <v>1453.0</v>
      </c>
      <c r="D142" s="12" t="str">
        <f>VLOOKUP(C142,MASTER!$B$2:$C$1190,2,)</f>
        <v>Plastic Wrapping</v>
      </c>
      <c r="E142" s="55">
        <v>6.0</v>
      </c>
      <c r="F142" s="55" t="s">
        <v>1449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7.25" customHeight="1">
      <c r="A143" s="7">
        <f t="shared" si="1"/>
        <v>142</v>
      </c>
      <c r="B143" s="36">
        <v>45728.0</v>
      </c>
      <c r="C143" s="10">
        <v>1163.0</v>
      </c>
      <c r="D143" s="12" t="str">
        <f>VLOOKUP(C143,MASTER!$B$2:$C$1190,2,)</f>
        <v>Carbon Brush Bosch C-21</v>
      </c>
      <c r="E143" s="55">
        <v>25.0</v>
      </c>
      <c r="F143" s="55" t="s">
        <v>1450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7.25" customHeight="1">
      <c r="A144" s="7">
        <f t="shared" si="1"/>
        <v>143</v>
      </c>
      <c r="B144" s="36">
        <v>45728.0</v>
      </c>
      <c r="C144" s="10">
        <v>2321.0</v>
      </c>
      <c r="D144" s="12" t="str">
        <f>VLOOKUP(C144,MASTER!$B$2:$C$1190,2,)</f>
        <v>PVC Foam Board 5mm (4'x8')</v>
      </c>
      <c r="E144" s="55">
        <v>3.0</v>
      </c>
      <c r="F144" s="55" t="s">
        <v>1431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7.25" customHeight="1">
      <c r="A145" s="7">
        <f t="shared" si="1"/>
        <v>144</v>
      </c>
      <c r="B145" s="36">
        <v>45728.0</v>
      </c>
      <c r="C145" s="10">
        <v>2411.0</v>
      </c>
      <c r="D145" s="12" t="str">
        <f>VLOOKUP(C145,MASTER!$B$2:$C$1190,2,)</f>
        <v>PVC Bening/TW 0,5mm 100x200cm</v>
      </c>
      <c r="E145" s="55">
        <v>15.0</v>
      </c>
      <c r="F145" s="55" t="s">
        <v>1451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7.25" customHeight="1">
      <c r="A146" s="7">
        <f t="shared" si="1"/>
        <v>145</v>
      </c>
      <c r="B146" s="36">
        <v>45728.0</v>
      </c>
      <c r="C146" s="31">
        <v>2224.0</v>
      </c>
      <c r="D146" s="12" t="str">
        <f>VLOOKUP(C146,MASTER!$B$2:$C$1190,2,)</f>
        <v>PVC TW 000 Uk. 1000x2000x1mm</v>
      </c>
      <c r="E146" s="55">
        <v>20.0</v>
      </c>
      <c r="F146" s="55" t="s">
        <v>1451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7.25" customHeight="1">
      <c r="A147" s="7">
        <f t="shared" si="1"/>
        <v>146</v>
      </c>
      <c r="B147" s="36">
        <v>45728.0</v>
      </c>
      <c r="C147" s="10">
        <v>2100.0</v>
      </c>
      <c r="D147" s="12" t="str">
        <f>VLOOKUP(C147,MASTER!$B$2:$C$1190,2,)</f>
        <v>Acrylic Milky 10mm MC 432 uk. 122x244cm</v>
      </c>
      <c r="E147" s="55">
        <v>1.0</v>
      </c>
      <c r="F147" s="55" t="s">
        <v>1452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7.25" customHeight="1">
      <c r="A148" s="7">
        <f t="shared" si="1"/>
        <v>147</v>
      </c>
      <c r="B148" s="36">
        <v>45728.0</v>
      </c>
      <c r="C148" s="10">
        <v>1417.0</v>
      </c>
      <c r="D148" s="12" t="str">
        <f>VLOOKUP(C148,MASTER!$B$2:$C$1190,2,)</f>
        <v>FACE SHIELD</v>
      </c>
      <c r="E148" s="55">
        <v>10.0</v>
      </c>
      <c r="F148" s="55" t="s">
        <v>1453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7.25" customHeight="1">
      <c r="A149" s="7">
        <f t="shared" si="1"/>
        <v>148</v>
      </c>
      <c r="B149" s="36">
        <v>45728.0</v>
      </c>
      <c r="C149" s="10">
        <v>1393.0</v>
      </c>
      <c r="D149" s="12" t="str">
        <f>VLOOKUP(C149,MASTER!$B$2:$C$1190,2,)</f>
        <v>Plat SS 304 HL 1,2mm 4'x10'</v>
      </c>
      <c r="E149" s="55">
        <v>2.0</v>
      </c>
      <c r="F149" s="55" t="s">
        <v>1454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7.25" customHeight="1">
      <c r="A150" s="7">
        <f t="shared" si="1"/>
        <v>149</v>
      </c>
      <c r="B150" s="36">
        <v>45728.0</v>
      </c>
      <c r="C150" s="10">
        <v>1392.0</v>
      </c>
      <c r="D150" s="12" t="str">
        <f>VLOOKUP(C150,MASTER!$B$2:$C$1190,2,)</f>
        <v>Plat SS 304 HL 0,8mmx4'x10'</v>
      </c>
      <c r="E150" s="55">
        <v>2.0</v>
      </c>
      <c r="F150" s="55" t="s">
        <v>1454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7.25" customHeight="1">
      <c r="A151" s="7">
        <f t="shared" si="1"/>
        <v>150</v>
      </c>
      <c r="B151" s="36">
        <v>45729.0</v>
      </c>
      <c r="C151" s="10">
        <v>2335.0</v>
      </c>
      <c r="D151" s="12" t="str">
        <f>VLOOKUP(C151,MASTER!$B$2:$C$1190,2,)</f>
        <v>Kontak Tip CO2 1mm</v>
      </c>
      <c r="E151" s="55">
        <v>10.0</v>
      </c>
      <c r="F151" s="55" t="s">
        <v>1455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7.25" customHeight="1">
      <c r="A152" s="7">
        <f t="shared" si="1"/>
        <v>151</v>
      </c>
      <c r="B152" s="36">
        <v>45729.0</v>
      </c>
      <c r="C152" s="31">
        <v>1579.0</v>
      </c>
      <c r="D152" s="12" t="str">
        <f>VLOOKUP(C152,MASTER!$B$2:$C$1190,2,)</f>
        <v>Gas Nozzle type 14AK/15AK Standard</v>
      </c>
      <c r="E152" s="55">
        <v>40.0</v>
      </c>
      <c r="F152" s="55" t="s">
        <v>1456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7.25" customHeight="1">
      <c r="A153" s="7">
        <f t="shared" si="1"/>
        <v>152</v>
      </c>
      <c r="B153" s="36">
        <v>45729.0</v>
      </c>
      <c r="C153" s="7">
        <v>1365.0</v>
      </c>
      <c r="D153" s="12" t="str">
        <f>VLOOKUP(C153,MASTER!$B$2:$C$1190,2,)</f>
        <v>Nutsert Bibir Tipis M5</v>
      </c>
      <c r="E153" s="55">
        <v>300.0</v>
      </c>
      <c r="F153" s="55" t="s">
        <v>1457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7.25" customHeight="1">
      <c r="A154" s="7">
        <f t="shared" si="1"/>
        <v>153</v>
      </c>
      <c r="B154" s="36">
        <v>45729.0</v>
      </c>
      <c r="C154" s="58">
        <v>2050.0</v>
      </c>
      <c r="D154" s="59" t="str">
        <f>VLOOKUP(C154,MASTER!$B$2:$C$1190,2,)</f>
        <v>Adaptor Talled Outdoor 33 Amper (Rainproff)</v>
      </c>
      <c r="E154" s="60">
        <v>5.0</v>
      </c>
      <c r="F154" s="55" t="s">
        <v>1458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7.25" customHeight="1">
      <c r="A155" s="7">
        <f t="shared" si="1"/>
        <v>154</v>
      </c>
      <c r="B155" s="36">
        <v>45729.0</v>
      </c>
      <c r="C155" s="10">
        <v>1292.0</v>
      </c>
      <c r="D155" s="12" t="str">
        <f>VLOOKUP(C155,MASTER!$B$2:$C$1190,2,)</f>
        <v>Lem Epotec</v>
      </c>
      <c r="E155" s="55">
        <v>2.0</v>
      </c>
      <c r="F155" s="55" t="s">
        <v>1449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7.25" customHeight="1">
      <c r="A156" s="7">
        <f t="shared" si="1"/>
        <v>155</v>
      </c>
      <c r="B156" s="36">
        <v>45729.0</v>
      </c>
      <c r="C156" s="10">
        <v>1186.0</v>
      </c>
      <c r="D156" s="12" t="str">
        <f>VLOOKUP(C156,MASTER!$B$2:$C$1190,2,)</f>
        <v>Propan PUC 786 White Doff @1Liter</v>
      </c>
      <c r="E156" s="55">
        <v>5.0</v>
      </c>
      <c r="F156" s="55" t="s">
        <v>1459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7.25" customHeight="1">
      <c r="A157" s="7">
        <f t="shared" si="1"/>
        <v>156</v>
      </c>
      <c r="B157" s="36">
        <v>45729.0</v>
      </c>
      <c r="C157" s="10">
        <v>1185.0</v>
      </c>
      <c r="D157" s="12" t="str">
        <f>VLOOKUP(C157,MASTER!$B$2:$C$1190,2,)</f>
        <v>Propan PUC 786 Black Doff @1 Liter</v>
      </c>
      <c r="E157" s="55">
        <v>5.0</v>
      </c>
      <c r="F157" s="55" t="s">
        <v>1459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7.25" customHeight="1">
      <c r="A158" s="7">
        <f t="shared" si="1"/>
        <v>157</v>
      </c>
      <c r="B158" s="36">
        <v>45729.0</v>
      </c>
      <c r="C158" s="10">
        <v>2398.0</v>
      </c>
      <c r="D158" s="12" t="str">
        <f>VLOOKUP(C158,MASTER!$B$2:$C$1190,2,)</f>
        <v>Cat Oplos Biru Rak STM</v>
      </c>
      <c r="E158" s="55">
        <v>5.0</v>
      </c>
      <c r="F158" s="55" t="s">
        <v>1460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7.25" customHeight="1">
      <c r="A159" s="7">
        <f t="shared" si="1"/>
        <v>158</v>
      </c>
      <c r="B159" s="36">
        <v>45729.0</v>
      </c>
      <c r="C159" s="10">
        <v>1014.0</v>
      </c>
      <c r="D159" s="12" t="str">
        <f>VLOOKUP(C159,MASTER!$B$2:$C$1190,2,)</f>
        <v>Acrylic Milky 3mm AM 4320 (1200x2400mm)</v>
      </c>
      <c r="E159" s="55">
        <v>3.0</v>
      </c>
      <c r="F159" s="55" t="s">
        <v>1461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7.25" customHeight="1">
      <c r="A160" s="7">
        <f t="shared" si="1"/>
        <v>159</v>
      </c>
      <c r="B160" s="36">
        <v>45729.0</v>
      </c>
      <c r="C160" s="10">
        <v>1007.0</v>
      </c>
      <c r="D160" s="12" t="str">
        <f>VLOOKUP(C160,MASTER!$B$2:$C$1190,2,)</f>
        <v>Acrylic Clear 10mm (122x244)</v>
      </c>
      <c r="E160" s="55">
        <v>1.0</v>
      </c>
      <c r="F160" s="55" t="s">
        <v>1462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7.25" customHeight="1">
      <c r="A161" s="7">
        <f t="shared" si="1"/>
        <v>160</v>
      </c>
      <c r="B161" s="36">
        <v>45729.0</v>
      </c>
      <c r="C161" s="10">
        <v>1008.0</v>
      </c>
      <c r="D161" s="12" t="str">
        <f>VLOOKUP(C161,MASTER!$B$2:$C$1190,2,)</f>
        <v>Acrylic Clear 2mm (122x244cm)</v>
      </c>
      <c r="E161" s="55">
        <v>8.0</v>
      </c>
      <c r="F161" s="55" t="s">
        <v>1463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7.25" customHeight="1">
      <c r="A162" s="7">
        <f t="shared" si="1"/>
        <v>161</v>
      </c>
      <c r="B162" s="36">
        <v>45729.0</v>
      </c>
      <c r="C162" s="10">
        <v>2158.0</v>
      </c>
      <c r="D162" s="12" t="str">
        <f>VLOOKUP(C162,MASTER!$B$2:$C$1190,2,)</f>
        <v>Elbow Hitam 1-1/4"</v>
      </c>
      <c r="E162" s="55">
        <v>4.0</v>
      </c>
      <c r="F162" s="55" t="s">
        <v>1464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7.25" customHeight="1">
      <c r="A163" s="7">
        <f t="shared" si="1"/>
        <v>162</v>
      </c>
      <c r="B163" s="36">
        <v>45729.0</v>
      </c>
      <c r="C163" s="10">
        <v>1226.0</v>
      </c>
      <c r="D163" s="12" t="str">
        <f>VLOOKUP(C163,MASTER!$B$2:$C$1190,2,)</f>
        <v>Kabel Power Supply</v>
      </c>
      <c r="E163" s="55">
        <v>10.0</v>
      </c>
      <c r="F163" s="55" t="s">
        <v>1465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7.25" customHeight="1">
      <c r="A164" s="7">
        <f t="shared" si="1"/>
        <v>163</v>
      </c>
      <c r="B164" s="36">
        <v>45729.0</v>
      </c>
      <c r="C164" s="10">
        <v>1226.0</v>
      </c>
      <c r="D164" s="12" t="str">
        <f>VLOOKUP(C164,MASTER!$B$2:$C$1190,2,)</f>
        <v>Kabel Power Supply</v>
      </c>
      <c r="E164" s="55">
        <v>5.0</v>
      </c>
      <c r="F164" s="55" t="s">
        <v>1466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7.25" customHeight="1">
      <c r="A165" s="7">
        <f t="shared" si="1"/>
        <v>164</v>
      </c>
      <c r="B165" s="36">
        <v>45729.0</v>
      </c>
      <c r="C165" s="10">
        <v>1588.0</v>
      </c>
      <c r="D165" s="12" t="str">
        <f>VLOOKUP(C165,MASTER!$B$2:$C$1190,2,)</f>
        <v>Scotch Brite Grit 400 6"x9"</v>
      </c>
      <c r="E165" s="55">
        <v>20.0</v>
      </c>
      <c r="F165" s="10" t="s">
        <v>1467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7.25" customHeight="1">
      <c r="A166" s="7">
        <f t="shared" si="1"/>
        <v>165</v>
      </c>
      <c r="B166" s="36">
        <v>45729.0</v>
      </c>
      <c r="C166" s="31">
        <v>2336.0</v>
      </c>
      <c r="D166" s="12" t="str">
        <f>VLOOKUP(C166,MASTER!$B$2:$C$1190,2,)</f>
        <v>Adaptor Laptop 15A 12V 170W</v>
      </c>
      <c r="E166" s="55">
        <v>1.0</v>
      </c>
      <c r="F166" s="55" t="s">
        <v>1468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7.25" customHeight="1">
      <c r="A167" s="7">
        <f t="shared" si="1"/>
        <v>166</v>
      </c>
      <c r="B167" s="10" t="s">
        <v>1469</v>
      </c>
      <c r="C167" s="31">
        <v>1023.0</v>
      </c>
      <c r="D167" s="12" t="str">
        <f>VLOOKUP(C167,MASTER!$B$2:$C$1190,2,)</f>
        <v>Adaptor Talled 10A 12V Slim</v>
      </c>
      <c r="E167" s="55">
        <v>5.0</v>
      </c>
      <c r="F167" s="55" t="s">
        <v>1470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7.25" customHeight="1">
      <c r="A168" s="7">
        <f t="shared" si="1"/>
        <v>167</v>
      </c>
      <c r="B168" s="10" t="s">
        <v>1469</v>
      </c>
      <c r="C168" s="10">
        <v>1263.0</v>
      </c>
      <c r="D168" s="12" t="str">
        <f>VLOOKUP(C168,MASTER!$B$2:$C$1190,2,)</f>
        <v>Lakban Kertas 1"</v>
      </c>
      <c r="E168" s="55">
        <v>144.0</v>
      </c>
      <c r="F168" s="55" t="s">
        <v>1471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7.25" customHeight="1">
      <c r="A169" s="7">
        <f t="shared" si="1"/>
        <v>168</v>
      </c>
      <c r="B169" s="10" t="s">
        <v>1469</v>
      </c>
      <c r="C169" s="10">
        <v>1264.0</v>
      </c>
      <c r="D169" s="12" t="str">
        <f>VLOOKUP(C169,MASTER!$B$2:$C$1190,2,)</f>
        <v>Lakban Kertas 2"</v>
      </c>
      <c r="E169" s="55">
        <v>72.0</v>
      </c>
      <c r="F169" s="55" t="s">
        <v>1471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7.25" customHeight="1">
      <c r="A170" s="7">
        <f t="shared" si="1"/>
        <v>169</v>
      </c>
      <c r="B170" s="10" t="s">
        <v>1469</v>
      </c>
      <c r="C170" s="10">
        <v>1085.0</v>
      </c>
      <c r="D170" s="12" t="str">
        <f>VLOOKUP(C170,MASTER!$B$2:$C$1190,2,)</f>
        <v>Batu Poles 4x17P (Woven abu-abu)</v>
      </c>
      <c r="E170" s="55">
        <v>30.0</v>
      </c>
      <c r="F170" s="55" t="s">
        <v>1472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7.25" customHeight="1">
      <c r="A171" s="7">
        <f t="shared" si="1"/>
        <v>170</v>
      </c>
      <c r="B171" s="10" t="s">
        <v>1469</v>
      </c>
      <c r="C171" s="10">
        <v>1082.0</v>
      </c>
      <c r="D171" s="12" t="str">
        <f>VLOOKUP(C171,MASTER!$B$2:$C$1190,2,)</f>
        <v>BATU GERINDA CUTTING WHEEL (WD) 4"</v>
      </c>
      <c r="E171" s="55">
        <v>50.0</v>
      </c>
      <c r="F171" s="55" t="s">
        <v>1472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7.25" customHeight="1">
      <c r="A172" s="7">
        <f t="shared" si="1"/>
        <v>171</v>
      </c>
      <c r="B172" s="10" t="s">
        <v>1469</v>
      </c>
      <c r="C172" s="10">
        <v>1580.0</v>
      </c>
      <c r="D172" s="12" t="str">
        <f>VLOOKUP(C172,MASTER!$B$2:$C$1190,2,)</f>
        <v>BATU GERINDA ULTRA FLEX 4"</v>
      </c>
      <c r="E172" s="55">
        <v>50.0</v>
      </c>
      <c r="F172" s="55" t="s">
        <v>1472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7.25" customHeight="1">
      <c r="A173" s="7">
        <f t="shared" si="1"/>
        <v>172</v>
      </c>
      <c r="B173" s="10" t="s">
        <v>1469</v>
      </c>
      <c r="C173" s="10">
        <v>1071.0</v>
      </c>
      <c r="D173" s="12" t="str">
        <f>VLOOKUP(C173,MASTER!$B$2:$C$1190,2,)</f>
        <v>Amplas Ekamant Susun 80 / Taiyo 4"</v>
      </c>
      <c r="E173" s="55">
        <v>50.0</v>
      </c>
      <c r="F173" s="55" t="s">
        <v>1472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7.25" customHeight="1">
      <c r="A174" s="7">
        <f t="shared" si="1"/>
        <v>173</v>
      </c>
      <c r="B174" s="10" t="s">
        <v>1469</v>
      </c>
      <c r="C174" s="10">
        <v>1255.0</v>
      </c>
      <c r="D174" s="12" t="str">
        <f>VLOOKUP(C174,MASTER!$B$2:$C$1190,2,)</f>
        <v>CLING</v>
      </c>
      <c r="E174" s="55">
        <v>10.0</v>
      </c>
      <c r="F174" s="55" t="s">
        <v>1473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7.25" customHeight="1">
      <c r="A175" s="7">
        <f t="shared" si="1"/>
        <v>174</v>
      </c>
      <c r="B175" s="10" t="s">
        <v>1469</v>
      </c>
      <c r="C175" s="10">
        <v>1048.0</v>
      </c>
      <c r="D175" s="12" t="str">
        <f>VLOOKUP(C175,MASTER!$B$2:$C$1190,2,)</f>
        <v>Kertas Minyak</v>
      </c>
      <c r="E175" s="55">
        <v>50.0</v>
      </c>
      <c r="F175" s="55" t="s">
        <v>1474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7.25" customHeight="1">
      <c r="A176" s="7">
        <f t="shared" si="1"/>
        <v>175</v>
      </c>
      <c r="B176" s="10" t="s">
        <v>1469</v>
      </c>
      <c r="C176" s="10">
        <v>1276.0</v>
      </c>
      <c r="D176" s="12" t="str">
        <f>VLOOKUP(C176,MASTER!$B$2:$C$1190,2,)</f>
        <v>Led Rol Indoor Type S EPISTAR 2835 CW @5meter</v>
      </c>
      <c r="E176" s="55">
        <v>22.0</v>
      </c>
      <c r="F176" s="55" t="s">
        <v>1475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7.25" customHeight="1">
      <c r="A177" s="7">
        <f t="shared" si="1"/>
        <v>176</v>
      </c>
      <c r="B177" s="10" t="s">
        <v>1469</v>
      </c>
      <c r="C177" s="10">
        <v>1381.0</v>
      </c>
      <c r="D177" s="12" t="str">
        <f>VLOOKUP(C177,MASTER!$B$2:$C$1190,2,)</f>
        <v>Plat SPCC 1,2mm (1220x2440mm)</v>
      </c>
      <c r="E177" s="55">
        <v>10.0</v>
      </c>
      <c r="F177" s="10" t="s">
        <v>1476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7.25" customHeight="1">
      <c r="A178" s="7">
        <f t="shared" si="1"/>
        <v>177</v>
      </c>
      <c r="B178" s="10" t="s">
        <v>1469</v>
      </c>
      <c r="C178" s="10">
        <v>1379.0</v>
      </c>
      <c r="D178" s="12" t="str">
        <f>VLOOKUP(C178,MASTER!$B$2:$C$1190,2,)</f>
        <v>Plat SPCC 0,8mm (1220x2440mm)</v>
      </c>
      <c r="E178" s="55">
        <v>10.0</v>
      </c>
      <c r="F178" s="55" t="s">
        <v>1476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7.25" customHeight="1">
      <c r="A179" s="7">
        <f t="shared" si="1"/>
        <v>178</v>
      </c>
      <c r="B179" s="10" t="s">
        <v>1469</v>
      </c>
      <c r="C179" s="10">
        <v>1383.0</v>
      </c>
      <c r="D179" s="12" t="str">
        <f>VLOOKUP(C179,MASTER!$B$2:$C$1190,2,)</f>
        <v>Plat SPCC 2,0mm (1220x2440mm)</v>
      </c>
      <c r="E179" s="55">
        <v>2.0</v>
      </c>
      <c r="F179" s="55" t="s">
        <v>1476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7.25" customHeight="1">
      <c r="A180" s="7">
        <f t="shared" si="1"/>
        <v>179</v>
      </c>
      <c r="B180" s="10" t="s">
        <v>1469</v>
      </c>
      <c r="C180" s="31">
        <v>1378.0</v>
      </c>
      <c r="D180" s="12" t="str">
        <f>VLOOKUP(C180,MASTER!$B$2:$C$1190,2,)</f>
        <v>Plat SPCC 0,6mm (1220x2440mm)</v>
      </c>
      <c r="E180" s="55">
        <v>3.0</v>
      </c>
      <c r="F180" s="55" t="s">
        <v>1476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7.25" customHeight="1">
      <c r="A181" s="7">
        <f t="shared" si="1"/>
        <v>180</v>
      </c>
      <c r="B181" s="10" t="s">
        <v>1477</v>
      </c>
      <c r="C181" s="10">
        <v>1836.0</v>
      </c>
      <c r="D181" s="12" t="str">
        <f>VLOOKUP(C181,MASTER!$B$2:$C$1190,2,)</f>
        <v>Isi Gas Argon</v>
      </c>
      <c r="E181" s="55">
        <v>2.0</v>
      </c>
      <c r="F181" s="55" t="s">
        <v>1478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7.25" customHeight="1">
      <c r="A182" s="7">
        <f t="shared" si="1"/>
        <v>181</v>
      </c>
      <c r="B182" s="10" t="s">
        <v>1477</v>
      </c>
      <c r="C182" s="10">
        <v>1837.0</v>
      </c>
      <c r="D182" s="12" t="str">
        <f>VLOOKUP(C182,MASTER!$B$2:$C$1190,2,)</f>
        <v>Isi Co2</v>
      </c>
      <c r="E182" s="55">
        <v>17.0</v>
      </c>
      <c r="F182" s="55" t="s">
        <v>1478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7.25" customHeight="1">
      <c r="A183" s="7">
        <f t="shared" si="1"/>
        <v>182</v>
      </c>
      <c r="B183" s="10" t="s">
        <v>1477</v>
      </c>
      <c r="C183" s="31">
        <v>2441.0</v>
      </c>
      <c r="D183" s="12" t="str">
        <f>VLOOKUP(C183,MASTER!$B$2:$C$1190,2,)</f>
        <v>Oksigen Cradle 150 bar (16 Tabung) 105,6 m3</v>
      </c>
      <c r="E183" s="55">
        <v>2.0</v>
      </c>
      <c r="F183" s="55" t="s">
        <v>1478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7.25" customHeight="1">
      <c r="A184" s="7">
        <f t="shared" si="1"/>
        <v>183</v>
      </c>
      <c r="B184" s="10" t="s">
        <v>1477</v>
      </c>
      <c r="C184" s="10">
        <v>1046.0</v>
      </c>
      <c r="D184" s="12" t="str">
        <f>VLOOKUP(C184,MASTER!$B$2:$C$1190,2,)</f>
        <v>Foam Sheet Tebal 2cm 100 cm x 25 meter</v>
      </c>
      <c r="E184" s="55">
        <v>1.0</v>
      </c>
      <c r="F184" s="55" t="s">
        <v>1479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7.25" customHeight="1">
      <c r="A185" s="7">
        <f t="shared" si="1"/>
        <v>184</v>
      </c>
      <c r="B185" s="10" t="s">
        <v>1477</v>
      </c>
      <c r="C185" s="10">
        <v>2418.0</v>
      </c>
      <c r="D185" s="12" t="str">
        <f>VLOOKUP(C185,MASTER!$B$2:$C$1190,2,)</f>
        <v>Acrylic Clear 4mm x 1220 x 2440</v>
      </c>
      <c r="E185" s="55">
        <v>1.0</v>
      </c>
      <c r="F185" s="55" t="s">
        <v>1480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7.25" customHeight="1">
      <c r="A186" s="7">
        <f t="shared" si="1"/>
        <v>185</v>
      </c>
      <c r="B186" s="10" t="s">
        <v>1477</v>
      </c>
      <c r="C186" s="31">
        <v>2179.0</v>
      </c>
      <c r="D186" s="12" t="str">
        <f>VLOOKUP(C186,MASTER!$B$2:$C$1190,2,)</f>
        <v>Acrylic milky MC 432 3mm 1220x2440</v>
      </c>
      <c r="E186" s="55">
        <v>1.0</v>
      </c>
      <c r="F186" s="55" t="s">
        <v>1481</v>
      </c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7.25" customHeight="1">
      <c r="A187" s="7">
        <f t="shared" si="1"/>
        <v>186</v>
      </c>
      <c r="B187" s="10" t="s">
        <v>1477</v>
      </c>
      <c r="C187" s="31">
        <v>1834.0</v>
      </c>
      <c r="D187" s="12" t="str">
        <f>VLOOKUP(C187,MASTER!$B$2:$C$1190,2,)</f>
        <v>IG N2 Pallet 16 cyl 200bar 152m3</v>
      </c>
      <c r="E187" s="55">
        <v>1.0</v>
      </c>
      <c r="F187" s="55" t="s">
        <v>1482</v>
      </c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7.25" customHeight="1">
      <c r="A188" s="7">
        <f t="shared" si="1"/>
        <v>187</v>
      </c>
      <c r="B188" s="10" t="s">
        <v>1477</v>
      </c>
      <c r="C188" s="10">
        <v>1610.0</v>
      </c>
      <c r="D188" s="12" t="str">
        <f>VLOOKUP(C188,MASTER!$B$2:$C$1190,2,)</f>
        <v>Melaminto MDF 3mm Gloss</v>
      </c>
      <c r="E188" s="55">
        <v>3.0</v>
      </c>
      <c r="F188" s="55" t="s">
        <v>1483</v>
      </c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7.25" customHeight="1">
      <c r="A189" s="7">
        <f t="shared" si="1"/>
        <v>188</v>
      </c>
      <c r="B189" s="10" t="s">
        <v>1477</v>
      </c>
      <c r="C189" s="10">
        <v>1024.0</v>
      </c>
      <c r="D189" s="12" t="str">
        <f>VLOOKUP(C189,MASTER!$B$2:$C$1190,2,)</f>
        <v>Adaptor Talled 20A 12V Slim</v>
      </c>
      <c r="E189" s="55">
        <v>5.0</v>
      </c>
      <c r="F189" s="55" t="s">
        <v>1484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7.25" customHeight="1">
      <c r="A190" s="7">
        <f t="shared" si="1"/>
        <v>189</v>
      </c>
      <c r="B190" s="10" t="s">
        <v>1477</v>
      </c>
      <c r="C190" s="10">
        <v>1058.0</v>
      </c>
      <c r="D190" s="12" t="str">
        <f>VLOOKUP(C190,MASTER!$B$2:$C$1190,2,)</f>
        <v>Isi Cutter Kenko Besar</v>
      </c>
      <c r="E190" s="55">
        <v>120.0</v>
      </c>
      <c r="F190" s="55" t="s">
        <v>1484</v>
      </c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7.25" customHeight="1">
      <c r="A191" s="7">
        <f t="shared" si="1"/>
        <v>190</v>
      </c>
      <c r="B191" s="10" t="s">
        <v>1477</v>
      </c>
      <c r="C191" s="10">
        <v>1098.0</v>
      </c>
      <c r="D191" s="12" t="str">
        <f>VLOOKUP(C191,MASTER!$B$2:$C$1190,2,)</f>
        <v>Baut Hexa M6x50</v>
      </c>
      <c r="E191" s="55">
        <v>50.0</v>
      </c>
      <c r="F191" s="55" t="s">
        <v>1485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7.25" customHeight="1">
      <c r="A192" s="7">
        <f t="shared" si="1"/>
        <v>191</v>
      </c>
      <c r="B192" s="10" t="s">
        <v>1477</v>
      </c>
      <c r="C192" s="31">
        <v>1605.0</v>
      </c>
      <c r="D192" s="12" t="str">
        <f>VLOOKUP(C192,MASTER!$B$2:$C$1190,2,)</f>
        <v>LED Roll Yimai 2835/120 6500K @5mtr</v>
      </c>
      <c r="E192" s="55">
        <v>2.0</v>
      </c>
      <c r="F192" s="55" t="s">
        <v>1486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7.25" customHeight="1">
      <c r="A193" s="7">
        <f t="shared" si="1"/>
        <v>192</v>
      </c>
      <c r="B193" s="10" t="s">
        <v>1487</v>
      </c>
      <c r="C193" s="7">
        <v>1239.0</v>
      </c>
      <c r="D193" s="12" t="str">
        <f>VLOOKUP(C193,MASTER!$B$2:$C$1190,2,)</f>
        <v>KABEL SERABUT HITAM-PUTIH AWG KECIL</v>
      </c>
      <c r="E193" s="55">
        <v>100.0</v>
      </c>
      <c r="F193" s="55" t="s">
        <v>1484</v>
      </c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7.25" customHeight="1">
      <c r="A194" s="7">
        <f t="shared" si="1"/>
        <v>193</v>
      </c>
      <c r="B194" s="10" t="s">
        <v>1487</v>
      </c>
      <c r="C194" s="10">
        <v>1080.0</v>
      </c>
      <c r="D194" s="12" t="str">
        <f>VLOOKUP(C194,MASTER!$B$2:$C$1190,2,)</f>
        <v>Amplas Roller Merah Busa Non Woven Grit 60 4" 120 X 100 mm ROHA</v>
      </c>
      <c r="E194" s="55">
        <v>3.0</v>
      </c>
      <c r="F194" s="55" t="s">
        <v>1488</v>
      </c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7.25" customHeight="1">
      <c r="A195" s="7">
        <f t="shared" si="1"/>
        <v>194</v>
      </c>
      <c r="B195" s="10" t="s">
        <v>1489</v>
      </c>
      <c r="C195" s="10">
        <v>1393.0</v>
      </c>
      <c r="D195" s="12" t="str">
        <f>VLOOKUP(C195,MASTER!$B$2:$C$1190,2,)</f>
        <v>Plat SS 304 HL 1,2mm 4'x10'</v>
      </c>
      <c r="E195" s="55">
        <v>1.0</v>
      </c>
      <c r="F195" s="55" t="s">
        <v>1490</v>
      </c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7.25" customHeight="1">
      <c r="A196" s="7">
        <f t="shared" si="1"/>
        <v>195</v>
      </c>
      <c r="B196" s="10" t="s">
        <v>1489</v>
      </c>
      <c r="C196" s="10">
        <v>1392.0</v>
      </c>
      <c r="D196" s="12" t="str">
        <f>VLOOKUP(C196,MASTER!$B$2:$C$1190,2,)</f>
        <v>Plat SS 304 HL 0,8mmx4'x10'</v>
      </c>
      <c r="E196" s="55">
        <v>1.0</v>
      </c>
      <c r="F196" s="55" t="s">
        <v>1490</v>
      </c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7.25" customHeight="1">
      <c r="A197" s="7">
        <f t="shared" si="1"/>
        <v>196</v>
      </c>
      <c r="B197" s="10" t="s">
        <v>1489</v>
      </c>
      <c r="C197" s="10">
        <v>1392.0</v>
      </c>
      <c r="D197" s="12" t="str">
        <f>VLOOKUP(C197,MASTER!$B$2:$C$1190,2,)</f>
        <v>Plat SS 304 HL 0,8mmx4'x10'</v>
      </c>
      <c r="E197" s="55">
        <v>3.0</v>
      </c>
      <c r="F197" s="55" t="s">
        <v>1491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7.25" customHeight="1">
      <c r="A198" s="7">
        <f t="shared" si="1"/>
        <v>197</v>
      </c>
      <c r="B198" s="10" t="s">
        <v>1489</v>
      </c>
      <c r="C198" s="10">
        <v>1390.0</v>
      </c>
      <c r="D198" s="12" t="str">
        <f>VLOOKUP(C198,MASTER!$B$2:$C$1190,2,)</f>
        <v>Plat SS 304 HL 0,6mm (1200x2400mm)</v>
      </c>
      <c r="E198" s="55">
        <v>3.0</v>
      </c>
      <c r="F198" s="55" t="s">
        <v>1491</v>
      </c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7.25" customHeight="1">
      <c r="A199" s="7">
        <f t="shared" si="1"/>
        <v>198</v>
      </c>
      <c r="B199" s="10" t="s">
        <v>1489</v>
      </c>
      <c r="C199" s="10">
        <v>1394.0</v>
      </c>
      <c r="D199" s="12" t="str">
        <f>VLOOKUP(C199,MASTER!$B$2:$C$1190,2,)</f>
        <v>Plat SS 304 HL 1,5mm 4'X8'</v>
      </c>
      <c r="E199" s="55">
        <v>3.0</v>
      </c>
      <c r="F199" s="55" t="s">
        <v>1491</v>
      </c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7.25" customHeight="1">
      <c r="A200" s="7">
        <f t="shared" si="1"/>
        <v>199</v>
      </c>
      <c r="B200" s="10" t="s">
        <v>1489</v>
      </c>
      <c r="C200" s="31">
        <v>1395.0</v>
      </c>
      <c r="D200" s="12" t="str">
        <f>VLOOKUP(C200,MASTER!$B$2:$C$1190,2,)</f>
        <v>Plat SS 304 HL 1.2mmx4x8</v>
      </c>
      <c r="E200" s="55">
        <v>3.0</v>
      </c>
      <c r="F200" s="55" t="s">
        <v>1491</v>
      </c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7.25" customHeight="1">
      <c r="A201" s="7">
        <f t="shared" si="1"/>
        <v>200</v>
      </c>
      <c r="B201" s="10" t="s">
        <v>1489</v>
      </c>
      <c r="C201" s="31">
        <v>1302.0</v>
      </c>
      <c r="D201" s="12" t="str">
        <f>VLOOKUP(C201,MASTER!$B$2:$C$1190,2,)</f>
        <v>Magnet Kotak 20x10x3mm</v>
      </c>
      <c r="E201" s="55">
        <v>50.0</v>
      </c>
      <c r="F201" s="55" t="s">
        <v>1492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7.25" customHeight="1">
      <c r="A202" s="7">
        <f t="shared" si="1"/>
        <v>201</v>
      </c>
      <c r="B202" s="10" t="s">
        <v>1489</v>
      </c>
      <c r="C202" s="31">
        <v>2338.0</v>
      </c>
      <c r="D202" s="12" t="str">
        <f>VLOOKUP(C202,MASTER!$B$2:$C$1190,2,)</f>
        <v>THIMBLE (Stoper Mesin Laser Welding)</v>
      </c>
      <c r="E202" s="31">
        <v>6.0</v>
      </c>
      <c r="F202" s="55" t="s">
        <v>1493</v>
      </c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7.25" customHeight="1">
      <c r="A203" s="7">
        <f t="shared" si="1"/>
        <v>202</v>
      </c>
      <c r="B203" s="10" t="s">
        <v>1489</v>
      </c>
      <c r="C203" s="31">
        <v>1082.0</v>
      </c>
      <c r="D203" s="12" t="str">
        <f>VLOOKUP(C203,MASTER!$B$2:$C$1190,2,)</f>
        <v>BATU GERINDA CUTTING WHEEL (WD) 4"</v>
      </c>
      <c r="E203" s="55">
        <v>50.0</v>
      </c>
      <c r="F203" s="55" t="s">
        <v>1494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7.25" customHeight="1">
      <c r="A204" s="7">
        <f t="shared" si="1"/>
        <v>203</v>
      </c>
      <c r="B204" s="10" t="s">
        <v>1489</v>
      </c>
      <c r="C204" s="31">
        <v>1071.0</v>
      </c>
      <c r="D204" s="12" t="str">
        <f>VLOOKUP(C204,MASTER!$B$2:$C$1190,2,)</f>
        <v>Amplas Ekamant Susun 80 / Taiyo 4"</v>
      </c>
      <c r="E204" s="55">
        <v>50.0</v>
      </c>
      <c r="F204" s="55" t="s">
        <v>1494</v>
      </c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7.25" customHeight="1">
      <c r="A205" s="7">
        <f t="shared" si="1"/>
        <v>204</v>
      </c>
      <c r="B205" s="10" t="s">
        <v>1489</v>
      </c>
      <c r="C205" s="31">
        <v>1580.0</v>
      </c>
      <c r="D205" s="12" t="str">
        <f>VLOOKUP(C205,MASTER!$B$2:$C$1190,2,)</f>
        <v>BATU GERINDA ULTRA FLEX 4"</v>
      </c>
      <c r="E205" s="55">
        <v>50.0</v>
      </c>
      <c r="F205" s="55" t="s">
        <v>1494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7.25" customHeight="1">
      <c r="A206" s="7">
        <f t="shared" si="1"/>
        <v>205</v>
      </c>
      <c r="B206" s="10" t="s">
        <v>1489</v>
      </c>
      <c r="C206" s="31">
        <v>1080.0</v>
      </c>
      <c r="D206" s="12" t="str">
        <f>VLOOKUP(C206,MASTER!$B$2:$C$1190,2,)</f>
        <v>Amplas Roller Merah Busa Non Woven Grit 60 4" 120 X 100 mm ROHA</v>
      </c>
      <c r="E206" s="55">
        <v>5.0</v>
      </c>
      <c r="F206" s="55" t="s">
        <v>1495</v>
      </c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7.25" customHeight="1">
      <c r="A207" s="7">
        <f t="shared" si="1"/>
        <v>206</v>
      </c>
      <c r="B207" s="10" t="s">
        <v>1489</v>
      </c>
      <c r="C207" s="10">
        <v>1024.0</v>
      </c>
      <c r="D207" s="12" t="str">
        <f>VLOOKUP(C207,MASTER!$B$2:$C$1190,2,)</f>
        <v>Adaptor Talled 20A 12V Slim</v>
      </c>
      <c r="E207" s="55">
        <v>10.0</v>
      </c>
      <c r="F207" s="55" t="s">
        <v>1496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7.25" customHeight="1">
      <c r="A208" s="7">
        <f t="shared" si="1"/>
        <v>207</v>
      </c>
      <c r="B208" s="10" t="s">
        <v>1489</v>
      </c>
      <c r="C208" s="10">
        <v>1023.0</v>
      </c>
      <c r="D208" s="12" t="str">
        <f>VLOOKUP(C208,MASTER!$B$2:$C$1190,2,)</f>
        <v>Adaptor Talled 10A 12V Slim</v>
      </c>
      <c r="E208" s="55">
        <v>2.0</v>
      </c>
      <c r="F208" s="55" t="s">
        <v>1496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7.25" customHeight="1">
      <c r="A209" s="7">
        <f t="shared" si="1"/>
        <v>208</v>
      </c>
      <c r="B209" s="10" t="s">
        <v>1489</v>
      </c>
      <c r="C209" s="10">
        <v>1426.0</v>
      </c>
      <c r="D209" s="12" t="str">
        <f>VLOOKUP(C209,MASTER!$B$2:$C$1190,2,)</f>
        <v>SEALANT NEUTRAL WHITE</v>
      </c>
      <c r="E209" s="55">
        <v>12.0</v>
      </c>
      <c r="F209" s="55" t="s">
        <v>1496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7.25" customHeight="1">
      <c r="A210" s="7">
        <f t="shared" si="1"/>
        <v>209</v>
      </c>
      <c r="B210" s="10" t="s">
        <v>1489</v>
      </c>
      <c r="C210" s="31">
        <v>1446.0</v>
      </c>
      <c r="D210" s="12" t="str">
        <f>VLOOKUP(C210,MASTER!$B$2:$C$1190,2,)</f>
        <v>Thinner HG IML 75</v>
      </c>
      <c r="E210" s="55">
        <v>100.0</v>
      </c>
      <c r="F210" s="55" t="s">
        <v>1497</v>
      </c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7.25" customHeight="1">
      <c r="A211" s="7">
        <f t="shared" si="1"/>
        <v>210</v>
      </c>
      <c r="B211" s="10" t="s">
        <v>1489</v>
      </c>
      <c r="C211" s="31">
        <v>1024.0</v>
      </c>
      <c r="D211" s="12" t="str">
        <f>VLOOKUP(C211,MASTER!$B$2:$C$1190,2,)</f>
        <v>Adaptor Talled 20A 12V Slim</v>
      </c>
      <c r="E211" s="55">
        <v>3.0</v>
      </c>
      <c r="F211" s="55" t="s">
        <v>1498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7.25" customHeight="1">
      <c r="A212" s="7">
        <f t="shared" si="1"/>
        <v>211</v>
      </c>
      <c r="B212" s="10" t="s">
        <v>1489</v>
      </c>
      <c r="C212" s="10">
        <v>1263.0</v>
      </c>
      <c r="D212" s="12" t="str">
        <f>VLOOKUP(C212,MASTER!$B$2:$C$1190,2,)</f>
        <v>Lakban Kertas 1"</v>
      </c>
      <c r="E212" s="55">
        <v>12.0</v>
      </c>
      <c r="F212" s="55" t="s">
        <v>1498</v>
      </c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7.25" customHeight="1">
      <c r="A213" s="7">
        <f t="shared" si="1"/>
        <v>212</v>
      </c>
      <c r="B213" s="10" t="s">
        <v>1489</v>
      </c>
      <c r="C213" s="10">
        <v>2328.0</v>
      </c>
      <c r="D213" s="12" t="str">
        <f>VLOOKUP(C213,MASTER!$B$2:$C$1190,2,)</f>
        <v>Adaptor Laptop 6A 12V</v>
      </c>
      <c r="E213" s="55">
        <v>6.0</v>
      </c>
      <c r="F213" s="55" t="s">
        <v>1499</v>
      </c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7.25" customHeight="1">
      <c r="A214" s="7">
        <f t="shared" si="1"/>
        <v>213</v>
      </c>
      <c r="B214" s="10" t="s">
        <v>1489</v>
      </c>
      <c r="C214" s="10">
        <v>1226.0</v>
      </c>
      <c r="D214" s="12" t="str">
        <f>VLOOKUP(C214,MASTER!$B$2:$C$1190,2,)</f>
        <v>Kabel Power Supply</v>
      </c>
      <c r="E214" s="55">
        <v>6.0</v>
      </c>
      <c r="F214" s="55" t="s">
        <v>1499</v>
      </c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7.25" customHeight="1">
      <c r="A215" s="7">
        <f t="shared" si="1"/>
        <v>214</v>
      </c>
      <c r="B215" s="10" t="s">
        <v>1489</v>
      </c>
      <c r="C215" s="10">
        <v>1226.0</v>
      </c>
      <c r="D215" s="12" t="str">
        <f>VLOOKUP(C215,MASTER!$B$2:$C$1190,2,)</f>
        <v>Kabel Power Supply</v>
      </c>
      <c r="E215" s="55">
        <v>50.0</v>
      </c>
      <c r="F215" s="55" t="s">
        <v>1500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7.25" customHeight="1">
      <c r="A216" s="7">
        <f t="shared" si="1"/>
        <v>215</v>
      </c>
      <c r="B216" s="10" t="s">
        <v>1489</v>
      </c>
      <c r="C216" s="10">
        <v>1421.0</v>
      </c>
      <c r="D216" s="12" t="str">
        <f>VLOOKUP(C216,MASTER!$B$2:$C$1190,2,)</f>
        <v>SARUNG TANGAN KAIN</v>
      </c>
      <c r="E216" s="55">
        <v>1200.0</v>
      </c>
      <c r="F216" s="55" t="s">
        <v>1501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7.25" customHeight="1">
      <c r="A217" s="7">
        <f t="shared" si="1"/>
        <v>216</v>
      </c>
      <c r="B217" s="10" t="s">
        <v>1294</v>
      </c>
      <c r="C217" s="10">
        <v>1509.0</v>
      </c>
      <c r="D217" s="12" t="str">
        <f>VLOOKUP(C217,MASTER!$B$2:$C$1190,2,)</f>
        <v>LED Module 3 Mata SAMSUNG SASO 2835 NW @ 20pcs</v>
      </c>
      <c r="E217" s="55">
        <v>200.0</v>
      </c>
      <c r="F217" s="55" t="s">
        <v>1502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7.25" customHeight="1">
      <c r="A218" s="7">
        <f t="shared" si="1"/>
        <v>217</v>
      </c>
      <c r="B218" s="10" t="s">
        <v>1294</v>
      </c>
      <c r="C218" s="31">
        <v>1198.0</v>
      </c>
      <c r="D218" s="12" t="str">
        <f>VLOOKUP(C218,MASTER!$B$2:$C$1190,2,)</f>
        <v>Dimmer DC 30A</v>
      </c>
      <c r="E218" s="55">
        <v>4.0</v>
      </c>
      <c r="F218" s="55" t="s">
        <v>1502</v>
      </c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7.25" customHeight="1">
      <c r="A219" s="7">
        <f t="shared" si="1"/>
        <v>218</v>
      </c>
      <c r="B219" s="10" t="s">
        <v>1294</v>
      </c>
      <c r="C219" s="7">
        <v>2017.0</v>
      </c>
      <c r="D219" s="12" t="str">
        <f>VLOOKUP(C219,MASTER!$B$2:$C$1190,2,)</f>
        <v>Hollow SS 201 30x30 T. 1,2mm</v>
      </c>
      <c r="E219" s="55">
        <v>1.0</v>
      </c>
      <c r="F219" s="55" t="s">
        <v>1503</v>
      </c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7.25" customHeight="1">
      <c r="A220" s="7">
        <f t="shared" si="1"/>
        <v>219</v>
      </c>
      <c r="B220" s="10" t="s">
        <v>1294</v>
      </c>
      <c r="C220" s="31">
        <v>2340.0</v>
      </c>
      <c r="D220" s="12" t="str">
        <f>VLOOKUP(C220,MASTER!$B$2:$C$1190,2,)</f>
        <v>Hollow SS 201 HL 25x25 T. 1,2mm</v>
      </c>
      <c r="E220" s="55">
        <v>1.0</v>
      </c>
      <c r="F220" s="55" t="s">
        <v>1503</v>
      </c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7.25" customHeight="1">
      <c r="A221" s="7">
        <f t="shared" si="1"/>
        <v>220</v>
      </c>
      <c r="B221" s="10" t="s">
        <v>1294</v>
      </c>
      <c r="C221" s="10">
        <v>1971.0</v>
      </c>
      <c r="D221" s="12" t="str">
        <f>VLOOKUP(C221,MASTER!$B$2:$C$1190,2,)</f>
        <v>WD 40 Spray</v>
      </c>
      <c r="E221" s="55">
        <v>1.0</v>
      </c>
      <c r="F221" s="55" t="s">
        <v>1504</v>
      </c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7.25" customHeight="1">
      <c r="A222" s="7">
        <f t="shared" si="1"/>
        <v>221</v>
      </c>
      <c r="B222" s="10" t="s">
        <v>1294</v>
      </c>
      <c r="C222" s="10">
        <v>2064.0</v>
      </c>
      <c r="D222" s="12" t="str">
        <f>VLOOKUP(C222,MASTER!$B$2:$C$1190,2,)</f>
        <v>Kawat Las CO2 0,8mm SW-70</v>
      </c>
      <c r="E222" s="55">
        <v>225.0</v>
      </c>
      <c r="F222" s="55" t="s">
        <v>1505</v>
      </c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7.25" customHeight="1">
      <c r="A223" s="7">
        <f t="shared" si="1"/>
        <v>222</v>
      </c>
      <c r="B223" s="10" t="s">
        <v>1294</v>
      </c>
      <c r="C223" s="10">
        <v>1592.0</v>
      </c>
      <c r="D223" s="12" t="str">
        <f>VLOOKUP(C223,MASTER!$B$2:$C$1190,2,)</f>
        <v>Tali Rapia</v>
      </c>
      <c r="E223" s="55">
        <v>4.0</v>
      </c>
      <c r="F223" s="55" t="s">
        <v>1506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7.25" customHeight="1">
      <c r="A224" s="7">
        <f t="shared" si="1"/>
        <v>223</v>
      </c>
      <c r="B224" s="10" t="s">
        <v>1307</v>
      </c>
      <c r="C224" s="10">
        <v>1249.0</v>
      </c>
      <c r="D224" s="12" t="str">
        <f>VLOOKUP(C224,MASTER!$B$2:$C$1190,2,)</f>
        <v>Double Wall 66x66x13 (Kardus)</v>
      </c>
      <c r="E224" s="55">
        <v>100.0</v>
      </c>
      <c r="F224" s="55" t="s">
        <v>1507</v>
      </c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7.25" customHeight="1">
      <c r="A225" s="7">
        <f t="shared" si="1"/>
        <v>224</v>
      </c>
      <c r="B225" s="10" t="s">
        <v>1307</v>
      </c>
      <c r="C225" s="10">
        <v>1241.0</v>
      </c>
      <c r="D225" s="12" t="str">
        <f>VLOOKUP(C225,MASTER!$B$2:$C$1190,2,)</f>
        <v>Kabel Supreme NYMHY 2x0,75mm @50 mtr Hitam</v>
      </c>
      <c r="E225" s="55">
        <v>100.0</v>
      </c>
      <c r="F225" s="55" t="s">
        <v>1508</v>
      </c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7.25" customHeight="1">
      <c r="A226" s="7">
        <f t="shared" si="1"/>
        <v>225</v>
      </c>
      <c r="B226" s="10" t="s">
        <v>1307</v>
      </c>
      <c r="C226" s="10">
        <v>1836.0</v>
      </c>
      <c r="D226" s="12" t="str">
        <f>VLOOKUP(C226,MASTER!$B$2:$C$1190,2,)</f>
        <v>Isi Gas Argon</v>
      </c>
      <c r="E226" s="55">
        <v>2.0</v>
      </c>
      <c r="F226" s="55" t="s">
        <v>1509</v>
      </c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7.25" customHeight="1">
      <c r="A227" s="7">
        <f t="shared" si="1"/>
        <v>226</v>
      </c>
      <c r="B227" s="10" t="s">
        <v>1307</v>
      </c>
      <c r="C227" s="10">
        <v>1837.0</v>
      </c>
      <c r="D227" s="12" t="str">
        <f>VLOOKUP(C227,MASTER!$B$2:$C$1190,2,)</f>
        <v>Isi Co2</v>
      </c>
      <c r="E227" s="55">
        <v>24.0</v>
      </c>
      <c r="F227" s="55" t="s">
        <v>1509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7.25" customHeight="1">
      <c r="A228" s="7">
        <f t="shared" si="1"/>
        <v>227</v>
      </c>
      <c r="B228" s="10" t="s">
        <v>1307</v>
      </c>
      <c r="C228" s="31">
        <v>1358.0</v>
      </c>
      <c r="D228" s="12" t="str">
        <f>VLOOKUP(C228,MASTER!$B$2:$C$1190,2,)</f>
        <v>Mur M4</v>
      </c>
      <c r="E228" s="55">
        <v>1000.0</v>
      </c>
      <c r="F228" s="55" t="s">
        <v>1510</v>
      </c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7.25" customHeight="1">
      <c r="A229" s="7">
        <f t="shared" si="1"/>
        <v>228</v>
      </c>
      <c r="B229" s="10" t="s">
        <v>1307</v>
      </c>
      <c r="C229" s="10">
        <v>1403.0</v>
      </c>
      <c r="D229" s="12" t="str">
        <f>VLOOKUP(C229,MASTER!$B$2:$C$1190,2,)</f>
        <v>RING M4</v>
      </c>
      <c r="E229" s="55">
        <v>1000.0</v>
      </c>
      <c r="F229" s="55" t="s">
        <v>1510</v>
      </c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7.25" customHeight="1">
      <c r="A230" s="7">
        <f t="shared" si="1"/>
        <v>229</v>
      </c>
      <c r="B230" s="10" t="s">
        <v>1307</v>
      </c>
      <c r="C230" s="31">
        <v>1362.0</v>
      </c>
      <c r="D230" s="12" t="str">
        <f>VLOOKUP(C230,MASTER!$B$2:$C$1190,2,)</f>
        <v>MUR SS M4</v>
      </c>
      <c r="E230" s="55">
        <v>1000.0</v>
      </c>
      <c r="F230" s="55" t="s">
        <v>1510</v>
      </c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7.25" customHeight="1">
      <c r="A231" s="7">
        <f t="shared" si="1"/>
        <v>230</v>
      </c>
      <c r="B231" s="10" t="s">
        <v>1307</v>
      </c>
      <c r="C231" s="31">
        <v>1409.0</v>
      </c>
      <c r="D231" s="12" t="str">
        <f>VLOOKUP(C231,MASTER!$B$2:$C$1190,2,)</f>
        <v>RING SS M4</v>
      </c>
      <c r="E231" s="55">
        <v>1000.0</v>
      </c>
      <c r="F231" s="55" t="s">
        <v>1510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7.25" customHeight="1">
      <c r="A232" s="7">
        <f t="shared" si="1"/>
        <v>231</v>
      </c>
      <c r="B232" s="10" t="s">
        <v>1307</v>
      </c>
      <c r="C232" s="10">
        <v>1588.0</v>
      </c>
      <c r="D232" s="12" t="str">
        <f>VLOOKUP(C232,MASTER!$B$2:$C$1190,2,)</f>
        <v>Scotch Brite Grit 400 6"x9"</v>
      </c>
      <c r="E232" s="55">
        <v>50.0</v>
      </c>
      <c r="F232" s="55" t="s">
        <v>1511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7.25" customHeight="1">
      <c r="A233" s="7">
        <f t="shared" si="1"/>
        <v>232</v>
      </c>
      <c r="B233" s="10" t="s">
        <v>1307</v>
      </c>
      <c r="C233" s="10">
        <v>1937.0</v>
      </c>
      <c r="D233" s="12" t="str">
        <f>VLOOKUP(C233,MASTER!$B$2:$C$1190,2,)</f>
        <v>Kedok Las / Topeng</v>
      </c>
      <c r="E233" s="55">
        <v>5.0</v>
      </c>
      <c r="F233" s="55" t="s">
        <v>1511</v>
      </c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7.25" customHeight="1">
      <c r="A234" s="7">
        <f t="shared" si="1"/>
        <v>233</v>
      </c>
      <c r="B234" s="10" t="s">
        <v>1307</v>
      </c>
      <c r="C234" s="10">
        <v>1529.0</v>
      </c>
      <c r="D234" s="12" t="str">
        <f>VLOOKUP(C234,MASTER!$B$2:$C$1190,2,)</f>
        <v>AMPLAS LEMBAR 150</v>
      </c>
      <c r="E234" s="55">
        <v>100.0</v>
      </c>
      <c r="F234" s="55" t="s">
        <v>1511</v>
      </c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7.25" customHeight="1">
      <c r="A235" s="7">
        <f t="shared" si="1"/>
        <v>234</v>
      </c>
      <c r="B235" s="10" t="s">
        <v>1307</v>
      </c>
      <c r="C235" s="10">
        <v>1670.0</v>
      </c>
      <c r="D235" s="12" t="str">
        <f>VLOOKUP(C235,MASTER!$B$2:$C$1190,2,)</f>
        <v>Kuas 2 Inch</v>
      </c>
      <c r="E235" s="55">
        <v>5.0</v>
      </c>
      <c r="F235" s="55" t="s">
        <v>1511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7.25" customHeight="1">
      <c r="A236" s="7">
        <f t="shared" si="1"/>
        <v>235</v>
      </c>
      <c r="B236" s="10" t="s">
        <v>1307</v>
      </c>
      <c r="C236" s="10">
        <v>1024.0</v>
      </c>
      <c r="D236" s="12" t="str">
        <f>VLOOKUP(C236,MASTER!$B$2:$C$1190,2,)</f>
        <v>Adaptor Talled 20A 12V Slim</v>
      </c>
      <c r="E236" s="55">
        <v>6.0</v>
      </c>
      <c r="F236" s="55" t="s">
        <v>1512</v>
      </c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7.25" customHeight="1">
      <c r="A237" s="7">
        <f t="shared" si="1"/>
        <v>236</v>
      </c>
      <c r="B237" s="10" t="s">
        <v>1307</v>
      </c>
      <c r="C237" s="10">
        <v>1426.0</v>
      </c>
      <c r="D237" s="12" t="str">
        <f>VLOOKUP(C237,MASTER!$B$2:$C$1190,2,)</f>
        <v>SEALANT NEUTRAL WHITE</v>
      </c>
      <c r="E237" s="55">
        <v>12.0</v>
      </c>
      <c r="F237" s="55" t="s">
        <v>1512</v>
      </c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7.25" customHeight="1">
      <c r="A238" s="7">
        <f t="shared" si="1"/>
        <v>237</v>
      </c>
      <c r="B238" s="10" t="s">
        <v>1307</v>
      </c>
      <c r="C238" s="10">
        <v>1425.0</v>
      </c>
      <c r="D238" s="12" t="str">
        <f>VLOOKUP(C238,MASTER!$B$2:$C$1190,2,)</f>
        <v>SEALANT NEUTRAL CLEAR</v>
      </c>
      <c r="E238" s="55">
        <v>3.0</v>
      </c>
      <c r="F238" s="55" t="s">
        <v>1512</v>
      </c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7.25" customHeight="1">
      <c r="A239" s="7">
        <f t="shared" si="1"/>
        <v>238</v>
      </c>
      <c r="B239" s="10" t="s">
        <v>1307</v>
      </c>
      <c r="C239" s="10">
        <v>1198.0</v>
      </c>
      <c r="D239" s="12" t="str">
        <f>VLOOKUP(C239,MASTER!$B$2:$C$1190,2,)</f>
        <v>Dimmer DC 30A</v>
      </c>
      <c r="E239" s="55">
        <v>1.0</v>
      </c>
      <c r="F239" s="55" t="s">
        <v>1512</v>
      </c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7.25" customHeight="1">
      <c r="A240" s="7">
        <f t="shared" si="1"/>
        <v>239</v>
      </c>
      <c r="B240" s="10" t="s">
        <v>1307</v>
      </c>
      <c r="C240" s="10">
        <v>1290.0</v>
      </c>
      <c r="D240" s="12" t="str">
        <f>VLOOKUP(C240,MASTER!$B$2:$C$1190,2,)</f>
        <v>Fox Lem 168 Blek 10 kg</v>
      </c>
      <c r="E240" s="55">
        <v>2.0</v>
      </c>
      <c r="F240" s="55" t="s">
        <v>1513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7.25" customHeight="1">
      <c r="A241" s="7">
        <f t="shared" si="1"/>
        <v>240</v>
      </c>
      <c r="B241" s="10" t="s">
        <v>1307</v>
      </c>
      <c r="C241" s="10">
        <v>1204.0</v>
      </c>
      <c r="D241" s="12" t="str">
        <f>VLOOKUP(C241,MASTER!$B$2:$C$1190,2,)</f>
        <v>Kain Ball / Kain Majun Putih</v>
      </c>
      <c r="E241" s="55">
        <v>50.0</v>
      </c>
      <c r="F241" s="55" t="s">
        <v>1514</v>
      </c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7.25" customHeight="1">
      <c r="A242" s="7">
        <f t="shared" si="1"/>
        <v>241</v>
      </c>
      <c r="B242" s="10" t="s">
        <v>1307</v>
      </c>
      <c r="C242" s="10">
        <v>1453.0</v>
      </c>
      <c r="D242" s="12" t="str">
        <f>VLOOKUP(C242,MASTER!$B$2:$C$1190,2,)</f>
        <v>Plastic Wrapping</v>
      </c>
      <c r="E242" s="55">
        <v>12.0</v>
      </c>
      <c r="F242" s="55" t="s">
        <v>1514</v>
      </c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7.25" customHeight="1">
      <c r="A243" s="7">
        <f t="shared" si="1"/>
        <v>242</v>
      </c>
      <c r="B243" s="10" t="s">
        <v>1307</v>
      </c>
      <c r="C243" s="10">
        <v>1198.0</v>
      </c>
      <c r="D243" s="12" t="str">
        <f>VLOOKUP(C243,MASTER!$B$2:$C$1190,2,)</f>
        <v>Dimmer DC 30A</v>
      </c>
      <c r="E243" s="55">
        <v>4.0</v>
      </c>
      <c r="F243" s="55" t="s">
        <v>1508</v>
      </c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7.25" customHeight="1">
      <c r="A244" s="7">
        <f t="shared" si="1"/>
        <v>243</v>
      </c>
      <c r="B244" s="10" t="s">
        <v>1307</v>
      </c>
      <c r="C244" s="10">
        <v>1420.0</v>
      </c>
      <c r="D244" s="12" t="str">
        <f>VLOOKUP(C244,MASTER!$B$2:$C$1190,2,)</f>
        <v>MASKER 3PLY @50PCS</v>
      </c>
      <c r="E244" s="55">
        <v>50.0</v>
      </c>
      <c r="F244" s="55" t="s">
        <v>1515</v>
      </c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7.25" customHeight="1">
      <c r="A245" s="7">
        <f t="shared" si="1"/>
        <v>244</v>
      </c>
      <c r="B245" s="10" t="s">
        <v>1307</v>
      </c>
      <c r="C245" s="31">
        <v>2330.0</v>
      </c>
      <c r="D245" s="12" t="str">
        <f>VLOOKUP(C245,MASTER!$B$2:$C$1190,2,)</f>
        <v>Cat Ftalit Tangerine 141</v>
      </c>
      <c r="E245" s="55">
        <v>40.0</v>
      </c>
      <c r="F245" s="55" t="s">
        <v>1516</v>
      </c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7.25" customHeight="1">
      <c r="A246" s="7">
        <f t="shared" si="1"/>
        <v>245</v>
      </c>
      <c r="B246" s="10" t="s">
        <v>1307</v>
      </c>
      <c r="C246" s="10">
        <v>1187.0</v>
      </c>
      <c r="D246" s="12" t="str">
        <f>VLOOKUP(C246,MASTER!$B$2:$C$1190,2,)</f>
        <v>Propan PUC 786 White Gloss @1 liter</v>
      </c>
      <c r="E246" s="55">
        <v>5.0</v>
      </c>
      <c r="F246" s="55" t="s">
        <v>1517</v>
      </c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7.25" customHeight="1">
      <c r="A247" s="7">
        <f t="shared" si="1"/>
        <v>246</v>
      </c>
      <c r="B247" s="10" t="s">
        <v>1307</v>
      </c>
      <c r="C247" s="10">
        <v>2411.0</v>
      </c>
      <c r="D247" s="12" t="str">
        <f>VLOOKUP(C247,MASTER!$B$2:$C$1190,2,)</f>
        <v>PVC Bening/TW 0,5mm 100x200cm</v>
      </c>
      <c r="E247" s="55">
        <v>14.0</v>
      </c>
      <c r="F247" s="55" t="s">
        <v>1451</v>
      </c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7.25" customHeight="1">
      <c r="A248" s="7">
        <f t="shared" si="1"/>
        <v>247</v>
      </c>
      <c r="B248" s="10" t="s">
        <v>1307</v>
      </c>
      <c r="C248" s="10">
        <v>2224.0</v>
      </c>
      <c r="D248" s="12" t="str">
        <f>VLOOKUP(C248,MASTER!$B$2:$C$1190,2,)</f>
        <v>PVC TW 000 Uk. 1000x2000x1mm</v>
      </c>
      <c r="E248" s="55">
        <v>20.0</v>
      </c>
      <c r="F248" s="55" t="s">
        <v>1451</v>
      </c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7.25" customHeight="1">
      <c r="A249" s="7">
        <f t="shared" si="1"/>
        <v>248</v>
      </c>
      <c r="B249" s="10" t="s">
        <v>1307</v>
      </c>
      <c r="C249" s="31">
        <v>1834.0</v>
      </c>
      <c r="D249" s="12" t="str">
        <f>VLOOKUP(C249,MASTER!$B$2:$C$1190,2,)</f>
        <v>IG N2 Pallet 16 cyl 200bar 152m3</v>
      </c>
      <c r="E249" s="55">
        <v>1.0</v>
      </c>
      <c r="F249" s="55" t="s">
        <v>1518</v>
      </c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7.25" customHeight="1">
      <c r="A250" s="7">
        <f t="shared" si="1"/>
        <v>249</v>
      </c>
      <c r="B250" s="10" t="s">
        <v>1307</v>
      </c>
      <c r="C250" s="31">
        <v>1835.0</v>
      </c>
      <c r="D250" s="12" t="str">
        <f>VLOOKUP(C250,MASTER!$B$2:$C$1190,2,)</f>
        <v>IG O2 Pallet, Pressure 150 Bar, Vol. 118 m3, Cylinder 50L</v>
      </c>
      <c r="E250" s="55">
        <v>1.0</v>
      </c>
      <c r="F250" s="55" t="s">
        <v>1518</v>
      </c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7.25" customHeight="1">
      <c r="A251" s="7">
        <f t="shared" si="1"/>
        <v>250</v>
      </c>
      <c r="B251" s="10" t="s">
        <v>1307</v>
      </c>
      <c r="C251" s="10">
        <v>2026.0</v>
      </c>
      <c r="D251" s="12" t="str">
        <f>VLOOKUP(C251,MASTER!$B$2:$C$1190,2,)</f>
        <v>Mata Router 1F Dia. 4mm</v>
      </c>
      <c r="E251" s="55">
        <v>1.0</v>
      </c>
      <c r="F251" s="55" t="s">
        <v>1519</v>
      </c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7.25" customHeight="1">
      <c r="A252" s="7">
        <f t="shared" si="1"/>
        <v>251</v>
      </c>
      <c r="B252" s="10" t="s">
        <v>1307</v>
      </c>
      <c r="C252" s="10">
        <v>1958.0</v>
      </c>
      <c r="D252" s="12" t="str">
        <f>VLOOKUP(C252,MASTER!$B$2:$C$1190,2,)</f>
        <v>Mata Router 1F Dia. 6mm</v>
      </c>
      <c r="E252" s="55">
        <v>1.0</v>
      </c>
      <c r="F252" s="55" t="s">
        <v>1519</v>
      </c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7.25" customHeight="1">
      <c r="A253" s="7">
        <f t="shared" si="1"/>
        <v>252</v>
      </c>
      <c r="B253" s="10" t="s">
        <v>1307</v>
      </c>
      <c r="C253" s="31">
        <v>1343.0</v>
      </c>
      <c r="D253" s="12" t="str">
        <f>VLOOKUP(C253,MASTER!$B$2:$C$1190,2,)</f>
        <v>Mata Router Flush Trim Bits (Uk. 6,3 x 9,5)</v>
      </c>
      <c r="E253" s="55">
        <v>5.0</v>
      </c>
      <c r="F253" s="55" t="s">
        <v>1519</v>
      </c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7.25" customHeight="1">
      <c r="A254" s="7">
        <f t="shared" si="1"/>
        <v>253</v>
      </c>
      <c r="B254" s="10" t="s">
        <v>1307</v>
      </c>
      <c r="C254" s="31">
        <v>2342.0</v>
      </c>
      <c r="D254" s="12" t="str">
        <f>VLOOKUP(C254,MASTER!$B$2:$C$1190,2,)</f>
        <v>Flush Trim Bit 1/4x1/4</v>
      </c>
      <c r="E254" s="55">
        <v>5.0</v>
      </c>
      <c r="F254" s="55" t="s">
        <v>1519</v>
      </c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7.25" customHeight="1">
      <c r="A255" s="7">
        <f t="shared" si="1"/>
        <v>254</v>
      </c>
      <c r="B255" s="10" t="s">
        <v>1307</v>
      </c>
      <c r="C255" s="31">
        <v>1904.0</v>
      </c>
      <c r="D255" s="12" t="str">
        <f>VLOOKUP(C255,MASTER!$B$2:$C$1190,2,)</f>
        <v>Led Strip RGBW IP44 5050 12V (1 Roll = 5 meter )</v>
      </c>
      <c r="E255" s="55">
        <v>4.0</v>
      </c>
      <c r="F255" s="55" t="s">
        <v>1520</v>
      </c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7.25" customHeight="1">
      <c r="A256" s="7">
        <f t="shared" si="1"/>
        <v>255</v>
      </c>
      <c r="B256" s="10" t="s">
        <v>1307</v>
      </c>
      <c r="C256" s="10">
        <v>1447.0</v>
      </c>
      <c r="D256" s="12" t="str">
        <f>VLOOKUP(C256,MASTER!$B$2:$C$1190,2,)</f>
        <v>Thinner Polyurethane Propan 5 Liter</v>
      </c>
      <c r="E256" s="55">
        <v>10.0</v>
      </c>
      <c r="F256" s="55" t="s">
        <v>1432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7.25" customHeight="1">
      <c r="A257" s="7">
        <f t="shared" si="1"/>
        <v>256</v>
      </c>
      <c r="B257" s="10" t="s">
        <v>1307</v>
      </c>
      <c r="C257" s="10">
        <v>1380.0</v>
      </c>
      <c r="D257" s="12" t="str">
        <f>VLOOKUP(C257,MASTER!$B$2:$C$1190,2,)</f>
        <v>Plat SPCC 1,0mm (1220x2440mm)</v>
      </c>
      <c r="E257" s="55">
        <v>8.0</v>
      </c>
      <c r="F257" s="55" t="s">
        <v>1521</v>
      </c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7.25" customHeight="1">
      <c r="A258" s="7">
        <f t="shared" si="1"/>
        <v>257</v>
      </c>
      <c r="B258" s="10" t="s">
        <v>1307</v>
      </c>
      <c r="C258" s="31">
        <v>2343.0</v>
      </c>
      <c r="D258" s="12" t="str">
        <f>VLOOKUP(C258,MASTER!$B$2:$C$1190,2,)</f>
        <v>Pipa Besi OD 12mm ID 10mm</v>
      </c>
      <c r="E258" s="55">
        <v>50.0</v>
      </c>
      <c r="F258" s="55" t="s">
        <v>1522</v>
      </c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7.25" customHeight="1">
      <c r="A259" s="7">
        <f t="shared" si="1"/>
        <v>258</v>
      </c>
      <c r="B259" s="10" t="s">
        <v>1318</v>
      </c>
      <c r="C259" s="10">
        <v>1241.0</v>
      </c>
      <c r="D259" s="12" t="str">
        <f>VLOOKUP(C259,MASTER!$B$2:$C$1190,2,)</f>
        <v>Kabel Supreme NYMHY 2x0,75mm @50 mtr Hitam</v>
      </c>
      <c r="E259" s="55">
        <v>50.0</v>
      </c>
      <c r="F259" s="55" t="s">
        <v>1523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7.25" customHeight="1">
      <c r="A260" s="7">
        <f t="shared" si="1"/>
        <v>259</v>
      </c>
      <c r="B260" s="10" t="s">
        <v>1318</v>
      </c>
      <c r="C260" s="10">
        <v>1241.0</v>
      </c>
      <c r="D260" s="12" t="str">
        <f>VLOOKUP(C260,MASTER!$B$2:$C$1190,2,)</f>
        <v>Kabel Supreme NYMHY 2x0,75mm @50 mtr Hitam</v>
      </c>
      <c r="E260" s="55">
        <v>100.0</v>
      </c>
      <c r="F260" s="55" t="s">
        <v>1508</v>
      </c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7.25" customHeight="1">
      <c r="A261" s="7">
        <f t="shared" si="1"/>
        <v>260</v>
      </c>
      <c r="B261" s="10" t="s">
        <v>1318</v>
      </c>
      <c r="C261" s="10">
        <v>1610.0</v>
      </c>
      <c r="D261" s="12" t="str">
        <f>VLOOKUP(C261,MASTER!$B$2:$C$1190,2,)</f>
        <v>Melaminto MDF 3mm Gloss</v>
      </c>
      <c r="E261" s="55">
        <v>2.0</v>
      </c>
      <c r="F261" s="55" t="s">
        <v>1498</v>
      </c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7.25" customHeight="1">
      <c r="A262" s="7">
        <f t="shared" si="1"/>
        <v>261</v>
      </c>
      <c r="B262" s="10" t="s">
        <v>1318</v>
      </c>
      <c r="C262" s="31">
        <v>1610.0</v>
      </c>
      <c r="D262" s="12" t="str">
        <f>VLOOKUP(C262,MASTER!$B$2:$C$1190,2,)</f>
        <v>Melaminto MDF 3mm Gloss</v>
      </c>
      <c r="E262" s="55">
        <v>2.0</v>
      </c>
      <c r="F262" s="55" t="s">
        <v>1508</v>
      </c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7.25" customHeight="1">
      <c r="A263" s="7">
        <f t="shared" si="1"/>
        <v>262</v>
      </c>
      <c r="B263" s="10" t="s">
        <v>1318</v>
      </c>
      <c r="C263" s="10">
        <v>1192.0</v>
      </c>
      <c r="D263" s="12" t="str">
        <f>VLOOKUP(C263,MASTER!$B$2:$C$1190,2,)</f>
        <v>PYLOX WHITE 102</v>
      </c>
      <c r="E263" s="55">
        <v>12.0</v>
      </c>
      <c r="F263" s="55" t="s">
        <v>1524</v>
      </c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7.25" customHeight="1">
      <c r="A264" s="7">
        <f t="shared" si="1"/>
        <v>263</v>
      </c>
      <c r="B264" s="10" t="s">
        <v>1318</v>
      </c>
      <c r="C264" s="10">
        <v>1451.0</v>
      </c>
      <c r="D264" s="12" t="str">
        <f>VLOOKUP(C264,MASTER!$B$2:$C$1190,2,)</f>
        <v>Tungsten Argon 1,6mm</v>
      </c>
      <c r="E264" s="55">
        <v>50.0</v>
      </c>
      <c r="F264" s="55" t="s">
        <v>1524</v>
      </c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7.25" customHeight="1">
      <c r="A265" s="7">
        <f t="shared" si="1"/>
        <v>264</v>
      </c>
      <c r="B265" s="10" t="s">
        <v>1318</v>
      </c>
      <c r="C265" s="10">
        <v>1082.0</v>
      </c>
      <c r="D265" s="12" t="str">
        <f>VLOOKUP(C265,MASTER!$B$2:$C$1190,2,)</f>
        <v>BATU GERINDA CUTTING WHEEL (WD) 4"</v>
      </c>
      <c r="E265" s="55">
        <v>50.0</v>
      </c>
      <c r="F265" s="55" t="s">
        <v>1525</v>
      </c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7.25" customHeight="1">
      <c r="A266" s="7">
        <f t="shared" si="1"/>
        <v>265</v>
      </c>
      <c r="B266" s="10" t="s">
        <v>1318</v>
      </c>
      <c r="C266" s="10">
        <v>1580.0</v>
      </c>
      <c r="D266" s="12" t="str">
        <f>VLOOKUP(C266,MASTER!$B$2:$C$1190,2,)</f>
        <v>BATU GERINDA ULTRA FLEX 4"</v>
      </c>
      <c r="E266" s="55">
        <v>50.0</v>
      </c>
      <c r="F266" s="55" t="s">
        <v>1525</v>
      </c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7.25" customHeight="1">
      <c r="A267" s="7">
        <f t="shared" si="1"/>
        <v>266</v>
      </c>
      <c r="B267" s="10" t="s">
        <v>1318</v>
      </c>
      <c r="C267" s="10">
        <v>1071.0</v>
      </c>
      <c r="D267" s="12" t="str">
        <f>VLOOKUP(C267,MASTER!$B$2:$C$1190,2,)</f>
        <v>Amplas Ekamant Susun 80 / Taiyo 4"</v>
      </c>
      <c r="E267" s="55">
        <v>50.0</v>
      </c>
      <c r="F267" s="55" t="s">
        <v>1525</v>
      </c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7.25" customHeight="1">
      <c r="A268" s="7">
        <f t="shared" si="1"/>
        <v>267</v>
      </c>
      <c r="B268" s="10" t="s">
        <v>1318</v>
      </c>
      <c r="C268" s="10">
        <v>1085.0</v>
      </c>
      <c r="D268" s="12" t="str">
        <f>VLOOKUP(C268,MASTER!$B$2:$C$1190,2,)</f>
        <v>Batu Poles 4x17P (Woven abu-abu)</v>
      </c>
      <c r="E268" s="55">
        <v>20.0</v>
      </c>
      <c r="F268" s="55" t="s">
        <v>1526</v>
      </c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7.25" customHeight="1">
      <c r="A269" s="7">
        <f t="shared" si="1"/>
        <v>268</v>
      </c>
      <c r="B269" s="10" t="s">
        <v>1318</v>
      </c>
      <c r="C269" s="10">
        <v>1086.0</v>
      </c>
      <c r="D269" s="12" t="str">
        <f>VLOOKUP(C269,MASTER!$B$2:$C$1190,2,)</f>
        <v>LANGSOL</v>
      </c>
      <c r="E269" s="55">
        <v>5.0</v>
      </c>
      <c r="F269" s="55" t="s">
        <v>1526</v>
      </c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7.25" customHeight="1">
      <c r="A270" s="7">
        <f t="shared" si="1"/>
        <v>269</v>
      </c>
      <c r="B270" s="10" t="s">
        <v>1318</v>
      </c>
      <c r="C270" s="10">
        <v>1862.0</v>
      </c>
      <c r="D270" s="12" t="str">
        <f>VLOOKUP(C270,MASTER!$B$2:$C$1190,2,)</f>
        <v>Hand Tape M8</v>
      </c>
      <c r="E270" s="55">
        <v>15.0</v>
      </c>
      <c r="F270" s="55" t="s">
        <v>1526</v>
      </c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7.25" customHeight="1">
      <c r="A271" s="7">
        <f t="shared" si="1"/>
        <v>270</v>
      </c>
      <c r="B271" s="10" t="s">
        <v>1318</v>
      </c>
      <c r="C271" s="10">
        <v>1419.0</v>
      </c>
      <c r="D271" s="12" t="str">
        <f>VLOOKUP(C271,MASTER!$B$2:$C$1190,2,)</f>
        <v>KACAMATA LAS BENING</v>
      </c>
      <c r="E271" s="55">
        <v>24.0</v>
      </c>
      <c r="F271" s="55" t="s">
        <v>1527</v>
      </c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7.25" customHeight="1">
      <c r="A272" s="7">
        <f t="shared" si="1"/>
        <v>271</v>
      </c>
      <c r="B272" s="10" t="s">
        <v>1334</v>
      </c>
      <c r="C272" s="10">
        <v>1966.0</v>
      </c>
      <c r="D272" s="12" t="str">
        <f>VLOOKUP(C272,MASTER!$B$2:$C$1190,2,)</f>
        <v>Hollow Hitam 30x30 Tebal 1,5mm P.6000mm</v>
      </c>
      <c r="E272" s="55">
        <v>101.0</v>
      </c>
      <c r="F272" s="55" t="s">
        <v>1528</v>
      </c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7.25" customHeight="1">
      <c r="A273" s="7">
        <f t="shared" si="1"/>
        <v>272</v>
      </c>
      <c r="B273" s="10" t="s">
        <v>1334</v>
      </c>
      <c r="C273" s="7">
        <v>1814.0</v>
      </c>
      <c r="D273" s="12" t="str">
        <f>VLOOKUP(C273,MASTER!$B$2:$C$1190,2,)</f>
        <v>Hollow Hitam 20x20 Tebal 1,2mm Panjang 6mtr</v>
      </c>
      <c r="E273" s="55">
        <v>31.0</v>
      </c>
      <c r="F273" s="55" t="s">
        <v>1528</v>
      </c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7.25" customHeight="1">
      <c r="A274" s="7">
        <f t="shared" si="1"/>
        <v>273</v>
      </c>
      <c r="B274" s="10" t="s">
        <v>1334</v>
      </c>
      <c r="C274" s="10">
        <v>2479.0</v>
      </c>
      <c r="D274" s="12" t="str">
        <f>VLOOKUP(C274,MASTER!$B$2:$C$1190,2,)</f>
        <v>Adaptor PMT-2 Series Enclosed 350W / 29A / 12V low profile input 1Ph</v>
      </c>
      <c r="E274" s="55">
        <v>10.0</v>
      </c>
      <c r="F274" s="55" t="s">
        <v>1529</v>
      </c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7.25" customHeight="1">
      <c r="A275" s="7">
        <f t="shared" si="1"/>
        <v>274</v>
      </c>
      <c r="B275" s="10" t="s">
        <v>1334</v>
      </c>
      <c r="C275" s="10">
        <v>1606.0</v>
      </c>
      <c r="D275" s="12" t="str">
        <f>VLOOKUP(C275,MASTER!$B$2:$C$1190,2,)</f>
        <v>Apron Dada Jeans</v>
      </c>
      <c r="E275" s="55">
        <v>10.0</v>
      </c>
      <c r="F275" s="55" t="s">
        <v>1530</v>
      </c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7.25" customHeight="1">
      <c r="A276" s="7">
        <f t="shared" si="1"/>
        <v>275</v>
      </c>
      <c r="B276" s="10" t="s">
        <v>1334</v>
      </c>
      <c r="C276" s="10">
        <v>1414.0</v>
      </c>
      <c r="D276" s="12" t="str">
        <f>VLOOKUP(C276,MASTER!$B$2:$C$1190,2,)</f>
        <v>APRON LENGAN JEANS</v>
      </c>
      <c r="E276" s="55">
        <v>10.0</v>
      </c>
      <c r="F276" s="55" t="s">
        <v>1530</v>
      </c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7.25" customHeight="1">
      <c r="A277" s="7">
        <f t="shared" si="1"/>
        <v>276</v>
      </c>
      <c r="B277" s="10" t="s">
        <v>1334</v>
      </c>
      <c r="C277" s="31">
        <v>2503.0</v>
      </c>
      <c r="D277" s="12" t="str">
        <f>VLOOKUP(C277,MASTER!$B$2:$C$1190,2,)</f>
        <v>Coupler SM 40 + PH 20</v>
      </c>
      <c r="E277" s="55">
        <v>5.0</v>
      </c>
      <c r="F277" s="55" t="s">
        <v>1531</v>
      </c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7.25" customHeight="1">
      <c r="A278" s="7">
        <f t="shared" si="1"/>
        <v>277</v>
      </c>
      <c r="B278" s="10" t="s">
        <v>1334</v>
      </c>
      <c r="C278" s="31">
        <v>2504.0</v>
      </c>
      <c r="D278" s="12" t="str">
        <f>VLOOKUP(C278,MASTER!$B$2:$C$1190,2,)</f>
        <v>Coupler SF 20</v>
      </c>
      <c r="E278" s="55">
        <v>5.0</v>
      </c>
      <c r="F278" s="55" t="s">
        <v>1531</v>
      </c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7.25" customHeight="1">
      <c r="A279" s="7">
        <f t="shared" si="1"/>
        <v>278</v>
      </c>
      <c r="B279" s="10" t="s">
        <v>1334</v>
      </c>
      <c r="C279" s="10">
        <v>1126.0</v>
      </c>
      <c r="D279" s="12" t="str">
        <f>VLOOKUP(C279,MASTER!$B$2:$C$1190,2,)</f>
        <v>Baut JF M3x10</v>
      </c>
      <c r="E279" s="55">
        <v>520.0</v>
      </c>
      <c r="F279" s="55" t="s">
        <v>1532</v>
      </c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7.25" customHeight="1">
      <c r="A280" s="7">
        <f t="shared" si="1"/>
        <v>279</v>
      </c>
      <c r="B280" s="10" t="s">
        <v>1334</v>
      </c>
      <c r="C280" s="10">
        <v>1128.0</v>
      </c>
      <c r="D280" s="12" t="str">
        <f>VLOOKUP(C280,MASTER!$B$2:$C$1190,2,)</f>
        <v>Baut JF M4x15</v>
      </c>
      <c r="E280" s="55">
        <v>220.0</v>
      </c>
      <c r="F280" s="55" t="s">
        <v>1533</v>
      </c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7.25" customHeight="1">
      <c r="A281" s="7">
        <f t="shared" si="1"/>
        <v>280</v>
      </c>
      <c r="B281" s="10" t="s">
        <v>1334</v>
      </c>
      <c r="C281" s="10">
        <v>1046.0</v>
      </c>
      <c r="D281" s="12" t="str">
        <f>VLOOKUP(C281,MASTER!$B$2:$C$1190,2,)</f>
        <v>Foam Sheet Tebal 2cm 100 cm x 25 meter</v>
      </c>
      <c r="E281" s="55">
        <v>2.0</v>
      </c>
      <c r="F281" s="55" t="s">
        <v>1534</v>
      </c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7.25" customHeight="1">
      <c r="A282" s="7">
        <f t="shared" si="1"/>
        <v>281</v>
      </c>
      <c r="B282" s="10" t="s">
        <v>1334</v>
      </c>
      <c r="C282" s="31">
        <v>2550.0</v>
      </c>
      <c r="D282" s="12" t="str">
        <f>VLOOKUP(C282,MASTER!$B$2:$C$1190,2,)</f>
        <v>PVC Foamboard 12mm 1220x2440</v>
      </c>
      <c r="E282" s="55">
        <v>2.0</v>
      </c>
      <c r="F282" s="55" t="s">
        <v>1535</v>
      </c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7.25" customHeight="1">
      <c r="A283" s="7">
        <f t="shared" si="1"/>
        <v>282</v>
      </c>
      <c r="B283" s="10" t="s">
        <v>1334</v>
      </c>
      <c r="C283" s="31">
        <v>2551.0</v>
      </c>
      <c r="D283" s="12" t="str">
        <f>VLOOKUP(C283,MASTER!$B$2:$C$1190,2,)</f>
        <v>PVC Foamboard 9mm 1220x2440</v>
      </c>
      <c r="E283" s="55">
        <v>2.0</v>
      </c>
      <c r="F283" s="55" t="s">
        <v>1515</v>
      </c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7.25" customHeight="1">
      <c r="A284" s="7">
        <f t="shared" si="1"/>
        <v>283</v>
      </c>
      <c r="B284" s="10" t="s">
        <v>1341</v>
      </c>
      <c r="C284" s="10">
        <v>1446.0</v>
      </c>
      <c r="D284" s="12" t="str">
        <f>VLOOKUP(C284,MASTER!$B$2:$C$1190,2,)</f>
        <v>Thinner HG IML 75</v>
      </c>
      <c r="E284" s="55">
        <v>100.0</v>
      </c>
      <c r="F284" s="55" t="s">
        <v>1536</v>
      </c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7.25" customHeight="1">
      <c r="A285" s="7">
        <f t="shared" si="1"/>
        <v>284</v>
      </c>
      <c r="B285" s="10" t="s">
        <v>1341</v>
      </c>
      <c r="C285" s="10">
        <v>1924.0</v>
      </c>
      <c r="D285" s="12" t="str">
        <f>VLOOKUP(C285,MASTER!$B$2:$C$1190,2,)</f>
        <v>HMR 6mm x 4' x 8'</v>
      </c>
      <c r="E285" s="55">
        <v>1.0</v>
      </c>
      <c r="F285" s="55" t="s">
        <v>1537</v>
      </c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7.25" customHeight="1">
      <c r="A286" s="7">
        <f t="shared" si="1"/>
        <v>285</v>
      </c>
      <c r="B286" s="10" t="s">
        <v>1341</v>
      </c>
      <c r="C286" s="31">
        <v>1613.0</v>
      </c>
      <c r="D286" s="12" t="str">
        <f>VLOOKUP(C286,MASTER!$B$2:$C$1190,2,)</f>
        <v>HMR 9mm X 1220 X 2440</v>
      </c>
      <c r="E286" s="55">
        <v>1.0</v>
      </c>
      <c r="F286" s="55" t="s">
        <v>1537</v>
      </c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7.25" customHeight="1">
      <c r="A287" s="7">
        <f t="shared" si="1"/>
        <v>286</v>
      </c>
      <c r="B287" s="10" t="s">
        <v>1341</v>
      </c>
      <c r="C287" s="10">
        <v>1082.0</v>
      </c>
      <c r="D287" s="12" t="str">
        <f>VLOOKUP(C287,MASTER!$B$2:$C$1190,2,)</f>
        <v>BATU GERINDA CUTTING WHEEL (WD) 4"</v>
      </c>
      <c r="E287" s="55">
        <v>100.0</v>
      </c>
      <c r="F287" s="55" t="s">
        <v>1538</v>
      </c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7.25" customHeight="1">
      <c r="A288" s="7">
        <f t="shared" si="1"/>
        <v>287</v>
      </c>
      <c r="B288" s="10" t="s">
        <v>1341</v>
      </c>
      <c r="C288" s="10">
        <v>1580.0</v>
      </c>
      <c r="D288" s="12" t="str">
        <f>VLOOKUP(C288,MASTER!$B$2:$C$1190,2,)</f>
        <v>BATU GERINDA ULTRA FLEX 4"</v>
      </c>
      <c r="E288" s="55">
        <v>100.0</v>
      </c>
      <c r="F288" s="55" t="s">
        <v>1538</v>
      </c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7.25" customHeight="1">
      <c r="A289" s="7">
        <f t="shared" si="1"/>
        <v>288</v>
      </c>
      <c r="B289" s="10" t="s">
        <v>1341</v>
      </c>
      <c r="C289" s="7">
        <v>2076.0</v>
      </c>
      <c r="D289" s="12" t="str">
        <f>VLOOKUP(C289,MASTER!$B$2:$C$1190,2,)</f>
        <v>Cabinet Handle E6027 Ring Pull YANE</v>
      </c>
      <c r="E289" s="55">
        <v>35.0</v>
      </c>
      <c r="F289" s="55" t="s">
        <v>1539</v>
      </c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7.25" customHeight="1">
      <c r="A290" s="7">
        <f t="shared" si="1"/>
        <v>289</v>
      </c>
      <c r="B290" s="10" t="s">
        <v>1341</v>
      </c>
      <c r="C290" s="10">
        <v>1247.0</v>
      </c>
      <c r="D290" s="12" t="str">
        <f>VLOOKUP(C290,MASTER!$B$2:$C$1190,2,)</f>
        <v>Kain Poles 4 inch</v>
      </c>
      <c r="E290" s="55">
        <v>10.0</v>
      </c>
      <c r="F290" s="55" t="s">
        <v>1540</v>
      </c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7.25" customHeight="1">
      <c r="A291" s="7">
        <f t="shared" si="1"/>
        <v>290</v>
      </c>
      <c r="B291" s="10" t="s">
        <v>1341</v>
      </c>
      <c r="C291" s="10">
        <v>2485.0</v>
      </c>
      <c r="D291" s="12" t="str">
        <f>VLOOKUP(C291,MASTER!$B$2:$C$1190,2,)</f>
        <v>Kain Poles Levis 4"</v>
      </c>
      <c r="E291" s="55">
        <v>10.0</v>
      </c>
      <c r="F291" s="55" t="s">
        <v>1540</v>
      </c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7.25" customHeight="1">
      <c r="A292" s="7">
        <f t="shared" si="1"/>
        <v>291</v>
      </c>
      <c r="B292" s="10" t="s">
        <v>1341</v>
      </c>
      <c r="C292" s="10">
        <v>2552.0</v>
      </c>
      <c r="D292" s="12" t="str">
        <f>VLOOKUP(C292,MASTER!$B$2:$C$1190,2,)</f>
        <v>Router Straight Bit 1/4x4x1T</v>
      </c>
      <c r="E292" s="55">
        <v>4.0</v>
      </c>
      <c r="F292" s="55" t="s">
        <v>1541</v>
      </c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7.25" customHeight="1">
      <c r="A293" s="7">
        <f t="shared" si="1"/>
        <v>292</v>
      </c>
      <c r="B293" s="10" t="s">
        <v>1354</v>
      </c>
      <c r="C293" s="10">
        <v>2100.0</v>
      </c>
      <c r="D293" s="12" t="str">
        <f>VLOOKUP(C293,MASTER!$B$2:$C$1190,2,)</f>
        <v>Acrylic Milky 10mm MC 432 uk. 122x244cm</v>
      </c>
      <c r="E293" s="55">
        <v>1.0</v>
      </c>
      <c r="F293" s="55" t="s">
        <v>1542</v>
      </c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7.25" customHeight="1">
      <c r="A294" s="7">
        <f t="shared" si="1"/>
        <v>293</v>
      </c>
      <c r="B294" s="10" t="s">
        <v>1354</v>
      </c>
      <c r="C294" s="10">
        <v>1077.0</v>
      </c>
      <c r="D294" s="12" t="str">
        <f>VLOOKUP(C294,MASTER!$B$2:$C$1190,2,)</f>
        <v>AMPLAS NIKEN 1000</v>
      </c>
      <c r="E294" s="55">
        <v>100.0</v>
      </c>
      <c r="F294" s="55" t="s">
        <v>1543</v>
      </c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7.25" customHeight="1">
      <c r="A295" s="7">
        <f t="shared" si="1"/>
        <v>294</v>
      </c>
      <c r="B295" s="10" t="s">
        <v>1354</v>
      </c>
      <c r="C295" s="10">
        <v>2400.0</v>
      </c>
      <c r="D295" s="12" t="str">
        <f>VLOOKUP(C295,MASTER!$B$2:$C$1190,2,)</f>
        <v>RYU (AC) HSS Cobalt Drill Bits 7.0x69x109mm AC-DB038</v>
      </c>
      <c r="E295" s="55">
        <v>10.0</v>
      </c>
      <c r="F295" s="55" t="s">
        <v>1543</v>
      </c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7.25" customHeight="1">
      <c r="A296" s="7">
        <f t="shared" si="1"/>
        <v>295</v>
      </c>
      <c r="B296" s="10" t="s">
        <v>1354</v>
      </c>
      <c r="C296" s="10">
        <v>1462.0</v>
      </c>
      <c r="D296" s="12" t="str">
        <f>VLOOKUP(C296,MASTER!$B$2:$C$1190,2,)</f>
        <v>Kontak Tip Co2 M6x25x0,8mm</v>
      </c>
      <c r="E296" s="55">
        <v>40.0</v>
      </c>
      <c r="F296" s="55" t="s">
        <v>1543</v>
      </c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7.25" customHeight="1">
      <c r="A297" s="7">
        <f t="shared" si="1"/>
        <v>296</v>
      </c>
      <c r="B297" s="10" t="s">
        <v>1354</v>
      </c>
      <c r="C297" s="10">
        <v>1312.0</v>
      </c>
      <c r="D297" s="12" t="str">
        <f>VLOOKUP(C297,MASTER!$B$2:$C$1190,2,)</f>
        <v>RYU (AC) HSS PRO Drill Bits 2.0x24x49mm AC-DB052</v>
      </c>
      <c r="E297" s="55">
        <v>10.0</v>
      </c>
      <c r="F297" s="55" t="s">
        <v>1544</v>
      </c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7.25" customHeight="1">
      <c r="A298" s="7">
        <f t="shared" si="1"/>
        <v>297</v>
      </c>
      <c r="B298" s="10" t="s">
        <v>1354</v>
      </c>
      <c r="C298" s="10">
        <v>1303.0</v>
      </c>
      <c r="D298" s="12" t="str">
        <f>VLOOKUP(C298,MASTER!$B$2:$C$1190,2,)</f>
        <v>BOSCH METAL DRILL BITS 2,5x30/57mm 2608585841</v>
      </c>
      <c r="E298" s="55">
        <v>10.0</v>
      </c>
      <c r="F298" s="55" t="s">
        <v>1544</v>
      </c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7.25" customHeight="1">
      <c r="A299" s="7">
        <f t="shared" si="1"/>
        <v>298</v>
      </c>
      <c r="B299" s="10" t="s">
        <v>1354</v>
      </c>
      <c r="C299" s="10">
        <v>1314.0</v>
      </c>
      <c r="D299" s="12" t="str">
        <f>VLOOKUP(C299,MASTER!$B$2:$C$1190,2,)</f>
        <v>RYU (AC) HSS PRO Drill Bits 4.0x43x75mm AC-DB056</v>
      </c>
      <c r="E299" s="55">
        <v>10.0</v>
      </c>
      <c r="F299" s="55" t="s">
        <v>1544</v>
      </c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7.25" customHeight="1">
      <c r="A300" s="7">
        <f t="shared" si="1"/>
        <v>299</v>
      </c>
      <c r="B300" s="10" t="s">
        <v>1354</v>
      </c>
      <c r="C300" s="10">
        <v>1080.0</v>
      </c>
      <c r="D300" s="12" t="str">
        <f>VLOOKUP(C300,MASTER!$B$2:$C$1190,2,)</f>
        <v>Amplas Roller Merah Busa Non Woven Grit 60 4" 120 X 100 mm ROHA</v>
      </c>
      <c r="E300" s="55">
        <v>5.0</v>
      </c>
      <c r="F300" s="55" t="s">
        <v>1545</v>
      </c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7.25" customHeight="1">
      <c r="A301" s="7">
        <f t="shared" si="1"/>
        <v>300</v>
      </c>
      <c r="B301" s="10" t="s">
        <v>1354</v>
      </c>
      <c r="C301" s="10">
        <v>1321.0</v>
      </c>
      <c r="D301" s="12" t="str">
        <f>VLOOKUP(C301,MASTER!$B$2:$C$1190,2,)</f>
        <v>Sanpolac  @ 4Kg</v>
      </c>
      <c r="E301" s="55">
        <v>5.0</v>
      </c>
      <c r="F301" s="55" t="s">
        <v>1546</v>
      </c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7.25" customHeight="1">
      <c r="A302" s="7">
        <f t="shared" si="1"/>
        <v>301</v>
      </c>
      <c r="B302" s="10" t="s">
        <v>1354</v>
      </c>
      <c r="C302" s="10">
        <v>2043.0</v>
      </c>
      <c r="D302" s="12" t="str">
        <f>VLOOKUP(C302,MASTER!$B$2:$C$1190,2,)</f>
        <v>Acrylic green MC 346 5mm 1220x2440</v>
      </c>
      <c r="E302" s="55">
        <v>1.0</v>
      </c>
      <c r="F302" s="55" t="s">
        <v>1547</v>
      </c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7.25" customHeight="1">
      <c r="A303" s="7">
        <f t="shared" si="1"/>
        <v>302</v>
      </c>
      <c r="B303" s="10" t="s">
        <v>1354</v>
      </c>
      <c r="C303" s="10">
        <v>1946.0</v>
      </c>
      <c r="D303" s="12" t="str">
        <f>VLOOKUP(C303,MASTER!$B$2:$C$1190,2,)</f>
        <v>Besi As SS Dia. 4mm (P.6000mm)</v>
      </c>
      <c r="E303" s="55">
        <v>21.0</v>
      </c>
      <c r="F303" s="55" t="s">
        <v>1548</v>
      </c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7.25" customHeight="1">
      <c r="A304" s="7">
        <f t="shared" si="1"/>
        <v>303</v>
      </c>
      <c r="B304" s="10" t="s">
        <v>1354</v>
      </c>
      <c r="C304" s="10">
        <v>1880.0</v>
      </c>
      <c r="D304" s="12" t="str">
        <f>VLOOKUP(C304,MASTER!$B$2:$C$1190,2,)</f>
        <v>Baut JP SS M4x100</v>
      </c>
      <c r="E304" s="55">
        <v>250.0</v>
      </c>
      <c r="F304" s="55" t="s">
        <v>1549</v>
      </c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7.25" customHeight="1">
      <c r="A305" s="7">
        <f t="shared" si="1"/>
        <v>304</v>
      </c>
      <c r="B305" s="51"/>
      <c r="C305" s="7"/>
      <c r="D305" s="12" t="str">
        <f>VLOOKUP(C305,MASTER!$B$2:$C$1190,2,)</f>
        <v>#N/A</v>
      </c>
      <c r="E305" s="56"/>
      <c r="F305" s="5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7.25" customHeight="1">
      <c r="A306" s="7">
        <f t="shared" si="1"/>
        <v>305</v>
      </c>
      <c r="B306" s="51"/>
      <c r="C306" s="15"/>
      <c r="D306" s="12" t="str">
        <f>VLOOKUP(C306,MASTER!$B$2:$C$1190,2,)</f>
        <v>#N/A</v>
      </c>
      <c r="E306" s="56"/>
      <c r="F306" s="5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7.25" customHeight="1">
      <c r="A307" s="7">
        <f t="shared" si="1"/>
        <v>306</v>
      </c>
      <c r="B307" s="51"/>
      <c r="C307" s="7"/>
      <c r="D307" s="12" t="str">
        <f>VLOOKUP(C307,MASTER!$B$2:$C$1190,2,)</f>
        <v>#N/A</v>
      </c>
      <c r="E307" s="56"/>
      <c r="F307" s="5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7.25" customHeight="1">
      <c r="A308" s="7">
        <f t="shared" si="1"/>
        <v>307</v>
      </c>
      <c r="B308" s="51"/>
      <c r="C308" s="7"/>
      <c r="D308" s="12" t="str">
        <f>VLOOKUP(C308,MASTER!$B$2:$C$1190,2,)</f>
        <v>#N/A</v>
      </c>
      <c r="E308" s="56"/>
      <c r="F308" s="5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7.25" customHeight="1">
      <c r="A309" s="7">
        <f t="shared" si="1"/>
        <v>308</v>
      </c>
      <c r="B309" s="51"/>
      <c r="C309" s="7"/>
      <c r="D309" s="12" t="str">
        <f>VLOOKUP(C309,MASTER!$B$2:$C$1190,2,)</f>
        <v>#N/A</v>
      </c>
      <c r="E309" s="56"/>
      <c r="F309" s="5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7.25" customHeight="1">
      <c r="A310" s="7">
        <f t="shared" si="1"/>
        <v>309</v>
      </c>
      <c r="B310" s="51"/>
      <c r="C310" s="7"/>
      <c r="D310" s="12" t="str">
        <f>VLOOKUP(C310,MASTER!$B$2:$C$1190,2,)</f>
        <v>#N/A</v>
      </c>
      <c r="E310" s="56"/>
      <c r="F310" s="5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7.25" customHeight="1">
      <c r="A311" s="7">
        <f t="shared" si="1"/>
        <v>310</v>
      </c>
      <c r="B311" s="51"/>
      <c r="C311" s="7"/>
      <c r="D311" s="12" t="str">
        <f>VLOOKUP(C311,MASTER!$B$2:$C$1190,2,)</f>
        <v>#N/A</v>
      </c>
      <c r="E311" s="56"/>
      <c r="F311" s="5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7.25" customHeight="1">
      <c r="A312" s="7">
        <f t="shared" si="1"/>
        <v>311</v>
      </c>
      <c r="B312" s="51"/>
      <c r="C312" s="7"/>
      <c r="D312" s="12" t="str">
        <f>VLOOKUP(C312,MASTER!$B$2:$C$1190,2,)</f>
        <v>#N/A</v>
      </c>
      <c r="E312" s="56"/>
      <c r="F312" s="5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7.25" customHeight="1">
      <c r="A313" s="7">
        <f t="shared" si="1"/>
        <v>312</v>
      </c>
      <c r="B313" s="51"/>
      <c r="C313" s="7"/>
      <c r="D313" s="12" t="str">
        <f>VLOOKUP(C313,MASTER!$B$2:$C$1190,2,)</f>
        <v>#N/A</v>
      </c>
      <c r="E313" s="56"/>
      <c r="F313" s="5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7.25" customHeight="1">
      <c r="A314" s="7">
        <f t="shared" si="1"/>
        <v>313</v>
      </c>
      <c r="B314" s="51"/>
      <c r="C314" s="7"/>
      <c r="D314" s="12" t="str">
        <f>VLOOKUP(C314,MASTER!$B$2:$C$1190,2,)</f>
        <v>#N/A</v>
      </c>
      <c r="E314" s="56"/>
      <c r="F314" s="5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7.25" customHeight="1">
      <c r="A315" s="7">
        <f t="shared" si="1"/>
        <v>314</v>
      </c>
      <c r="B315" s="51"/>
      <c r="C315" s="7"/>
      <c r="D315" s="12" t="str">
        <f>VLOOKUP(C315,MASTER!$B$2:$C$1190,2,)</f>
        <v>#N/A</v>
      </c>
      <c r="E315" s="56"/>
      <c r="F315" s="5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7.25" customHeight="1">
      <c r="A316" s="7">
        <f t="shared" si="1"/>
        <v>315</v>
      </c>
      <c r="B316" s="51"/>
      <c r="C316" s="7"/>
      <c r="D316" s="12" t="str">
        <f>VLOOKUP(C316,MASTER!$B$2:$C$1190,2,)</f>
        <v>#N/A</v>
      </c>
      <c r="E316" s="56"/>
      <c r="F316" s="5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7.25" customHeight="1">
      <c r="A317" s="7">
        <f t="shared" si="1"/>
        <v>316</v>
      </c>
      <c r="B317" s="51"/>
      <c r="C317" s="7"/>
      <c r="D317" s="12" t="str">
        <f>VLOOKUP(C317,MASTER!$B$2:$C$1190,2,)</f>
        <v>#N/A</v>
      </c>
      <c r="E317" s="56"/>
      <c r="F317" s="5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7.25" customHeight="1">
      <c r="A318" s="7">
        <f t="shared" si="1"/>
        <v>317</v>
      </c>
      <c r="B318" s="51"/>
      <c r="C318" s="7"/>
      <c r="D318" s="12" t="str">
        <f>VLOOKUP(C318,MASTER!$B$2:$C$1190,2,)</f>
        <v>#N/A</v>
      </c>
      <c r="E318" s="56"/>
      <c r="F318" s="5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7.25" customHeight="1">
      <c r="A319" s="7">
        <f t="shared" si="1"/>
        <v>318</v>
      </c>
      <c r="B319" s="51"/>
      <c r="C319" s="7"/>
      <c r="D319" s="12" t="str">
        <f>VLOOKUP(C319,MASTER!$B$2:$C$1190,2,)</f>
        <v>#N/A</v>
      </c>
      <c r="E319" s="56"/>
      <c r="F319" s="5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7.25" customHeight="1">
      <c r="A320" s="7">
        <f t="shared" si="1"/>
        <v>319</v>
      </c>
      <c r="B320" s="51"/>
      <c r="C320" s="7"/>
      <c r="D320" s="12" t="str">
        <f>VLOOKUP(C320,MASTER!$B$2:$C$1190,2,)</f>
        <v>#N/A</v>
      </c>
      <c r="E320" s="56"/>
      <c r="F320" s="5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7.25" customHeight="1">
      <c r="A321" s="7">
        <f t="shared" si="1"/>
        <v>320</v>
      </c>
      <c r="B321" s="51"/>
      <c r="C321" s="15"/>
      <c r="D321" s="12" t="str">
        <f>VLOOKUP(C321,MASTER!$B$2:$C$1190,2,)</f>
        <v>#N/A</v>
      </c>
      <c r="E321" s="56"/>
      <c r="F321" s="5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7.25" customHeight="1">
      <c r="A322" s="7">
        <f t="shared" si="1"/>
        <v>321</v>
      </c>
      <c r="B322" s="51"/>
      <c r="C322" s="7"/>
      <c r="D322" s="12" t="str">
        <f>VLOOKUP(C322,MASTER!$B$2:$C$1190,2,)</f>
        <v>#N/A</v>
      </c>
      <c r="E322" s="56"/>
      <c r="F322" s="5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7.25" customHeight="1">
      <c r="A323" s="7">
        <f t="shared" si="1"/>
        <v>322</v>
      </c>
      <c r="B323" s="51"/>
      <c r="C323" s="7"/>
      <c r="D323" s="12" t="str">
        <f>VLOOKUP(C323,MASTER!$B$2:$C$1190,2,)</f>
        <v>#N/A</v>
      </c>
      <c r="E323" s="56"/>
      <c r="F323" s="5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7.25" customHeight="1">
      <c r="A324" s="7">
        <f t="shared" si="1"/>
        <v>323</v>
      </c>
      <c r="B324" s="51"/>
      <c r="C324" s="7"/>
      <c r="D324" s="12" t="str">
        <f>VLOOKUP(C324,MASTER!$B$2:$C$1190,2,)</f>
        <v>#N/A</v>
      </c>
      <c r="E324" s="56"/>
      <c r="F324" s="5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7.25" customHeight="1">
      <c r="A325" s="7">
        <f t="shared" si="1"/>
        <v>324</v>
      </c>
      <c r="B325" s="51"/>
      <c r="C325" s="7"/>
      <c r="D325" s="12" t="str">
        <f>VLOOKUP(C325,MASTER!$B$2:$C$1190,2,)</f>
        <v>#N/A</v>
      </c>
      <c r="E325" s="56"/>
      <c r="F325" s="5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7.25" customHeight="1">
      <c r="A326" s="7">
        <f t="shared" si="1"/>
        <v>325</v>
      </c>
      <c r="B326" s="51"/>
      <c r="C326" s="7"/>
      <c r="D326" s="12" t="str">
        <f>VLOOKUP(C326,MASTER!$B$2:$C$1190,2,)</f>
        <v>#N/A</v>
      </c>
      <c r="E326" s="56"/>
      <c r="F326" s="5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7.25" customHeight="1">
      <c r="A327" s="7">
        <f t="shared" si="1"/>
        <v>326</v>
      </c>
      <c r="B327" s="51"/>
      <c r="C327" s="7"/>
      <c r="D327" s="12" t="str">
        <f>VLOOKUP(C327,MASTER!$B$2:$C$1190,2,)</f>
        <v>#N/A</v>
      </c>
      <c r="E327" s="56"/>
      <c r="F327" s="5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7.25" customHeight="1">
      <c r="A328" s="7">
        <f t="shared" si="1"/>
        <v>327</v>
      </c>
      <c r="B328" s="51"/>
      <c r="C328" s="7"/>
      <c r="D328" s="12" t="str">
        <f>VLOOKUP(C328,MASTER!$B$2:$C$1190,2,)</f>
        <v>#N/A</v>
      </c>
      <c r="E328" s="56"/>
      <c r="F328" s="5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7.25" customHeight="1">
      <c r="A329" s="7">
        <f t="shared" si="1"/>
        <v>328</v>
      </c>
      <c r="B329" s="51"/>
      <c r="C329" s="7"/>
      <c r="D329" s="12" t="str">
        <f>VLOOKUP(C329,MASTER!$B$2:$C$1190,2,)</f>
        <v>#N/A</v>
      </c>
      <c r="E329" s="56"/>
      <c r="F329" s="5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7.25" customHeight="1">
      <c r="A330" s="7">
        <f t="shared" si="1"/>
        <v>329</v>
      </c>
      <c r="B330" s="51"/>
      <c r="C330" s="7"/>
      <c r="D330" s="12" t="str">
        <f>VLOOKUP(C330,MASTER!$B$2:$C$1190,2,)</f>
        <v>#N/A</v>
      </c>
      <c r="E330" s="56"/>
      <c r="F330" s="5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7.25" customHeight="1">
      <c r="A331" s="7">
        <f t="shared" si="1"/>
        <v>330</v>
      </c>
      <c r="B331" s="51"/>
      <c r="C331" s="7"/>
      <c r="D331" s="12" t="str">
        <f>VLOOKUP(C331,MASTER!$B$2:$C$1190,2,)</f>
        <v>#N/A</v>
      </c>
      <c r="E331" s="56"/>
      <c r="F331" s="5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7.25" customHeight="1">
      <c r="A332" s="7">
        <f t="shared" si="1"/>
        <v>331</v>
      </c>
      <c r="B332" s="51"/>
      <c r="C332" s="7"/>
      <c r="D332" s="12" t="str">
        <f>VLOOKUP(C332,MASTER!$B$2:$C$1190,2,)</f>
        <v>#N/A</v>
      </c>
      <c r="E332" s="56"/>
      <c r="F332" s="5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7.25" customHeight="1">
      <c r="A333" s="7">
        <f t="shared" si="1"/>
        <v>332</v>
      </c>
      <c r="B333" s="51"/>
      <c r="C333" s="7"/>
      <c r="D333" s="12" t="str">
        <f>VLOOKUP(C333,MASTER!$B$2:$C$1190,2,)</f>
        <v>#N/A</v>
      </c>
      <c r="E333" s="56"/>
      <c r="F333" s="5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7.25" customHeight="1">
      <c r="A334" s="7">
        <f t="shared" si="1"/>
        <v>333</v>
      </c>
      <c r="B334" s="51"/>
      <c r="C334" s="7"/>
      <c r="D334" s="12" t="str">
        <f>VLOOKUP(C334,MASTER!$B$2:$C$1190,2,)</f>
        <v>#N/A</v>
      </c>
      <c r="E334" s="56"/>
      <c r="F334" s="5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7.25" customHeight="1">
      <c r="A335" s="7">
        <f t="shared" si="1"/>
        <v>334</v>
      </c>
      <c r="B335" s="51"/>
      <c r="C335" s="7"/>
      <c r="D335" s="12" t="str">
        <f>VLOOKUP(C335,MASTER!$B$2:$C$1190,2,)</f>
        <v>#N/A</v>
      </c>
      <c r="E335" s="56"/>
      <c r="F335" s="5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7.25" customHeight="1">
      <c r="A336" s="7">
        <f t="shared" si="1"/>
        <v>335</v>
      </c>
      <c r="B336" s="51"/>
      <c r="C336" s="7"/>
      <c r="D336" s="12" t="str">
        <f>VLOOKUP(C336,MASTER!$B$2:$C$1190,2,)</f>
        <v>#N/A</v>
      </c>
      <c r="E336" s="56"/>
      <c r="F336" s="5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7.25" customHeight="1">
      <c r="A337" s="7">
        <f t="shared" si="1"/>
        <v>336</v>
      </c>
      <c r="B337" s="51"/>
      <c r="C337" s="7"/>
      <c r="D337" s="12" t="str">
        <f>VLOOKUP(C337,MASTER!$B$2:$C$1190,2,)</f>
        <v>#N/A</v>
      </c>
      <c r="E337" s="56"/>
      <c r="F337" s="5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7.25" customHeight="1">
      <c r="A338" s="7">
        <f t="shared" si="1"/>
        <v>337</v>
      </c>
      <c r="B338" s="51"/>
      <c r="C338" s="7"/>
      <c r="D338" s="12" t="str">
        <f>VLOOKUP(C338,MASTER!$B$2:$C$1190,2,)</f>
        <v>#N/A</v>
      </c>
      <c r="E338" s="56"/>
      <c r="F338" s="5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7.25" customHeight="1">
      <c r="A339" s="7">
        <f t="shared" si="1"/>
        <v>338</v>
      </c>
      <c r="B339" s="51"/>
      <c r="C339" s="7"/>
      <c r="D339" s="12" t="str">
        <f>VLOOKUP(C339,MASTER!$B$2:$C$1190,2,)</f>
        <v>#N/A</v>
      </c>
      <c r="E339" s="56"/>
      <c r="F339" s="5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7.25" customHeight="1">
      <c r="A340" s="7">
        <f t="shared" si="1"/>
        <v>339</v>
      </c>
      <c r="B340" s="51"/>
      <c r="C340" s="7"/>
      <c r="D340" s="12" t="str">
        <f>VLOOKUP(C340,MASTER!$B$2:$C$1190,2,)</f>
        <v>#N/A</v>
      </c>
      <c r="E340" s="56"/>
      <c r="F340" s="5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7.25" customHeight="1">
      <c r="A341" s="7">
        <f t="shared" si="1"/>
        <v>340</v>
      </c>
      <c r="B341" s="51"/>
      <c r="C341" s="7"/>
      <c r="D341" s="12" t="str">
        <f>VLOOKUP(C341,MASTER!$B$2:$C$1190,2,)</f>
        <v>#N/A</v>
      </c>
      <c r="E341" s="52"/>
      <c r="F341" s="5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7.25" customHeight="1">
      <c r="A342" s="7">
        <f t="shared" si="1"/>
        <v>341</v>
      </c>
      <c r="B342" s="51"/>
      <c r="C342" s="7"/>
      <c r="D342" s="12" t="str">
        <f>VLOOKUP(C342,MASTER!$B$2:$C$1190,2,)</f>
        <v>#N/A</v>
      </c>
      <c r="E342" s="52"/>
      <c r="F342" s="5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7.25" customHeight="1">
      <c r="A343" s="7">
        <f t="shared" si="1"/>
        <v>342</v>
      </c>
      <c r="B343" s="51"/>
      <c r="C343" s="7"/>
      <c r="D343" s="12" t="str">
        <f>VLOOKUP(C343,MASTER!$B$2:$C$1190,2,)</f>
        <v>#N/A</v>
      </c>
      <c r="E343" s="52"/>
      <c r="F343" s="5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7.25" customHeight="1">
      <c r="A344" s="7">
        <f t="shared" si="1"/>
        <v>343</v>
      </c>
      <c r="B344" s="51"/>
      <c r="C344" s="7"/>
      <c r="D344" s="12" t="str">
        <f>VLOOKUP(C344,MASTER!$B$2:$C$1190,2,)</f>
        <v>#N/A</v>
      </c>
      <c r="E344" s="52"/>
      <c r="F344" s="5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7.25" customHeight="1">
      <c r="A345" s="7">
        <f t="shared" si="1"/>
        <v>344</v>
      </c>
      <c r="B345" s="51"/>
      <c r="C345" s="7"/>
      <c r="D345" s="12" t="str">
        <f>VLOOKUP(C345,MASTER!$B$2:$C$1190,2,)</f>
        <v>#N/A</v>
      </c>
      <c r="E345" s="52"/>
      <c r="F345" s="5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7.25" customHeight="1">
      <c r="A346" s="7">
        <f t="shared" si="1"/>
        <v>345</v>
      </c>
      <c r="B346" s="51"/>
      <c r="C346" s="7"/>
      <c r="D346" s="12" t="str">
        <f>VLOOKUP(C346,MASTER!$B$2:$C$1190,2,)</f>
        <v>#N/A</v>
      </c>
      <c r="E346" s="52"/>
      <c r="F346" s="5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7.25" customHeight="1">
      <c r="A347" s="7">
        <f t="shared" si="1"/>
        <v>346</v>
      </c>
      <c r="B347" s="51"/>
      <c r="C347" s="7"/>
      <c r="D347" s="12" t="str">
        <f>VLOOKUP(C347,MASTER!$B$2:$C$1190,2,)</f>
        <v>#N/A</v>
      </c>
      <c r="E347" s="52"/>
      <c r="F347" s="5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7.25" customHeight="1">
      <c r="A348" s="7">
        <f t="shared" si="1"/>
        <v>347</v>
      </c>
      <c r="B348" s="51"/>
      <c r="C348" s="7"/>
      <c r="D348" s="12" t="str">
        <f>VLOOKUP(C348,MASTER!$B$2:$C$1190,2,)</f>
        <v>#N/A</v>
      </c>
      <c r="E348" s="56"/>
      <c r="F348" s="5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7.25" customHeight="1">
      <c r="A349" s="7">
        <f t="shared" si="1"/>
        <v>348</v>
      </c>
      <c r="B349" s="51"/>
      <c r="C349" s="7"/>
      <c r="D349" s="12" t="str">
        <f>VLOOKUP(C349,MASTER!$B$2:$C$1190,2,)</f>
        <v>#N/A</v>
      </c>
      <c r="E349" s="56"/>
      <c r="F349" s="5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7.25" customHeight="1">
      <c r="A350" s="7">
        <f t="shared" si="1"/>
        <v>349</v>
      </c>
      <c r="B350" s="51"/>
      <c r="C350" s="7"/>
      <c r="D350" s="12" t="str">
        <f>VLOOKUP(C350,MASTER!$B$2:$C$1190,2,)</f>
        <v>#N/A</v>
      </c>
      <c r="E350" s="56"/>
      <c r="F350" s="5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7.25" customHeight="1">
      <c r="A351" s="7">
        <f t="shared" si="1"/>
        <v>350</v>
      </c>
      <c r="B351" s="51"/>
      <c r="C351" s="7"/>
      <c r="D351" s="12" t="str">
        <f>VLOOKUP(C351,MASTER!$B$2:$C$1190,2,)</f>
        <v>#N/A</v>
      </c>
      <c r="E351" s="56"/>
      <c r="F351" s="5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7.25" customHeight="1">
      <c r="A352" s="7">
        <f t="shared" si="1"/>
        <v>351</v>
      </c>
      <c r="B352" s="51"/>
      <c r="C352" s="7"/>
      <c r="D352" s="12" t="str">
        <f>VLOOKUP(C352,MASTER!$B$2:$C$1190,2,)</f>
        <v>#N/A</v>
      </c>
      <c r="E352" s="56"/>
      <c r="F352" s="5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7.25" customHeight="1">
      <c r="A353" s="7">
        <f t="shared" si="1"/>
        <v>352</v>
      </c>
      <c r="B353" s="51"/>
      <c r="C353" s="7"/>
      <c r="D353" s="12" t="str">
        <f>VLOOKUP(C353,MASTER!$B$2:$C$1190,2,)</f>
        <v>#N/A</v>
      </c>
      <c r="E353" s="56"/>
      <c r="F353" s="5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7.25" customHeight="1">
      <c r="A354" s="7">
        <f t="shared" si="1"/>
        <v>353</v>
      </c>
      <c r="B354" s="51"/>
      <c r="C354" s="7"/>
      <c r="D354" s="12" t="str">
        <f>VLOOKUP(C354,MASTER!$B$2:$C$1190,2,)</f>
        <v>#N/A</v>
      </c>
      <c r="E354" s="56"/>
      <c r="F354" s="5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7.25" customHeight="1">
      <c r="A355" s="7">
        <f t="shared" si="1"/>
        <v>354</v>
      </c>
      <c r="B355" s="51"/>
      <c r="C355" s="7"/>
      <c r="D355" s="12" t="str">
        <f>VLOOKUP(C355,MASTER!$B$2:$C$1190,2,)</f>
        <v>#N/A</v>
      </c>
      <c r="E355" s="56"/>
      <c r="F355" s="5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7.25" customHeight="1">
      <c r="A356" s="7">
        <f t="shared" si="1"/>
        <v>355</v>
      </c>
      <c r="B356" s="51"/>
      <c r="C356" s="7"/>
      <c r="D356" s="12" t="str">
        <f>VLOOKUP(C356,MASTER!$B$2:$C$1190,2,)</f>
        <v>#N/A</v>
      </c>
      <c r="E356" s="56"/>
      <c r="F356" s="5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7.25" customHeight="1">
      <c r="A357" s="7">
        <f t="shared" si="1"/>
        <v>356</v>
      </c>
      <c r="B357" s="51"/>
      <c r="C357" s="7"/>
      <c r="D357" s="12" t="str">
        <f>VLOOKUP(C357,MASTER!$B$2:$C$1190,2,)</f>
        <v>#N/A</v>
      </c>
      <c r="E357" s="56"/>
      <c r="F357" s="5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7.25" customHeight="1">
      <c r="A358" s="7">
        <f t="shared" si="1"/>
        <v>357</v>
      </c>
      <c r="B358" s="51"/>
      <c r="C358" s="7"/>
      <c r="D358" s="12" t="str">
        <f>VLOOKUP(C358,MASTER!$B$2:$C$1190,2,)</f>
        <v>#N/A</v>
      </c>
      <c r="E358" s="56"/>
      <c r="F358" s="5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7.25" customHeight="1">
      <c r="A359" s="7">
        <f t="shared" si="1"/>
        <v>358</v>
      </c>
      <c r="B359" s="51"/>
      <c r="C359" s="7"/>
      <c r="D359" s="12" t="str">
        <f>VLOOKUP(C359,MASTER!$B$2:$C$1190,2,)</f>
        <v>#N/A</v>
      </c>
      <c r="E359" s="56"/>
      <c r="F359" s="5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7.25" customHeight="1">
      <c r="A360" s="7">
        <f t="shared" si="1"/>
        <v>359</v>
      </c>
      <c r="B360" s="51"/>
      <c r="C360" s="7"/>
      <c r="D360" s="12" t="str">
        <f>VLOOKUP(C360,MASTER!$B$2:$C$1190,2,)</f>
        <v>#N/A</v>
      </c>
      <c r="E360" s="56"/>
      <c r="F360" s="5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7.25" customHeight="1">
      <c r="A361" s="7">
        <f t="shared" si="1"/>
        <v>360</v>
      </c>
      <c r="B361" s="51"/>
      <c r="C361" s="7"/>
      <c r="D361" s="12" t="str">
        <f>VLOOKUP(C361,MASTER!$B$2:$C$1190,2,)</f>
        <v>#N/A</v>
      </c>
      <c r="E361" s="56"/>
      <c r="F361" s="5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7.25" customHeight="1">
      <c r="A362" s="7">
        <f t="shared" si="1"/>
        <v>361</v>
      </c>
      <c r="B362" s="51"/>
      <c r="C362" s="7"/>
      <c r="D362" s="12" t="str">
        <f>VLOOKUP(C362,MASTER!$B$2:$C$1190,2,)</f>
        <v>#N/A</v>
      </c>
      <c r="E362" s="56"/>
      <c r="F362" s="5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7.25" customHeight="1">
      <c r="A363" s="7">
        <f t="shared" si="1"/>
        <v>362</v>
      </c>
      <c r="B363" s="51"/>
      <c r="C363" s="7"/>
      <c r="D363" s="12" t="str">
        <f>VLOOKUP(C363,MASTER!$B$2:$C$1190,2,)</f>
        <v>#N/A</v>
      </c>
      <c r="E363" s="56"/>
      <c r="F363" s="5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7.25" customHeight="1">
      <c r="A364" s="7">
        <f t="shared" si="1"/>
        <v>363</v>
      </c>
      <c r="B364" s="51"/>
      <c r="C364" s="7"/>
      <c r="D364" s="12" t="str">
        <f>VLOOKUP(C364,MASTER!$B$2:$C$1190,2,)</f>
        <v>#N/A</v>
      </c>
      <c r="E364" s="56"/>
      <c r="F364" s="5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7.25" customHeight="1">
      <c r="A365" s="7">
        <f t="shared" si="1"/>
        <v>364</v>
      </c>
      <c r="B365" s="51"/>
      <c r="C365" s="7"/>
      <c r="D365" s="12" t="str">
        <f>VLOOKUP(C365,MASTER!$B$2:$C$1190,2,)</f>
        <v>#N/A</v>
      </c>
      <c r="E365" s="56"/>
      <c r="F365" s="5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7.25" customHeight="1">
      <c r="A366" s="7">
        <f t="shared" si="1"/>
        <v>365</v>
      </c>
      <c r="B366" s="51"/>
      <c r="C366" s="7"/>
      <c r="D366" s="12" t="str">
        <f>VLOOKUP(C366,MASTER!$B$2:$C$1190,2,)</f>
        <v>#N/A</v>
      </c>
      <c r="E366" s="56"/>
      <c r="F366" s="5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7.25" customHeight="1">
      <c r="A367" s="7">
        <f t="shared" si="1"/>
        <v>366</v>
      </c>
      <c r="B367" s="51"/>
      <c r="C367" s="7"/>
      <c r="D367" s="12" t="str">
        <f>VLOOKUP(C367,MASTER!$B$2:$C$1190,2,)</f>
        <v>#N/A</v>
      </c>
      <c r="E367" s="56"/>
      <c r="F367" s="5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7.25" customHeight="1">
      <c r="A368" s="7">
        <f t="shared" si="1"/>
        <v>367</v>
      </c>
      <c r="B368" s="51"/>
      <c r="C368" s="7"/>
      <c r="D368" s="12" t="str">
        <f>VLOOKUP(C368,MASTER!$B$2:$C$1190,2,)</f>
        <v>#N/A</v>
      </c>
      <c r="E368" s="56"/>
      <c r="F368" s="5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7.25" customHeight="1">
      <c r="A369" s="7">
        <f t="shared" si="1"/>
        <v>368</v>
      </c>
      <c r="B369" s="51"/>
      <c r="C369" s="7"/>
      <c r="D369" s="12" t="str">
        <f>VLOOKUP(C369,MASTER!$B$2:$C$1190,2,)</f>
        <v>#N/A</v>
      </c>
      <c r="E369" s="56"/>
      <c r="F369" s="5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7.25" customHeight="1">
      <c r="A370" s="7">
        <f t="shared" si="1"/>
        <v>369</v>
      </c>
      <c r="B370" s="51"/>
      <c r="C370" s="7"/>
      <c r="D370" s="12" t="str">
        <f>VLOOKUP(C370,MASTER!$B$2:$C$1190,2,)</f>
        <v>#N/A</v>
      </c>
      <c r="E370" s="56"/>
      <c r="F370" s="5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7.25" customHeight="1">
      <c r="A371" s="7">
        <f t="shared" si="1"/>
        <v>370</v>
      </c>
      <c r="B371" s="51"/>
      <c r="C371" s="7"/>
      <c r="D371" s="12" t="str">
        <f>VLOOKUP(C371,MASTER!$B$2:$C$1190,2,)</f>
        <v>#N/A</v>
      </c>
      <c r="E371" s="56"/>
      <c r="F371" s="5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7.25" customHeight="1">
      <c r="A372" s="7">
        <f t="shared" si="1"/>
        <v>371</v>
      </c>
      <c r="B372" s="51"/>
      <c r="C372" s="7"/>
      <c r="D372" s="12" t="str">
        <f>VLOOKUP(C372,MASTER!$B$2:$C$1190,2,)</f>
        <v>#N/A</v>
      </c>
      <c r="E372" s="56"/>
      <c r="F372" s="5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7.25" customHeight="1">
      <c r="A373" s="7">
        <f t="shared" si="1"/>
        <v>372</v>
      </c>
      <c r="B373" s="51"/>
      <c r="C373" s="7"/>
      <c r="D373" s="12" t="str">
        <f>VLOOKUP(C373,MASTER!$B$2:$C$1190,2,)</f>
        <v>#N/A</v>
      </c>
      <c r="E373" s="56"/>
      <c r="F373" s="5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7.25" customHeight="1">
      <c r="A374" s="7">
        <f t="shared" si="1"/>
        <v>373</v>
      </c>
      <c r="B374" s="51"/>
      <c r="C374" s="7"/>
      <c r="D374" s="12" t="str">
        <f>VLOOKUP(C374,MASTER!$B$2:$C$1190,2,)</f>
        <v>#N/A</v>
      </c>
      <c r="E374" s="56"/>
      <c r="F374" s="5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7.25" customHeight="1">
      <c r="A375" s="7">
        <f t="shared" si="1"/>
        <v>374</v>
      </c>
      <c r="B375" s="51"/>
      <c r="C375" s="7"/>
      <c r="D375" s="12" t="str">
        <f>VLOOKUP(C375,MASTER!$B$2:$C$1190,2,)</f>
        <v>#N/A</v>
      </c>
      <c r="E375" s="56"/>
      <c r="F375" s="5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7.25" customHeight="1">
      <c r="A376" s="7">
        <f t="shared" si="1"/>
        <v>375</v>
      </c>
      <c r="B376" s="51"/>
      <c r="C376" s="7"/>
      <c r="D376" s="12" t="str">
        <f>VLOOKUP(C376,MASTER!$B$2:$C$1190,2,)</f>
        <v>#N/A</v>
      </c>
      <c r="E376" s="56"/>
      <c r="F376" s="5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7.25" customHeight="1">
      <c r="A377" s="7">
        <f t="shared" si="1"/>
        <v>376</v>
      </c>
      <c r="B377" s="51"/>
      <c r="C377" s="7"/>
      <c r="D377" s="12" t="str">
        <f>VLOOKUP(C377,MASTER!$B$2:$C$1190,2,)</f>
        <v>#N/A</v>
      </c>
      <c r="E377" s="56"/>
      <c r="F377" s="5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7.25" customHeight="1">
      <c r="A378" s="7">
        <f t="shared" si="1"/>
        <v>377</v>
      </c>
      <c r="B378" s="51"/>
      <c r="C378" s="7"/>
      <c r="D378" s="12" t="str">
        <f>VLOOKUP(C378,MASTER!$B$2:$C$1190,2,)</f>
        <v>#N/A</v>
      </c>
      <c r="E378" s="56"/>
      <c r="F378" s="5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7.25" customHeight="1">
      <c r="A379" s="7">
        <f t="shared" si="1"/>
        <v>378</v>
      </c>
      <c r="B379" s="51"/>
      <c r="C379" s="7"/>
      <c r="D379" s="12" t="str">
        <f>VLOOKUP(C379,MASTER!$B$2:$C$1190,2,)</f>
        <v>#N/A</v>
      </c>
      <c r="E379" s="56"/>
      <c r="F379" s="5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7.25" customHeight="1">
      <c r="A380" s="7">
        <f t="shared" si="1"/>
        <v>379</v>
      </c>
      <c r="B380" s="51"/>
      <c r="C380" s="7"/>
      <c r="D380" s="12" t="str">
        <f>VLOOKUP(C380,MASTER!$B$2:$C$1190,2,)</f>
        <v>#N/A</v>
      </c>
      <c r="E380" s="56"/>
      <c r="F380" s="5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7.25" customHeight="1">
      <c r="A381" s="7">
        <f t="shared" si="1"/>
        <v>380</v>
      </c>
      <c r="B381" s="51"/>
      <c r="C381" s="7"/>
      <c r="D381" s="12" t="str">
        <f>VLOOKUP(C381,MASTER!$B$2:$C$1190,2,)</f>
        <v>#N/A</v>
      </c>
      <c r="E381" s="56"/>
      <c r="F381" s="5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7.25" customHeight="1">
      <c r="A382" s="7">
        <f t="shared" si="1"/>
        <v>381</v>
      </c>
      <c r="B382" s="51"/>
      <c r="C382" s="7"/>
      <c r="D382" s="12" t="str">
        <f>VLOOKUP(C382,MASTER!$B$2:$C$1190,2,)</f>
        <v>#N/A</v>
      </c>
      <c r="E382" s="56"/>
      <c r="F382" s="5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7.25" customHeight="1">
      <c r="A383" s="7">
        <f t="shared" si="1"/>
        <v>382</v>
      </c>
      <c r="B383" s="51"/>
      <c r="C383" s="7"/>
      <c r="D383" s="12" t="str">
        <f>VLOOKUP(C383,MASTER!$B$2:$C$1190,2,)</f>
        <v>#N/A</v>
      </c>
      <c r="E383" s="56"/>
      <c r="F383" s="5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7.25" customHeight="1">
      <c r="A384" s="7">
        <f t="shared" si="1"/>
        <v>383</v>
      </c>
      <c r="B384" s="51"/>
      <c r="C384" s="7"/>
      <c r="D384" s="12" t="str">
        <f>VLOOKUP(C384,MASTER!$B$2:$C$1190,2,)</f>
        <v>#N/A</v>
      </c>
      <c r="E384" s="56"/>
      <c r="F384" s="5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7.25" customHeight="1">
      <c r="A385" s="7">
        <f t="shared" si="1"/>
        <v>384</v>
      </c>
      <c r="B385" s="51"/>
      <c r="C385" s="7"/>
      <c r="D385" s="12" t="str">
        <f>VLOOKUP(C385,MASTER!$B$2:$C$1190,2,)</f>
        <v>#N/A</v>
      </c>
      <c r="E385" s="56"/>
      <c r="F385" s="5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7.25" customHeight="1">
      <c r="A386" s="7">
        <f t="shared" si="1"/>
        <v>385</v>
      </c>
      <c r="B386" s="51"/>
      <c r="C386" s="7"/>
      <c r="D386" s="12" t="str">
        <f>VLOOKUP(C386,MASTER!$B$2:$C$1190,2,)</f>
        <v>#N/A</v>
      </c>
      <c r="E386" s="56"/>
      <c r="F386" s="5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7.25" customHeight="1">
      <c r="A387" s="7">
        <f t="shared" si="1"/>
        <v>386</v>
      </c>
      <c r="B387" s="51"/>
      <c r="C387" s="7"/>
      <c r="D387" s="12" t="str">
        <f>VLOOKUP(C387,MASTER!$B$2:$C$1190,2,)</f>
        <v>#N/A</v>
      </c>
      <c r="E387" s="56"/>
      <c r="F387" s="5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7.25" customHeight="1">
      <c r="A388" s="7">
        <f t="shared" si="1"/>
        <v>387</v>
      </c>
      <c r="B388" s="51"/>
      <c r="C388" s="7"/>
      <c r="D388" s="12" t="str">
        <f>VLOOKUP(C388,MASTER!$B$2:$C$1190,2,)</f>
        <v>#N/A</v>
      </c>
      <c r="E388" s="56"/>
      <c r="F388" s="5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7.25" customHeight="1">
      <c r="A389" s="7">
        <f t="shared" si="1"/>
        <v>388</v>
      </c>
      <c r="B389" s="51"/>
      <c r="C389" s="7"/>
      <c r="D389" s="12" t="str">
        <f>VLOOKUP(C389,MASTER!$B$2:$C$1190,2,)</f>
        <v>#N/A</v>
      </c>
      <c r="E389" s="56"/>
      <c r="F389" s="5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7.25" customHeight="1">
      <c r="A390" s="7">
        <f t="shared" si="1"/>
        <v>389</v>
      </c>
      <c r="B390" s="51"/>
      <c r="C390" s="7"/>
      <c r="D390" s="12" t="str">
        <f>VLOOKUP(C390,MASTER!$B$2:$C$1190,2,)</f>
        <v>#N/A</v>
      </c>
      <c r="E390" s="56"/>
      <c r="F390" s="5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7.25" customHeight="1">
      <c r="A391" s="7">
        <f t="shared" si="1"/>
        <v>390</v>
      </c>
      <c r="B391" s="51"/>
      <c r="C391" s="7"/>
      <c r="D391" s="12" t="str">
        <f>VLOOKUP(C391,MASTER!$B$2:$C$1190,2,)</f>
        <v>#N/A</v>
      </c>
      <c r="E391" s="56"/>
      <c r="F391" s="5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7.25" customHeight="1">
      <c r="A392" s="7">
        <f t="shared" si="1"/>
        <v>391</v>
      </c>
      <c r="B392" s="51"/>
      <c r="C392" s="7"/>
      <c r="D392" s="12" t="str">
        <f>VLOOKUP(C392,MASTER!$B$2:$C$1190,2,)</f>
        <v>#N/A</v>
      </c>
      <c r="E392" s="56"/>
      <c r="F392" s="5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7.25" customHeight="1">
      <c r="A393" s="7">
        <f t="shared" si="1"/>
        <v>392</v>
      </c>
      <c r="B393" s="51"/>
      <c r="C393" s="7"/>
      <c r="D393" s="12" t="str">
        <f>VLOOKUP(C393,MASTER!$B$2:$C$1190,2,)</f>
        <v>#N/A</v>
      </c>
      <c r="E393" s="56"/>
      <c r="F393" s="5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7.25" customHeight="1">
      <c r="A394" s="7">
        <f t="shared" si="1"/>
        <v>393</v>
      </c>
      <c r="B394" s="51"/>
      <c r="C394" s="7"/>
      <c r="D394" s="12" t="str">
        <f>VLOOKUP(C394,MASTER!$B$2:$C$1190,2,)</f>
        <v>#N/A</v>
      </c>
      <c r="E394" s="56"/>
      <c r="F394" s="5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7.25" customHeight="1">
      <c r="A395" s="7">
        <f t="shared" si="1"/>
        <v>394</v>
      </c>
      <c r="B395" s="51"/>
      <c r="C395" s="7"/>
      <c r="D395" s="12" t="str">
        <f>VLOOKUP(C395,MASTER!$B$2:$C$1190,2,)</f>
        <v>#N/A</v>
      </c>
      <c r="E395" s="56"/>
      <c r="F395" s="5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7.25" customHeight="1">
      <c r="A396" s="7">
        <f t="shared" si="1"/>
        <v>395</v>
      </c>
      <c r="B396" s="51"/>
      <c r="C396" s="7"/>
      <c r="D396" s="12" t="str">
        <f>VLOOKUP(C396,MASTER!$B$2:$C$1190,2,)</f>
        <v>#N/A</v>
      </c>
      <c r="E396" s="56"/>
      <c r="F396" s="5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7.25" customHeight="1">
      <c r="A397" s="7">
        <f t="shared" si="1"/>
        <v>396</v>
      </c>
      <c r="B397" s="51"/>
      <c r="C397" s="7"/>
      <c r="D397" s="12" t="str">
        <f>VLOOKUP(C397,MASTER!$B$2:$C$1190,2,)</f>
        <v>#N/A</v>
      </c>
      <c r="E397" s="56"/>
      <c r="F397" s="5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7.25" customHeight="1">
      <c r="A398" s="7">
        <f t="shared" si="1"/>
        <v>397</v>
      </c>
      <c r="B398" s="51"/>
      <c r="C398" s="7"/>
      <c r="D398" s="12" t="str">
        <f>VLOOKUP(C398,MASTER!$B$2:$C$1190,2,)</f>
        <v>#N/A</v>
      </c>
      <c r="E398" s="56"/>
      <c r="F398" s="5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7.25" customHeight="1">
      <c r="A399" s="7">
        <f t="shared" si="1"/>
        <v>398</v>
      </c>
      <c r="B399" s="51"/>
      <c r="C399" s="7"/>
      <c r="D399" s="12" t="str">
        <f>VLOOKUP(C399,MASTER!$B$2:$C$1190,2,)</f>
        <v>#N/A</v>
      </c>
      <c r="E399" s="56"/>
      <c r="F399" s="5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7.25" customHeight="1">
      <c r="A400" s="7">
        <f t="shared" si="1"/>
        <v>399</v>
      </c>
      <c r="B400" s="51"/>
      <c r="C400" s="7"/>
      <c r="D400" s="12" t="str">
        <f>VLOOKUP(C400,MASTER!$B$2:$C$1190,2,)</f>
        <v>#N/A</v>
      </c>
      <c r="E400" s="56"/>
      <c r="F400" s="5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7.25" customHeight="1">
      <c r="A401" s="7">
        <f t="shared" si="1"/>
        <v>400</v>
      </c>
      <c r="B401" s="51"/>
      <c r="C401" s="7"/>
      <c r="D401" s="12" t="str">
        <f>VLOOKUP(C401,MASTER!$B$2:$C$1190,2,)</f>
        <v>#N/A</v>
      </c>
      <c r="E401" s="56"/>
      <c r="F401" s="5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7.25" customHeight="1">
      <c r="A402" s="7">
        <f t="shared" si="1"/>
        <v>401</v>
      </c>
      <c r="B402" s="51"/>
      <c r="C402" s="7"/>
      <c r="D402" s="12" t="str">
        <f>VLOOKUP(C402,MASTER!$B$2:$C$1190,2,)</f>
        <v>#N/A</v>
      </c>
      <c r="E402" s="56"/>
      <c r="F402" s="5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7.25" customHeight="1">
      <c r="A403" s="7">
        <f t="shared" si="1"/>
        <v>402</v>
      </c>
      <c r="B403" s="51"/>
      <c r="C403" s="7"/>
      <c r="D403" s="12" t="str">
        <f>VLOOKUP(C403,MASTER!$B$2:$C$1190,2,)</f>
        <v>#N/A</v>
      </c>
      <c r="E403" s="56"/>
      <c r="F403" s="5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7.25" customHeight="1">
      <c r="A404" s="7">
        <f t="shared" si="1"/>
        <v>403</v>
      </c>
      <c r="B404" s="51"/>
      <c r="C404" s="7"/>
      <c r="D404" s="12" t="str">
        <f>VLOOKUP(C404,MASTER!$B$2:$C$1190,2,)</f>
        <v>#N/A</v>
      </c>
      <c r="E404" s="56"/>
      <c r="F404" s="5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7.25" customHeight="1">
      <c r="A405" s="7">
        <f t="shared" si="1"/>
        <v>404</v>
      </c>
      <c r="B405" s="51"/>
      <c r="C405" s="7"/>
      <c r="D405" s="12" t="str">
        <f>VLOOKUP(C405,MASTER!$B$2:$C$1190,2,)</f>
        <v>#N/A</v>
      </c>
      <c r="E405" s="56"/>
      <c r="F405" s="5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7.25" customHeight="1">
      <c r="A406" s="7">
        <f t="shared" si="1"/>
        <v>405</v>
      </c>
      <c r="B406" s="51"/>
      <c r="C406" s="7"/>
      <c r="D406" s="12" t="str">
        <f>VLOOKUP(C406,MASTER!$B$2:$C$1190,2,)</f>
        <v>#N/A</v>
      </c>
      <c r="E406" s="56"/>
      <c r="F406" s="5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7.25" customHeight="1">
      <c r="A407" s="7">
        <f t="shared" si="1"/>
        <v>406</v>
      </c>
      <c r="B407" s="51"/>
      <c r="C407" s="7"/>
      <c r="D407" s="12" t="str">
        <f>VLOOKUP(C407,MASTER!$B$2:$C$1190,2,)</f>
        <v>#N/A</v>
      </c>
      <c r="E407" s="56"/>
      <c r="F407" s="5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7.25" customHeight="1">
      <c r="A408" s="7">
        <f t="shared" si="1"/>
        <v>407</v>
      </c>
      <c r="B408" s="51"/>
      <c r="C408" s="7"/>
      <c r="D408" s="12" t="str">
        <f>VLOOKUP(C408,MASTER!$B$2:$C$1190,2,)</f>
        <v>#N/A</v>
      </c>
      <c r="E408" s="56"/>
      <c r="F408" s="5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7.25" customHeight="1">
      <c r="A409" s="7">
        <f t="shared" si="1"/>
        <v>408</v>
      </c>
      <c r="B409" s="51"/>
      <c r="C409" s="7"/>
      <c r="D409" s="12" t="str">
        <f>VLOOKUP(C409,MASTER!$B$2:$C$1190,2,)</f>
        <v>#N/A</v>
      </c>
      <c r="E409" s="56"/>
      <c r="F409" s="5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7.25" customHeight="1">
      <c r="A410" s="7">
        <f t="shared" si="1"/>
        <v>409</v>
      </c>
      <c r="B410" s="51"/>
      <c r="C410" s="7"/>
      <c r="D410" s="12" t="str">
        <f>VLOOKUP(C410,MASTER!$B$2:$C$1190,2,)</f>
        <v>#N/A</v>
      </c>
      <c r="E410" s="56"/>
      <c r="F410" s="5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7.25" customHeight="1">
      <c r="A411" s="7">
        <f t="shared" si="1"/>
        <v>410</v>
      </c>
      <c r="B411" s="51"/>
      <c r="C411" s="7"/>
      <c r="D411" s="12" t="str">
        <f>VLOOKUP(C411,MASTER!$B$2:$C$1190,2,)</f>
        <v>#N/A</v>
      </c>
      <c r="E411" s="56"/>
      <c r="F411" s="5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7.25" customHeight="1">
      <c r="A412" s="7">
        <f t="shared" si="1"/>
        <v>411</v>
      </c>
      <c r="B412" s="51"/>
      <c r="C412" s="7"/>
      <c r="D412" s="12" t="str">
        <f>VLOOKUP(C412,MASTER!$B$2:$C$1190,2,)</f>
        <v>#N/A</v>
      </c>
      <c r="E412" s="56"/>
      <c r="F412" s="5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7.25" customHeight="1">
      <c r="A413" s="7">
        <f t="shared" si="1"/>
        <v>412</v>
      </c>
      <c r="B413" s="51"/>
      <c r="C413" s="7"/>
      <c r="D413" s="12" t="str">
        <f>VLOOKUP(C413,MASTER!$B$2:$C$1190,2,)</f>
        <v>#N/A</v>
      </c>
      <c r="E413" s="56"/>
      <c r="F413" s="5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7.25" customHeight="1">
      <c r="A414" s="7">
        <f t="shared" si="1"/>
        <v>413</v>
      </c>
      <c r="B414" s="51"/>
      <c r="C414" s="7"/>
      <c r="D414" s="12" t="str">
        <f>VLOOKUP(C414,MASTER!$B$2:$C$1190,2,)</f>
        <v>#N/A</v>
      </c>
      <c r="E414" s="56"/>
      <c r="F414" s="5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7.25" customHeight="1">
      <c r="A415" s="7">
        <f t="shared" si="1"/>
        <v>414</v>
      </c>
      <c r="B415" s="51"/>
      <c r="C415" s="7"/>
      <c r="D415" s="12" t="str">
        <f>VLOOKUP(C415,MASTER!$B$2:$C$1190,2,)</f>
        <v>#N/A</v>
      </c>
      <c r="E415" s="56"/>
      <c r="F415" s="5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7.25" customHeight="1">
      <c r="A416" s="7">
        <f t="shared" si="1"/>
        <v>415</v>
      </c>
      <c r="B416" s="51"/>
      <c r="C416" s="7"/>
      <c r="D416" s="12" t="str">
        <f>VLOOKUP(C416,MASTER!$B$2:$C$1190,2,)</f>
        <v>#N/A</v>
      </c>
      <c r="E416" s="56"/>
      <c r="F416" s="5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7.25" customHeight="1">
      <c r="A417" s="7">
        <f t="shared" si="1"/>
        <v>416</v>
      </c>
      <c r="B417" s="51"/>
      <c r="C417" s="7"/>
      <c r="D417" s="12" t="str">
        <f>VLOOKUP(C417,MASTER!$B$2:$C$1190,2,)</f>
        <v>#N/A</v>
      </c>
      <c r="E417" s="56"/>
      <c r="F417" s="5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7.25" customHeight="1">
      <c r="A418" s="7">
        <f t="shared" si="1"/>
        <v>417</v>
      </c>
      <c r="B418" s="51"/>
      <c r="C418" s="7"/>
      <c r="D418" s="12" t="str">
        <f>VLOOKUP(C418,MASTER!$B$2:$C$1190,2,)</f>
        <v>#N/A</v>
      </c>
      <c r="E418" s="56"/>
      <c r="F418" s="5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7.25" customHeight="1">
      <c r="A419" s="7">
        <f t="shared" si="1"/>
        <v>418</v>
      </c>
      <c r="B419" s="51"/>
      <c r="C419" s="7"/>
      <c r="D419" s="12" t="str">
        <f>VLOOKUP(C419,MASTER!$B$2:$C$1190,2,)</f>
        <v>#N/A</v>
      </c>
      <c r="E419" s="56"/>
      <c r="F419" s="5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7.25" customHeight="1">
      <c r="A420" s="7">
        <f t="shared" si="1"/>
        <v>419</v>
      </c>
      <c r="B420" s="51"/>
      <c r="C420" s="7"/>
      <c r="D420" s="12" t="str">
        <f>VLOOKUP(C420,MASTER!$B$2:$C$1190,2,)</f>
        <v>#N/A</v>
      </c>
      <c r="E420" s="56"/>
      <c r="F420" s="5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7.25" customHeight="1">
      <c r="A421" s="7">
        <f t="shared" si="1"/>
        <v>420</v>
      </c>
      <c r="B421" s="51"/>
      <c r="C421" s="7"/>
      <c r="D421" s="12" t="str">
        <f>VLOOKUP(C421,MASTER!$B$2:$C$1190,2,)</f>
        <v>#N/A</v>
      </c>
      <c r="E421" s="56"/>
      <c r="F421" s="5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7.25" customHeight="1">
      <c r="A422" s="7">
        <f t="shared" si="1"/>
        <v>421</v>
      </c>
      <c r="B422" s="51"/>
      <c r="C422" s="7"/>
      <c r="D422" s="12" t="str">
        <f>VLOOKUP(C422,MASTER!$B$2:$C$1190,2,)</f>
        <v>#N/A</v>
      </c>
      <c r="E422" s="56"/>
      <c r="F422" s="5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7.25" customHeight="1">
      <c r="A423" s="7">
        <f t="shared" si="1"/>
        <v>422</v>
      </c>
      <c r="B423" s="51"/>
      <c r="C423" s="7"/>
      <c r="D423" s="12" t="str">
        <f>VLOOKUP(C423,MASTER!$B$2:$C$1190,2,)</f>
        <v>#N/A</v>
      </c>
      <c r="E423" s="56"/>
      <c r="F423" s="5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7.25" customHeight="1">
      <c r="A424" s="7">
        <f t="shared" si="1"/>
        <v>423</v>
      </c>
      <c r="B424" s="51"/>
      <c r="C424" s="7"/>
      <c r="D424" s="12" t="str">
        <f>VLOOKUP(C424,MASTER!$B$2:$C$1190,2,)</f>
        <v>#N/A</v>
      </c>
      <c r="E424" s="56"/>
      <c r="F424" s="5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7.25" customHeight="1">
      <c r="A425" s="7">
        <f t="shared" si="1"/>
        <v>424</v>
      </c>
      <c r="B425" s="51"/>
      <c r="C425" s="7"/>
      <c r="D425" s="12" t="str">
        <f>VLOOKUP(C425,MASTER!$B$2:$C$1190,2,)</f>
        <v>#N/A</v>
      </c>
      <c r="E425" s="56"/>
      <c r="F425" s="5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7.25" customHeight="1">
      <c r="A426" s="7">
        <f t="shared" si="1"/>
        <v>425</v>
      </c>
      <c r="B426" s="51"/>
      <c r="C426" s="7"/>
      <c r="D426" s="12" t="str">
        <f>VLOOKUP(C426,MASTER!$B$2:$C$1190,2,)</f>
        <v>#N/A</v>
      </c>
      <c r="E426" s="56"/>
      <c r="F426" s="5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7.25" customHeight="1">
      <c r="A427" s="7">
        <f t="shared" si="1"/>
        <v>426</v>
      </c>
      <c r="B427" s="51"/>
      <c r="C427" s="7"/>
      <c r="D427" s="12" t="str">
        <f>VLOOKUP(C427,MASTER!$B$2:$C$1190,2,)</f>
        <v>#N/A</v>
      </c>
      <c r="E427" s="56"/>
      <c r="F427" s="5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7.25" customHeight="1">
      <c r="A428" s="7">
        <f t="shared" si="1"/>
        <v>427</v>
      </c>
      <c r="B428" s="51"/>
      <c r="C428" s="7"/>
      <c r="D428" s="12" t="str">
        <f>VLOOKUP(C428,MASTER!$B$2:$C$1190,2,)</f>
        <v>#N/A</v>
      </c>
      <c r="E428" s="56"/>
      <c r="F428" s="5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7.25" customHeight="1">
      <c r="A429" s="7">
        <f t="shared" si="1"/>
        <v>428</v>
      </c>
      <c r="B429" s="51"/>
      <c r="C429" s="7"/>
      <c r="D429" s="12" t="str">
        <f>VLOOKUP(C429,MASTER!$B$2:$C$1190,2,)</f>
        <v>#N/A</v>
      </c>
      <c r="E429" s="56"/>
      <c r="F429" s="5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7.25" customHeight="1">
      <c r="A430" s="7">
        <f t="shared" si="1"/>
        <v>429</v>
      </c>
      <c r="B430" s="51"/>
      <c r="C430" s="7"/>
      <c r="D430" s="12" t="str">
        <f>VLOOKUP(C430,MASTER!$B$2:$C$1190,2,)</f>
        <v>#N/A</v>
      </c>
      <c r="E430" s="56"/>
      <c r="F430" s="5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7.25" customHeight="1">
      <c r="A431" s="7">
        <f t="shared" si="1"/>
        <v>430</v>
      </c>
      <c r="B431" s="51"/>
      <c r="C431" s="7"/>
      <c r="D431" s="12" t="str">
        <f>VLOOKUP(C431,MASTER!$B$2:$C$1190,2,)</f>
        <v>#N/A</v>
      </c>
      <c r="E431" s="56"/>
      <c r="F431" s="5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7.25" customHeight="1">
      <c r="A432" s="7">
        <f t="shared" si="1"/>
        <v>431</v>
      </c>
      <c r="B432" s="51"/>
      <c r="C432" s="7"/>
      <c r="D432" s="12" t="str">
        <f>VLOOKUP(C432,MASTER!$B$2:$C$1190,2,)</f>
        <v>#N/A</v>
      </c>
      <c r="E432" s="56"/>
      <c r="F432" s="5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7.25" customHeight="1">
      <c r="A433" s="7">
        <f t="shared" si="1"/>
        <v>432</v>
      </c>
      <c r="B433" s="51"/>
      <c r="C433" s="7"/>
      <c r="D433" s="12" t="str">
        <f>VLOOKUP(C433,MASTER!$B$2:$C$1190,2,)</f>
        <v>#N/A</v>
      </c>
      <c r="E433" s="56"/>
      <c r="F433" s="5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7.25" customHeight="1">
      <c r="A434" s="7">
        <f t="shared" si="1"/>
        <v>433</v>
      </c>
      <c r="B434" s="51"/>
      <c r="C434" s="7"/>
      <c r="D434" s="12" t="str">
        <f>VLOOKUP(C434,MASTER!$B$2:$C$1190,2,)</f>
        <v>#N/A</v>
      </c>
      <c r="E434" s="56"/>
      <c r="F434" s="5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7.25" customHeight="1">
      <c r="A435" s="7">
        <f t="shared" si="1"/>
        <v>434</v>
      </c>
      <c r="B435" s="51"/>
      <c r="C435" s="7"/>
      <c r="D435" s="12" t="str">
        <f>VLOOKUP(C435,MASTER!$B$2:$C$1190,2,)</f>
        <v>#N/A</v>
      </c>
      <c r="E435" s="56"/>
      <c r="F435" s="5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7.25" customHeight="1">
      <c r="A436" s="7">
        <f t="shared" si="1"/>
        <v>435</v>
      </c>
      <c r="B436" s="51"/>
      <c r="C436" s="7"/>
      <c r="D436" s="12" t="str">
        <f>VLOOKUP(C436,MASTER!$B$2:$C$1190,2,)</f>
        <v>#N/A</v>
      </c>
      <c r="E436" s="56"/>
      <c r="F436" s="5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7.25" customHeight="1">
      <c r="A437" s="7">
        <f t="shared" si="1"/>
        <v>436</v>
      </c>
      <c r="B437" s="51"/>
      <c r="C437" s="7"/>
      <c r="D437" s="12" t="str">
        <f>VLOOKUP(C437,MASTER!$B$2:$C$1190,2,)</f>
        <v>#N/A</v>
      </c>
      <c r="E437" s="56"/>
      <c r="F437" s="5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7.25" customHeight="1">
      <c r="A438" s="7">
        <f t="shared" si="1"/>
        <v>437</v>
      </c>
      <c r="B438" s="51"/>
      <c r="C438" s="7"/>
      <c r="D438" s="12" t="str">
        <f>VLOOKUP(C438,MASTER!$B$2:$C$1190,2,)</f>
        <v>#N/A</v>
      </c>
      <c r="E438" s="56"/>
      <c r="F438" s="5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7.25" customHeight="1">
      <c r="A439" s="7">
        <f t="shared" si="1"/>
        <v>438</v>
      </c>
      <c r="B439" s="51"/>
      <c r="C439" s="7"/>
      <c r="D439" s="12" t="str">
        <f>VLOOKUP(C439,MASTER!$B$2:$C$1190,2,)</f>
        <v>#N/A</v>
      </c>
      <c r="E439" s="56"/>
      <c r="F439" s="5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7.25" customHeight="1">
      <c r="A440" s="7">
        <f t="shared" si="1"/>
        <v>439</v>
      </c>
      <c r="B440" s="51"/>
      <c r="C440" s="7"/>
      <c r="D440" s="12" t="str">
        <f>VLOOKUP(C440,MASTER!$B$2:$C$1190,2,)</f>
        <v>#N/A</v>
      </c>
      <c r="E440" s="56"/>
      <c r="F440" s="5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7.25" customHeight="1">
      <c r="A441" s="7">
        <f t="shared" si="1"/>
        <v>440</v>
      </c>
      <c r="B441" s="51"/>
      <c r="C441" s="7"/>
      <c r="D441" s="12" t="str">
        <f>VLOOKUP(C441,MASTER!$B$2:$C$1190,2,)</f>
        <v>#N/A</v>
      </c>
      <c r="E441" s="56"/>
      <c r="F441" s="5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7.25" customHeight="1">
      <c r="A442" s="7">
        <f t="shared" si="1"/>
        <v>441</v>
      </c>
      <c r="B442" s="51"/>
      <c r="C442" s="7"/>
      <c r="D442" s="12" t="str">
        <f>VLOOKUP(C442,MASTER!$B$2:$C$1190,2,)</f>
        <v>#N/A</v>
      </c>
      <c r="E442" s="56"/>
      <c r="F442" s="5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7.25" customHeight="1">
      <c r="A443" s="7">
        <f t="shared" si="1"/>
        <v>442</v>
      </c>
      <c r="B443" s="51"/>
      <c r="C443" s="7"/>
      <c r="D443" s="12" t="str">
        <f>VLOOKUP(C443,MASTER!$B$2:$C$1190,2,)</f>
        <v>#N/A</v>
      </c>
      <c r="E443" s="56"/>
      <c r="F443" s="5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7.25" customHeight="1">
      <c r="A444" s="7">
        <f t="shared" si="1"/>
        <v>443</v>
      </c>
      <c r="B444" s="51"/>
      <c r="C444" s="7"/>
      <c r="D444" s="12" t="str">
        <f>VLOOKUP(C444,MASTER!$B$2:$C$1190,2,)</f>
        <v>#N/A</v>
      </c>
      <c r="E444" s="56"/>
      <c r="F444" s="5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7.25" customHeight="1">
      <c r="A445" s="7">
        <f t="shared" si="1"/>
        <v>444</v>
      </c>
      <c r="B445" s="51"/>
      <c r="C445" s="7"/>
      <c r="D445" s="12" t="str">
        <f>VLOOKUP(C445,MASTER!$B$2:$C$1190,2,)</f>
        <v>#N/A</v>
      </c>
      <c r="E445" s="56"/>
      <c r="F445" s="5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7.25" customHeight="1">
      <c r="A446" s="7">
        <f t="shared" si="1"/>
        <v>445</v>
      </c>
      <c r="B446" s="51"/>
      <c r="C446" s="7"/>
      <c r="D446" s="12" t="str">
        <f>VLOOKUP(C446,MASTER!$B$2:$C$1190,2,)</f>
        <v>#N/A</v>
      </c>
      <c r="E446" s="56"/>
      <c r="F446" s="5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7.25" customHeight="1">
      <c r="A447" s="7">
        <f t="shared" si="1"/>
        <v>446</v>
      </c>
      <c r="B447" s="51"/>
      <c r="C447" s="7"/>
      <c r="D447" s="12" t="str">
        <f>VLOOKUP(C447,MASTER!$B$2:$C$1190,2,)</f>
        <v>#N/A</v>
      </c>
      <c r="E447" s="56"/>
      <c r="F447" s="5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7.25" customHeight="1">
      <c r="A448" s="7">
        <f t="shared" si="1"/>
        <v>447</v>
      </c>
      <c r="B448" s="51"/>
      <c r="C448" s="7"/>
      <c r="D448" s="12" t="str">
        <f>VLOOKUP(C448,MASTER!$B$2:$C$1190,2,)</f>
        <v>#N/A</v>
      </c>
      <c r="E448" s="56"/>
      <c r="F448" s="5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7.25" customHeight="1">
      <c r="A449" s="7">
        <f t="shared" si="1"/>
        <v>448</v>
      </c>
      <c r="B449" s="51"/>
      <c r="C449" s="7"/>
      <c r="D449" s="12" t="str">
        <f>VLOOKUP(C449,MASTER!$B$2:$C$1190,2,)</f>
        <v>#N/A</v>
      </c>
      <c r="E449" s="56"/>
      <c r="F449" s="5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7.25" customHeight="1">
      <c r="A450" s="7">
        <f t="shared" si="1"/>
        <v>449</v>
      </c>
      <c r="B450" s="51"/>
      <c r="C450" s="7"/>
      <c r="D450" s="12" t="str">
        <f>VLOOKUP(C450,MASTER!$B$2:$C$1190,2,)</f>
        <v>#N/A</v>
      </c>
      <c r="E450" s="56"/>
      <c r="F450" s="5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7.25" customHeight="1">
      <c r="A451" s="7">
        <f t="shared" si="1"/>
        <v>450</v>
      </c>
      <c r="B451" s="51"/>
      <c r="C451" s="7"/>
      <c r="D451" s="12" t="str">
        <f>VLOOKUP(C451,MASTER!$B$2:$C$1190,2,)</f>
        <v>#N/A</v>
      </c>
      <c r="E451" s="56"/>
      <c r="F451" s="5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7.25" customHeight="1">
      <c r="A452" s="7">
        <f t="shared" si="1"/>
        <v>451</v>
      </c>
      <c r="B452" s="51"/>
      <c r="C452" s="7"/>
      <c r="D452" s="12" t="str">
        <f>VLOOKUP(C452,MASTER!$B$2:$C$1190,2,)</f>
        <v>#N/A</v>
      </c>
      <c r="E452" s="56"/>
      <c r="F452" s="5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7.25" customHeight="1">
      <c r="A453" s="7">
        <f t="shared" si="1"/>
        <v>452</v>
      </c>
      <c r="B453" s="51"/>
      <c r="C453" s="7"/>
      <c r="D453" s="12" t="str">
        <f>VLOOKUP(C453,MASTER!$B$2:$C$1190,2,)</f>
        <v>#N/A</v>
      </c>
      <c r="E453" s="56"/>
      <c r="F453" s="5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7.25" customHeight="1">
      <c r="A454" s="7">
        <f t="shared" si="1"/>
        <v>453</v>
      </c>
      <c r="B454" s="51"/>
      <c r="C454" s="7"/>
      <c r="D454" s="12" t="str">
        <f>VLOOKUP(C454,MASTER!$B$2:$C$1190,2,)</f>
        <v>#N/A</v>
      </c>
      <c r="E454" s="56"/>
      <c r="F454" s="5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7.25" customHeight="1">
      <c r="A455" s="7">
        <f t="shared" si="1"/>
        <v>454</v>
      </c>
      <c r="B455" s="51"/>
      <c r="C455" s="7"/>
      <c r="D455" s="12" t="str">
        <f>VLOOKUP(C455,MASTER!$B$2:$C$1190,2,)</f>
        <v>#N/A</v>
      </c>
      <c r="E455" s="56"/>
      <c r="F455" s="5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7.25" customHeight="1">
      <c r="A456" s="7">
        <f t="shared" si="1"/>
        <v>455</v>
      </c>
      <c r="B456" s="51"/>
      <c r="C456" s="7"/>
      <c r="D456" s="12" t="str">
        <f>VLOOKUP(C456,MASTER!$B$2:$C$1190,2,)</f>
        <v>#N/A</v>
      </c>
      <c r="E456" s="56"/>
      <c r="F456" s="5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7.25" customHeight="1">
      <c r="A457" s="7">
        <f t="shared" si="1"/>
        <v>456</v>
      </c>
      <c r="B457" s="51"/>
      <c r="C457" s="7"/>
      <c r="D457" s="12" t="str">
        <f>VLOOKUP(C457,MASTER!$B$2:$C$1190,2,)</f>
        <v>#N/A</v>
      </c>
      <c r="E457" s="56"/>
      <c r="F457" s="5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7.25" customHeight="1">
      <c r="A458" s="7">
        <f t="shared" si="1"/>
        <v>457</v>
      </c>
      <c r="B458" s="51"/>
      <c r="C458" s="7"/>
      <c r="D458" s="12" t="str">
        <f>VLOOKUP(C458,MASTER!$B$2:$C$1190,2,)</f>
        <v>#N/A</v>
      </c>
      <c r="E458" s="56"/>
      <c r="F458" s="5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7.25" customHeight="1">
      <c r="A459" s="7">
        <f t="shared" si="1"/>
        <v>458</v>
      </c>
      <c r="B459" s="51"/>
      <c r="C459" s="7"/>
      <c r="D459" s="12" t="str">
        <f>VLOOKUP(C459,MASTER!$B$2:$C$1190,2,)</f>
        <v>#N/A</v>
      </c>
      <c r="E459" s="56"/>
      <c r="F459" s="5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7.25" customHeight="1">
      <c r="A460" s="7">
        <f t="shared" si="1"/>
        <v>459</v>
      </c>
      <c r="B460" s="51"/>
      <c r="C460" s="7"/>
      <c r="D460" s="12" t="str">
        <f>VLOOKUP(C460,MASTER!$B$2:$C$1190,2,)</f>
        <v>#N/A</v>
      </c>
      <c r="E460" s="56"/>
      <c r="F460" s="5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7.25" customHeight="1">
      <c r="A461" s="7">
        <f t="shared" si="1"/>
        <v>460</v>
      </c>
      <c r="B461" s="51"/>
      <c r="C461" s="7"/>
      <c r="D461" s="12" t="str">
        <f>VLOOKUP(C461,MASTER!$B$2:$C$1190,2,)</f>
        <v>#N/A</v>
      </c>
      <c r="E461" s="56"/>
      <c r="F461" s="5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7.25" customHeight="1">
      <c r="A462" s="7">
        <f t="shared" si="1"/>
        <v>461</v>
      </c>
      <c r="B462" s="51"/>
      <c r="C462" s="7"/>
      <c r="D462" s="12" t="str">
        <f>VLOOKUP(C462,MASTER!$B$2:$C$1190,2,)</f>
        <v>#N/A</v>
      </c>
      <c r="E462" s="56"/>
      <c r="F462" s="5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7.25" customHeight="1">
      <c r="A463" s="7">
        <f t="shared" si="1"/>
        <v>462</v>
      </c>
      <c r="B463" s="51"/>
      <c r="C463" s="7"/>
      <c r="D463" s="12" t="str">
        <f>VLOOKUP(C463,MASTER!$B$2:$C$1190,2,)</f>
        <v>#N/A</v>
      </c>
      <c r="E463" s="56"/>
      <c r="F463" s="5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7.25" customHeight="1">
      <c r="A464" s="7">
        <f t="shared" si="1"/>
        <v>463</v>
      </c>
      <c r="B464" s="51"/>
      <c r="C464" s="7"/>
      <c r="D464" s="12" t="str">
        <f>VLOOKUP(C464,MASTER!$B$2:$C$1190,2,)</f>
        <v>#N/A</v>
      </c>
      <c r="E464" s="56"/>
      <c r="F464" s="5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7.25" customHeight="1">
      <c r="A465" s="7">
        <f t="shared" si="1"/>
        <v>464</v>
      </c>
      <c r="B465" s="51"/>
      <c r="C465" s="7"/>
      <c r="D465" s="12" t="str">
        <f>VLOOKUP(C465,MASTER!$B$2:$C$1190,2,)</f>
        <v>#N/A</v>
      </c>
      <c r="E465" s="56"/>
      <c r="F465" s="5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7.25" customHeight="1">
      <c r="A466" s="7">
        <f t="shared" si="1"/>
        <v>465</v>
      </c>
      <c r="B466" s="51"/>
      <c r="C466" s="7"/>
      <c r="D466" s="12" t="str">
        <f>VLOOKUP(C466,MASTER!$B$2:$C$1190,2,)</f>
        <v>#N/A</v>
      </c>
      <c r="E466" s="56"/>
      <c r="F466" s="5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7.25" customHeight="1">
      <c r="A467" s="7">
        <f t="shared" si="1"/>
        <v>466</v>
      </c>
      <c r="B467" s="51"/>
      <c r="C467" s="7"/>
      <c r="D467" s="12" t="str">
        <f>VLOOKUP(C467,MASTER!$B$2:$C$1190,2,)</f>
        <v>#N/A</v>
      </c>
      <c r="E467" s="56"/>
      <c r="F467" s="5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7.25" customHeight="1">
      <c r="A468" s="7">
        <f t="shared" si="1"/>
        <v>467</v>
      </c>
      <c r="B468" s="51"/>
      <c r="C468" s="7"/>
      <c r="D468" s="12" t="str">
        <f>VLOOKUP(C468,MASTER!$B$2:$C$1190,2,)</f>
        <v>#N/A</v>
      </c>
      <c r="E468" s="56"/>
      <c r="F468" s="5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7.25" customHeight="1">
      <c r="A469" s="7">
        <f t="shared" si="1"/>
        <v>468</v>
      </c>
      <c r="B469" s="51"/>
      <c r="C469" s="7"/>
      <c r="D469" s="12" t="str">
        <f>VLOOKUP(C469,MASTER!$B$2:$C$1190,2,)</f>
        <v>#N/A</v>
      </c>
      <c r="E469" s="56"/>
      <c r="F469" s="5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7.25" customHeight="1">
      <c r="A470" s="7">
        <f t="shared" si="1"/>
        <v>469</v>
      </c>
      <c r="B470" s="51"/>
      <c r="C470" s="7"/>
      <c r="D470" s="12" t="str">
        <f>VLOOKUP(C470,MASTER!$B$2:$C$1190,2,)</f>
        <v>#N/A</v>
      </c>
      <c r="E470" s="56"/>
      <c r="F470" s="5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7.25" customHeight="1">
      <c r="A471" s="7">
        <f t="shared" si="1"/>
        <v>470</v>
      </c>
      <c r="B471" s="51"/>
      <c r="C471" s="7"/>
      <c r="D471" s="12" t="str">
        <f>VLOOKUP(C471,MASTER!$B$2:$C$1190,2,)</f>
        <v>#N/A</v>
      </c>
      <c r="E471" s="56"/>
      <c r="F471" s="5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7.25" customHeight="1">
      <c r="A472" s="7">
        <f t="shared" si="1"/>
        <v>471</v>
      </c>
      <c r="B472" s="51"/>
      <c r="C472" s="7"/>
      <c r="D472" s="12" t="str">
        <f>VLOOKUP(C472,MASTER!$B$2:$C$1190,2,)</f>
        <v>#N/A</v>
      </c>
      <c r="E472" s="56"/>
      <c r="F472" s="5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7.25" customHeight="1">
      <c r="A473" s="7">
        <f t="shared" si="1"/>
        <v>472</v>
      </c>
      <c r="B473" s="51"/>
      <c r="C473" s="7"/>
      <c r="D473" s="12" t="str">
        <f>VLOOKUP(C473,MASTER!$B$2:$C$1190,2,)</f>
        <v>#N/A</v>
      </c>
      <c r="E473" s="56"/>
      <c r="F473" s="5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7.25" customHeight="1">
      <c r="A474" s="7">
        <f t="shared" si="1"/>
        <v>473</v>
      </c>
      <c r="B474" s="51"/>
      <c r="C474" s="7"/>
      <c r="D474" s="12" t="str">
        <f>VLOOKUP(C474,MASTER!$B$2:$C$1190,2,)</f>
        <v>#N/A</v>
      </c>
      <c r="E474" s="56"/>
      <c r="F474" s="5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7.25" customHeight="1">
      <c r="A475" s="7">
        <f t="shared" si="1"/>
        <v>474</v>
      </c>
      <c r="B475" s="51"/>
      <c r="C475" s="7"/>
      <c r="D475" s="12" t="str">
        <f>VLOOKUP(C475,MASTER!$B$2:$C$1190,2,)</f>
        <v>#N/A</v>
      </c>
      <c r="E475" s="56"/>
      <c r="F475" s="5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7.25" customHeight="1">
      <c r="A476" s="7">
        <f t="shared" si="1"/>
        <v>475</v>
      </c>
      <c r="B476" s="51"/>
      <c r="C476" s="7"/>
      <c r="D476" s="12" t="str">
        <f>VLOOKUP(C476,MASTER!$B$2:$C$1190,2,)</f>
        <v>#N/A</v>
      </c>
      <c r="E476" s="56"/>
      <c r="F476" s="5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7.25" customHeight="1">
      <c r="A477" s="7">
        <f t="shared" si="1"/>
        <v>476</v>
      </c>
      <c r="B477" s="51"/>
      <c r="C477" s="7"/>
      <c r="D477" s="12" t="str">
        <f>VLOOKUP(C477,MASTER!$B$2:$C$1190,2,)</f>
        <v>#N/A</v>
      </c>
      <c r="E477" s="56"/>
      <c r="F477" s="5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7.25" customHeight="1">
      <c r="A478" s="7">
        <f t="shared" si="1"/>
        <v>477</v>
      </c>
      <c r="B478" s="51"/>
      <c r="C478" s="7"/>
      <c r="D478" s="12" t="str">
        <f>VLOOKUP(C478,MASTER!$B$2:$C$1190,2,)</f>
        <v>#N/A</v>
      </c>
      <c r="E478" s="56"/>
      <c r="F478" s="5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7.25" customHeight="1">
      <c r="A479" s="7">
        <f t="shared" si="1"/>
        <v>478</v>
      </c>
      <c r="B479" s="51"/>
      <c r="C479" s="7"/>
      <c r="D479" s="12" t="str">
        <f>VLOOKUP(C479,MASTER!$B$2:$C$1190,2,)</f>
        <v>#N/A</v>
      </c>
      <c r="E479" s="56"/>
      <c r="F479" s="5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7.25" customHeight="1">
      <c r="A480" s="7">
        <f t="shared" si="1"/>
        <v>479</v>
      </c>
      <c r="B480" s="51"/>
      <c r="C480" s="7"/>
      <c r="D480" s="12" t="str">
        <f>VLOOKUP(C480,MASTER!$B$2:$C$1190,2,)</f>
        <v>#N/A</v>
      </c>
      <c r="E480" s="56"/>
      <c r="F480" s="5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7.25" customHeight="1">
      <c r="A481" s="7">
        <f t="shared" si="1"/>
        <v>480</v>
      </c>
      <c r="B481" s="51"/>
      <c r="C481" s="7"/>
      <c r="D481" s="12" t="str">
        <f>VLOOKUP(C481,MASTER!$B$2:$C$1190,2,)</f>
        <v>#N/A</v>
      </c>
      <c r="E481" s="56"/>
      <c r="F481" s="5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7.25" customHeight="1">
      <c r="A482" s="7">
        <f t="shared" si="1"/>
        <v>481</v>
      </c>
      <c r="B482" s="51"/>
      <c r="C482" s="7"/>
      <c r="D482" s="12" t="str">
        <f>VLOOKUP(C482,MASTER!$B$2:$C$1190,2,)</f>
        <v>#N/A</v>
      </c>
      <c r="E482" s="56"/>
      <c r="F482" s="5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7.25" customHeight="1">
      <c r="A483" s="7">
        <f t="shared" si="1"/>
        <v>482</v>
      </c>
      <c r="B483" s="51"/>
      <c r="C483" s="7"/>
      <c r="D483" s="12" t="str">
        <f>VLOOKUP(C483,MASTER!$B$2:$C$1190,2,)</f>
        <v>#N/A</v>
      </c>
      <c r="E483" s="56"/>
      <c r="F483" s="5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7.25" customHeight="1">
      <c r="A484" s="7">
        <f t="shared" si="1"/>
        <v>483</v>
      </c>
      <c r="B484" s="51"/>
      <c r="C484" s="7"/>
      <c r="D484" s="12" t="str">
        <f>VLOOKUP(C484,MASTER!$B$2:$C$1190,2,)</f>
        <v>#N/A</v>
      </c>
      <c r="E484" s="56"/>
      <c r="F484" s="5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7.25" customHeight="1">
      <c r="A485" s="7">
        <f t="shared" si="1"/>
        <v>484</v>
      </c>
      <c r="B485" s="51"/>
      <c r="C485" s="7"/>
      <c r="D485" s="12" t="str">
        <f>VLOOKUP(C485,MASTER!$B$2:$C$1190,2,)</f>
        <v>#N/A</v>
      </c>
      <c r="E485" s="56"/>
      <c r="F485" s="5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7.25" customHeight="1">
      <c r="A486" s="7">
        <f t="shared" si="1"/>
        <v>485</v>
      </c>
      <c r="B486" s="51"/>
      <c r="C486" s="7"/>
      <c r="D486" s="12" t="str">
        <f>VLOOKUP(C486,MASTER!$B$2:$C$1190,2,)</f>
        <v>#N/A</v>
      </c>
      <c r="E486" s="56"/>
      <c r="F486" s="5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7.25" customHeight="1">
      <c r="A487" s="7">
        <f t="shared" si="1"/>
        <v>486</v>
      </c>
      <c r="B487" s="51"/>
      <c r="C487" s="7"/>
      <c r="D487" s="12" t="str">
        <f>VLOOKUP(C487,MASTER!$B$2:$C$1190,2,)</f>
        <v>#N/A</v>
      </c>
      <c r="E487" s="56"/>
      <c r="F487" s="5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7.25" customHeight="1">
      <c r="A488" s="7">
        <f t="shared" si="1"/>
        <v>487</v>
      </c>
      <c r="B488" s="51"/>
      <c r="C488" s="7"/>
      <c r="D488" s="12" t="str">
        <f>VLOOKUP(C488,MASTER!$B$2:$C$1190,2,)</f>
        <v>#N/A</v>
      </c>
      <c r="E488" s="56"/>
      <c r="F488" s="5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7.25" customHeight="1">
      <c r="A489" s="7">
        <f t="shared" si="1"/>
        <v>488</v>
      </c>
      <c r="B489" s="51"/>
      <c r="C489" s="7"/>
      <c r="D489" s="12" t="str">
        <f>VLOOKUP(C489,MASTER!$B$2:$C$1190,2,)</f>
        <v>#N/A</v>
      </c>
      <c r="E489" s="56"/>
      <c r="F489" s="5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7.25" customHeight="1">
      <c r="A490" s="7">
        <f t="shared" si="1"/>
        <v>489</v>
      </c>
      <c r="B490" s="51"/>
      <c r="C490" s="7"/>
      <c r="D490" s="12" t="str">
        <f>VLOOKUP(C490,MASTER!$B$2:$C$1190,2,)</f>
        <v>#N/A</v>
      </c>
      <c r="E490" s="56"/>
      <c r="F490" s="5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7.25" customHeight="1">
      <c r="A491" s="7">
        <f t="shared" si="1"/>
        <v>490</v>
      </c>
      <c r="B491" s="51"/>
      <c r="C491" s="7"/>
      <c r="D491" s="12" t="str">
        <f>VLOOKUP(C491,MASTER!$B$2:$C$1190,2,)</f>
        <v>#N/A</v>
      </c>
      <c r="E491" s="56"/>
      <c r="F491" s="5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7.25" customHeight="1">
      <c r="A492" s="7">
        <f t="shared" si="1"/>
        <v>491</v>
      </c>
      <c r="B492" s="51"/>
      <c r="C492" s="7"/>
      <c r="D492" s="12" t="str">
        <f>VLOOKUP(C492,MASTER!$B$2:$C$1190,2,)</f>
        <v>#N/A</v>
      </c>
      <c r="E492" s="56"/>
      <c r="F492" s="5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7.25" customHeight="1">
      <c r="A493" s="7">
        <f t="shared" si="1"/>
        <v>492</v>
      </c>
      <c r="B493" s="51"/>
      <c r="C493" s="7"/>
      <c r="D493" s="12" t="str">
        <f>VLOOKUP(C493,MASTER!$B$2:$C$1190,2,)</f>
        <v>#N/A</v>
      </c>
      <c r="E493" s="56"/>
      <c r="F493" s="5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7.25" customHeight="1">
      <c r="A494" s="7">
        <f t="shared" si="1"/>
        <v>493</v>
      </c>
      <c r="B494" s="51"/>
      <c r="C494" s="7"/>
      <c r="D494" s="12" t="str">
        <f>VLOOKUP(C494,MASTER!$B$2:$C$1190,2,)</f>
        <v>#N/A</v>
      </c>
      <c r="E494" s="56"/>
      <c r="F494" s="5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7.25" customHeight="1">
      <c r="A495" s="7">
        <f t="shared" si="1"/>
        <v>494</v>
      </c>
      <c r="B495" s="51"/>
      <c r="C495" s="7"/>
      <c r="D495" s="12" t="str">
        <f>VLOOKUP(C495,MASTER!$B$2:$C$1190,2,)</f>
        <v>#N/A</v>
      </c>
      <c r="E495" s="56"/>
      <c r="F495" s="5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7.25" customHeight="1">
      <c r="A496" s="7">
        <f t="shared" si="1"/>
        <v>495</v>
      </c>
      <c r="B496" s="51"/>
      <c r="C496" s="7"/>
      <c r="D496" s="12" t="str">
        <f>VLOOKUP(C496,MASTER!$B$2:$C$1190,2,)</f>
        <v>#N/A</v>
      </c>
      <c r="E496" s="56"/>
      <c r="F496" s="5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7.25" customHeight="1">
      <c r="A497" s="7">
        <f t="shared" si="1"/>
        <v>496</v>
      </c>
      <c r="B497" s="51"/>
      <c r="C497" s="7"/>
      <c r="D497" s="12" t="str">
        <f>VLOOKUP(C497,MASTER!$B$2:$C$1190,2,)</f>
        <v>#N/A</v>
      </c>
      <c r="E497" s="56"/>
      <c r="F497" s="5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7.25" customHeight="1">
      <c r="A498" s="7">
        <f t="shared" si="1"/>
        <v>497</v>
      </c>
      <c r="B498" s="51"/>
      <c r="C498" s="7"/>
      <c r="D498" s="12" t="str">
        <f>VLOOKUP(C498,MASTER!$B$2:$C$1190,2,)</f>
        <v>#N/A</v>
      </c>
      <c r="E498" s="56"/>
      <c r="F498" s="5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7.25" customHeight="1">
      <c r="A499" s="7">
        <f t="shared" si="1"/>
        <v>498</v>
      </c>
      <c r="B499" s="51"/>
      <c r="C499" s="7"/>
      <c r="D499" s="12" t="str">
        <f>VLOOKUP(C499,MASTER!$B$2:$C$1190,2,)</f>
        <v>#N/A</v>
      </c>
      <c r="E499" s="56"/>
      <c r="F499" s="5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7.25" customHeight="1">
      <c r="A500" s="7">
        <f t="shared" si="1"/>
        <v>499</v>
      </c>
      <c r="B500" s="51"/>
      <c r="C500" s="7"/>
      <c r="D500" s="12" t="str">
        <f>VLOOKUP(C500,MASTER!$B$2:$C$1190,2,)</f>
        <v>#N/A</v>
      </c>
      <c r="E500" s="56"/>
      <c r="F500" s="5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7.25" customHeight="1">
      <c r="A501" s="7">
        <f t="shared" si="1"/>
        <v>500</v>
      </c>
      <c r="B501" s="51"/>
      <c r="C501" s="7"/>
      <c r="D501" s="12" t="str">
        <f>VLOOKUP(C501,MASTER!$B$2:$C$1190,2,)</f>
        <v>#N/A</v>
      </c>
      <c r="E501" s="56"/>
      <c r="F501" s="5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7.25" customHeight="1">
      <c r="A502" s="7">
        <f t="shared" si="1"/>
        <v>501</v>
      </c>
      <c r="B502" s="51"/>
      <c r="C502" s="7"/>
      <c r="D502" s="12" t="str">
        <f>VLOOKUP(C502,MASTER!$B$2:$C$1190,2,)</f>
        <v>#N/A</v>
      </c>
      <c r="E502" s="56"/>
      <c r="F502" s="5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7.25" customHeight="1">
      <c r="A503" s="7">
        <f t="shared" si="1"/>
        <v>502</v>
      </c>
      <c r="B503" s="51"/>
      <c r="C503" s="7"/>
      <c r="D503" s="12" t="str">
        <f>VLOOKUP(C503,MASTER!$B$2:$C$1190,2,)</f>
        <v>#N/A</v>
      </c>
      <c r="E503" s="56"/>
      <c r="F503" s="5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7.25" customHeight="1">
      <c r="A504" s="7">
        <f t="shared" si="1"/>
        <v>503</v>
      </c>
      <c r="B504" s="51"/>
      <c r="C504" s="7"/>
      <c r="D504" s="12" t="str">
        <f>VLOOKUP(C504,MASTER!$B$2:$C$1190,2,)</f>
        <v>#N/A</v>
      </c>
      <c r="E504" s="56"/>
      <c r="F504" s="5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7.25" customHeight="1">
      <c r="A505" s="7">
        <f t="shared" si="1"/>
        <v>504</v>
      </c>
      <c r="B505" s="51"/>
      <c r="C505" s="7"/>
      <c r="D505" s="12" t="str">
        <f>VLOOKUP(C505,MASTER!$B$2:$C$1190,2,)</f>
        <v>#N/A</v>
      </c>
      <c r="E505" s="56"/>
      <c r="F505" s="5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7.25" customHeight="1">
      <c r="A506" s="7">
        <f t="shared" si="1"/>
        <v>505</v>
      </c>
      <c r="B506" s="51"/>
      <c r="C506" s="7"/>
      <c r="D506" s="12" t="str">
        <f>VLOOKUP(C506,MASTER!$B$2:$C$1190,2,)</f>
        <v>#N/A</v>
      </c>
      <c r="E506" s="56"/>
      <c r="F506" s="5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7.25" customHeight="1">
      <c r="A507" s="7">
        <f t="shared" si="1"/>
        <v>506</v>
      </c>
      <c r="B507" s="51"/>
      <c r="C507" s="7"/>
      <c r="D507" s="12" t="str">
        <f>VLOOKUP(C507,MASTER!$B$2:$C$1190,2,)</f>
        <v>#N/A</v>
      </c>
      <c r="E507" s="56"/>
      <c r="F507" s="5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7.25" customHeight="1">
      <c r="A508" s="7">
        <f t="shared" si="1"/>
        <v>507</v>
      </c>
      <c r="B508" s="51"/>
      <c r="C508" s="7"/>
      <c r="D508" s="12" t="str">
        <f>VLOOKUP(C508,MASTER!$B$2:$C$1190,2,)</f>
        <v>#N/A</v>
      </c>
      <c r="E508" s="56"/>
      <c r="F508" s="5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7.25" customHeight="1">
      <c r="A509" s="7">
        <f t="shared" si="1"/>
        <v>508</v>
      </c>
      <c r="B509" s="51"/>
      <c r="C509" s="7"/>
      <c r="D509" s="12" t="str">
        <f>VLOOKUP(C509,MASTER!$B$2:$C$1190,2,)</f>
        <v>#N/A</v>
      </c>
      <c r="E509" s="56"/>
      <c r="F509" s="5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7.25" customHeight="1">
      <c r="A510" s="7">
        <f t="shared" si="1"/>
        <v>509</v>
      </c>
      <c r="B510" s="51"/>
      <c r="C510" s="7"/>
      <c r="D510" s="12" t="str">
        <f>VLOOKUP(C510,MASTER!$B$2:$C$1190,2,)</f>
        <v>#N/A</v>
      </c>
      <c r="E510" s="56"/>
      <c r="F510" s="5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7.25" customHeight="1">
      <c r="A511" s="7">
        <f t="shared" si="1"/>
        <v>510</v>
      </c>
      <c r="B511" s="51"/>
      <c r="C511" s="7"/>
      <c r="D511" s="12" t="str">
        <f>VLOOKUP(C511,MASTER!$B$2:$C$1190,2,)</f>
        <v>#N/A</v>
      </c>
      <c r="E511" s="56"/>
      <c r="F511" s="5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7.25" customHeight="1">
      <c r="A512" s="7">
        <f t="shared" si="1"/>
        <v>511</v>
      </c>
      <c r="B512" s="51"/>
      <c r="C512" s="7"/>
      <c r="D512" s="12" t="str">
        <f>VLOOKUP(C512,MASTER!$B$2:$C$1190,2,)</f>
        <v>#N/A</v>
      </c>
      <c r="E512" s="56"/>
      <c r="F512" s="5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7.25" customHeight="1">
      <c r="A513" s="7">
        <f t="shared" si="1"/>
        <v>512</v>
      </c>
      <c r="B513" s="51"/>
      <c r="C513" s="7"/>
      <c r="D513" s="12" t="str">
        <f>VLOOKUP(C513,MASTER!$B$2:$C$1190,2,)</f>
        <v>#N/A</v>
      </c>
      <c r="E513" s="56"/>
      <c r="F513" s="5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7.25" customHeight="1">
      <c r="A514" s="7">
        <f t="shared" si="1"/>
        <v>513</v>
      </c>
      <c r="B514" s="51"/>
      <c r="C514" s="7"/>
      <c r="D514" s="12" t="str">
        <f>VLOOKUP(C514,MASTER!$B$2:$C$1190,2,)</f>
        <v>#N/A</v>
      </c>
      <c r="E514" s="56"/>
      <c r="F514" s="5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7.25" customHeight="1">
      <c r="A515" s="7">
        <f t="shared" si="1"/>
        <v>514</v>
      </c>
      <c r="B515" s="51"/>
      <c r="C515" s="7"/>
      <c r="D515" s="12" t="str">
        <f>VLOOKUP(C515,MASTER!$B$2:$C$1190,2,)</f>
        <v>#N/A</v>
      </c>
      <c r="E515" s="56"/>
      <c r="F515" s="5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7.25" customHeight="1">
      <c r="A516" s="7">
        <f t="shared" si="1"/>
        <v>515</v>
      </c>
      <c r="B516" s="51"/>
      <c r="C516" s="7"/>
      <c r="D516" s="12" t="str">
        <f>VLOOKUP(C516,MASTER!$B$2:$C$1190,2,)</f>
        <v>#N/A</v>
      </c>
      <c r="E516" s="56"/>
      <c r="F516" s="5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7.25" customHeight="1">
      <c r="A517" s="7">
        <f t="shared" si="1"/>
        <v>516</v>
      </c>
      <c r="B517" s="51"/>
      <c r="C517" s="7"/>
      <c r="D517" s="12" t="str">
        <f>VLOOKUP(C517,MASTER!$B$2:$C$1190,2,)</f>
        <v>#N/A</v>
      </c>
      <c r="E517" s="56"/>
      <c r="F517" s="5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7.25" customHeight="1">
      <c r="A518" s="7">
        <f t="shared" si="1"/>
        <v>517</v>
      </c>
      <c r="B518" s="51"/>
      <c r="C518" s="7"/>
      <c r="D518" s="12" t="str">
        <f>VLOOKUP(C518,MASTER!$B$2:$C$1190,2,)</f>
        <v>#N/A</v>
      </c>
      <c r="E518" s="56"/>
      <c r="F518" s="5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7.25" customHeight="1">
      <c r="A519" s="7">
        <f t="shared" si="1"/>
        <v>518</v>
      </c>
      <c r="B519" s="51"/>
      <c r="C519" s="7"/>
      <c r="D519" s="12" t="str">
        <f>VLOOKUP(C519,MASTER!$B$2:$C$1190,2,)</f>
        <v>#N/A</v>
      </c>
      <c r="E519" s="56"/>
      <c r="F519" s="5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7.25" customHeight="1">
      <c r="A520" s="7">
        <f t="shared" si="1"/>
        <v>519</v>
      </c>
      <c r="B520" s="51"/>
      <c r="C520" s="7"/>
      <c r="D520" s="12" t="str">
        <f>VLOOKUP(C520,MASTER!$B$2:$C$1190,2,)</f>
        <v>#N/A</v>
      </c>
      <c r="E520" s="56"/>
      <c r="F520" s="5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7.25" customHeight="1">
      <c r="A521" s="7">
        <f t="shared" si="1"/>
        <v>520</v>
      </c>
      <c r="B521" s="51"/>
      <c r="C521" s="7"/>
      <c r="D521" s="12" t="str">
        <f>VLOOKUP(C521,MASTER!$B$2:$C$1190,2,)</f>
        <v>#N/A</v>
      </c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7.25" customHeight="1">
      <c r="A522" s="7">
        <f t="shared" si="1"/>
        <v>521</v>
      </c>
      <c r="B522" s="51"/>
      <c r="C522" s="7"/>
      <c r="D522" s="12" t="str">
        <f>VLOOKUP(C522,MASTER!$B$2:$C$1190,2,)</f>
        <v>#N/A</v>
      </c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7.25" customHeight="1">
      <c r="A523" s="7">
        <f t="shared" si="1"/>
        <v>522</v>
      </c>
      <c r="B523" s="51"/>
      <c r="C523" s="7"/>
      <c r="D523" s="12" t="str">
        <f>VLOOKUP(C523,MASTER!$B$2:$C$1190,2,)</f>
        <v>#N/A</v>
      </c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7.25" customHeight="1">
      <c r="A524" s="7">
        <f t="shared" si="1"/>
        <v>523</v>
      </c>
      <c r="B524" s="51"/>
      <c r="C524" s="7"/>
      <c r="D524" s="12" t="str">
        <f>VLOOKUP(C524,MASTER!$B$2:$C$1190,2,)</f>
        <v>#N/A</v>
      </c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7.25" customHeight="1">
      <c r="A525" s="7">
        <f t="shared" si="1"/>
        <v>524</v>
      </c>
      <c r="B525" s="51"/>
      <c r="C525" s="7"/>
      <c r="D525" s="12" t="str">
        <f>VLOOKUP(C525,MASTER!$B$2:$C$1190,2,)</f>
        <v>#N/A</v>
      </c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7.25" customHeight="1">
      <c r="A526" s="7">
        <f t="shared" si="1"/>
        <v>525</v>
      </c>
      <c r="B526" s="51"/>
      <c r="C526" s="7"/>
      <c r="D526" s="12" t="str">
        <f>VLOOKUP(C526,MASTER!$B$2:$C$1190,2,)</f>
        <v>#N/A</v>
      </c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7.25" customHeight="1">
      <c r="A527" s="7">
        <f t="shared" si="1"/>
        <v>526</v>
      </c>
      <c r="B527" s="51"/>
      <c r="C527" s="7"/>
      <c r="D527" s="12" t="str">
        <f>VLOOKUP(C527,MASTER!$B$2:$C$1190,2,)</f>
        <v>#N/A</v>
      </c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7.25" customHeight="1">
      <c r="A528" s="7">
        <f t="shared" si="1"/>
        <v>527</v>
      </c>
      <c r="B528" s="51"/>
      <c r="C528" s="7"/>
      <c r="D528" s="12" t="str">
        <f>VLOOKUP(C528,MASTER!$B$2:$C$1190,2,)</f>
        <v>#N/A</v>
      </c>
      <c r="E528" s="56"/>
      <c r="F528" s="5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7.25" customHeight="1">
      <c r="A529" s="7">
        <f t="shared" si="1"/>
        <v>528</v>
      </c>
      <c r="B529" s="51"/>
      <c r="C529" s="7"/>
      <c r="D529" s="12" t="str">
        <f>VLOOKUP(C529,MASTER!$B$2:$C$1190,2,)</f>
        <v>#N/A</v>
      </c>
      <c r="E529" s="56"/>
      <c r="F529" s="5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7.25" customHeight="1">
      <c r="A530" s="7">
        <f t="shared" si="1"/>
        <v>529</v>
      </c>
      <c r="B530" s="51"/>
      <c r="C530" s="7"/>
      <c r="D530" s="12" t="str">
        <f>VLOOKUP(C530,MASTER!$B$2:$C$1190,2,)</f>
        <v>#N/A</v>
      </c>
      <c r="E530" s="56"/>
      <c r="F530" s="5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7.25" customHeight="1">
      <c r="A531" s="7">
        <f t="shared" si="1"/>
        <v>530</v>
      </c>
      <c r="B531" s="51"/>
      <c r="C531" s="7"/>
      <c r="D531" s="12" t="str">
        <f>VLOOKUP(C531,MASTER!$B$2:$C$1190,2,)</f>
        <v>#N/A</v>
      </c>
      <c r="E531" s="56"/>
      <c r="F531" s="5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7.25" customHeight="1">
      <c r="A532" s="7">
        <f t="shared" si="1"/>
        <v>531</v>
      </c>
      <c r="B532" s="51"/>
      <c r="C532" s="7"/>
      <c r="D532" s="12" t="str">
        <f>VLOOKUP(C532,MASTER!$B$2:$C$1190,2,)</f>
        <v>#N/A</v>
      </c>
      <c r="E532" s="56"/>
      <c r="F532" s="5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7.25" customHeight="1">
      <c r="A533" s="7">
        <f t="shared" si="1"/>
        <v>532</v>
      </c>
      <c r="B533" s="51"/>
      <c r="C533" s="7"/>
      <c r="D533" s="12" t="str">
        <f>VLOOKUP(C533,MASTER!$B$2:$C$1190,2,)</f>
        <v>#N/A</v>
      </c>
      <c r="E533" s="56"/>
      <c r="F533" s="5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7.25" customHeight="1">
      <c r="A534" s="7">
        <f t="shared" si="1"/>
        <v>533</v>
      </c>
      <c r="B534" s="51"/>
      <c r="C534" s="7"/>
      <c r="D534" s="12" t="str">
        <f>VLOOKUP(C534,MASTER!$B$2:$C$1190,2,)</f>
        <v>#N/A</v>
      </c>
      <c r="E534" s="56"/>
      <c r="F534" s="5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7.25" customHeight="1">
      <c r="A535" s="7">
        <f t="shared" si="1"/>
        <v>534</v>
      </c>
      <c r="B535" s="51"/>
      <c r="C535" s="7"/>
      <c r="D535" s="12" t="str">
        <f>VLOOKUP(C535,MASTER!$B$2:$C$1190,2,)</f>
        <v>#N/A</v>
      </c>
      <c r="E535" s="56"/>
      <c r="F535" s="5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7.25" customHeight="1">
      <c r="A536" s="7">
        <f t="shared" si="1"/>
        <v>535</v>
      </c>
      <c r="B536" s="51"/>
      <c r="C536" s="7"/>
      <c r="D536" s="12" t="str">
        <f>VLOOKUP(C536,MASTER!$B$2:$C$1190,2,)</f>
        <v>#N/A</v>
      </c>
      <c r="E536" s="56"/>
      <c r="F536" s="5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7.25" customHeight="1">
      <c r="A537" s="7">
        <f t="shared" si="1"/>
        <v>536</v>
      </c>
      <c r="B537" s="51"/>
      <c r="C537" s="7"/>
      <c r="D537" s="12" t="str">
        <f>VLOOKUP(C537,MASTER!$B$2:$C$1190,2,)</f>
        <v>#N/A</v>
      </c>
      <c r="E537" s="56"/>
      <c r="F537" s="5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7.25" customHeight="1">
      <c r="A538" s="7">
        <f t="shared" si="1"/>
        <v>537</v>
      </c>
      <c r="B538" s="51"/>
      <c r="C538" s="7"/>
      <c r="D538" s="12" t="str">
        <f>VLOOKUP(C538,MASTER!$B$2:$C$1190,2,)</f>
        <v>#N/A</v>
      </c>
      <c r="E538" s="56"/>
      <c r="F538" s="5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7.25" customHeight="1">
      <c r="A539" s="7">
        <f t="shared" si="1"/>
        <v>538</v>
      </c>
      <c r="B539" s="51"/>
      <c r="C539" s="7"/>
      <c r="D539" s="12" t="str">
        <f>VLOOKUP(C539,MASTER!$B$2:$C$1190,2,)</f>
        <v>#N/A</v>
      </c>
      <c r="E539" s="56"/>
      <c r="F539" s="5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7.25" customHeight="1">
      <c r="A540" s="7">
        <f t="shared" si="1"/>
        <v>539</v>
      </c>
      <c r="B540" s="51"/>
      <c r="C540" s="7"/>
      <c r="D540" s="12" t="str">
        <f>VLOOKUP(C540,MASTER!$B$2:$C$1190,2,)</f>
        <v>#N/A</v>
      </c>
      <c r="E540" s="56"/>
      <c r="F540" s="5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7.25" customHeight="1">
      <c r="A541" s="7">
        <f t="shared" si="1"/>
        <v>540</v>
      </c>
      <c r="B541" s="51"/>
      <c r="C541" s="7"/>
      <c r="D541" s="12" t="str">
        <f>VLOOKUP(C541,MASTER!$B$2:$C$1190,2,)</f>
        <v>#N/A</v>
      </c>
      <c r="E541" s="56"/>
      <c r="F541" s="5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7.25" customHeight="1">
      <c r="A542" s="7">
        <f t="shared" si="1"/>
        <v>541</v>
      </c>
      <c r="B542" s="51"/>
      <c r="C542" s="7"/>
      <c r="D542" s="12" t="str">
        <f>VLOOKUP(C542,MASTER!$B$2:$C$1190,2,)</f>
        <v>#N/A</v>
      </c>
      <c r="E542" s="56"/>
      <c r="F542" s="5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7.25" customHeight="1">
      <c r="A543" s="7">
        <f t="shared" si="1"/>
        <v>542</v>
      </c>
      <c r="B543" s="51"/>
      <c r="C543" s="7"/>
      <c r="D543" s="12" t="str">
        <f>VLOOKUP(C543,MASTER!$B$2:$C$1190,2,)</f>
        <v>#N/A</v>
      </c>
      <c r="E543" s="56"/>
      <c r="F543" s="5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7.25" customHeight="1">
      <c r="A544" s="7">
        <f t="shared" si="1"/>
        <v>543</v>
      </c>
      <c r="B544" s="51"/>
      <c r="C544" s="7"/>
      <c r="D544" s="12" t="str">
        <f>VLOOKUP(C544,MASTER!$B$2:$C$1190,2,)</f>
        <v>#N/A</v>
      </c>
      <c r="E544" s="56"/>
      <c r="F544" s="5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7.25" customHeight="1">
      <c r="A545" s="7">
        <f t="shared" si="1"/>
        <v>544</v>
      </c>
      <c r="B545" s="51"/>
      <c r="C545" s="7"/>
      <c r="D545" s="12" t="str">
        <f>VLOOKUP(C545,MASTER!$B$2:$C$1190,2,)</f>
        <v>#N/A</v>
      </c>
      <c r="E545" s="56"/>
      <c r="F545" s="5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7.25" customHeight="1">
      <c r="A546" s="7">
        <f t="shared" si="1"/>
        <v>545</v>
      </c>
      <c r="B546" s="51"/>
      <c r="C546" s="7"/>
      <c r="D546" s="12" t="str">
        <f>VLOOKUP(C546,MASTER!$B$2:$C$1190,2,)</f>
        <v>#N/A</v>
      </c>
      <c r="E546" s="56"/>
      <c r="F546" s="5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7.25" customHeight="1">
      <c r="A547" s="7">
        <f t="shared" si="1"/>
        <v>546</v>
      </c>
      <c r="B547" s="51"/>
      <c r="C547" s="7"/>
      <c r="D547" s="12" t="str">
        <f>VLOOKUP(C547,MASTER!$B$2:$C$1190,2,)</f>
        <v>#N/A</v>
      </c>
      <c r="E547" s="56"/>
      <c r="F547" s="5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7.25" customHeight="1">
      <c r="A548" s="7">
        <f t="shared" si="1"/>
        <v>547</v>
      </c>
      <c r="B548" s="51"/>
      <c r="C548" s="7"/>
      <c r="D548" s="12" t="str">
        <f>VLOOKUP(C548,MASTER!$B$2:$C$1190,2,)</f>
        <v>#N/A</v>
      </c>
      <c r="E548" s="56"/>
      <c r="F548" s="5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7.25" customHeight="1">
      <c r="A549" s="7">
        <f t="shared" si="1"/>
        <v>548</v>
      </c>
      <c r="B549" s="51"/>
      <c r="C549" s="7"/>
      <c r="D549" s="12" t="str">
        <f>VLOOKUP(C549,MASTER!$B$2:$C$1190,2,)</f>
        <v>#N/A</v>
      </c>
      <c r="E549" s="56"/>
      <c r="F549" s="5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7.25" customHeight="1">
      <c r="A550" s="7">
        <f t="shared" si="1"/>
        <v>549</v>
      </c>
      <c r="B550" s="51"/>
      <c r="C550" s="7"/>
      <c r="D550" s="12" t="str">
        <f>VLOOKUP(C550,MASTER!$B$2:$C$1190,2,)</f>
        <v>#N/A</v>
      </c>
      <c r="E550" s="56"/>
      <c r="F550" s="5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7.25" customHeight="1">
      <c r="A551" s="7">
        <f t="shared" si="1"/>
        <v>550</v>
      </c>
      <c r="B551" s="51"/>
      <c r="C551" s="7"/>
      <c r="D551" s="12" t="str">
        <f>VLOOKUP(C551,MASTER!$B$2:$C$1190,2,)</f>
        <v>#N/A</v>
      </c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7.25" customHeight="1">
      <c r="A552" s="7">
        <f t="shared" si="1"/>
        <v>551</v>
      </c>
      <c r="B552" s="51"/>
      <c r="C552" s="7"/>
      <c r="D552" s="12" t="str">
        <f>VLOOKUP(C552,MASTER!$B$2:$C$1190,2,)</f>
        <v>#N/A</v>
      </c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7.25" customHeight="1">
      <c r="A553" s="7">
        <f t="shared" si="1"/>
        <v>552</v>
      </c>
      <c r="B553" s="51"/>
      <c r="C553" s="7"/>
      <c r="D553" s="12" t="str">
        <f>VLOOKUP(C553,MASTER!$B$2:$C$1190,2,)</f>
        <v>#N/A</v>
      </c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7.25" customHeight="1">
      <c r="A554" s="7">
        <f t="shared" si="1"/>
        <v>553</v>
      </c>
      <c r="B554" s="51"/>
      <c r="C554" s="7"/>
      <c r="D554" s="12" t="str">
        <f>VLOOKUP(C554,MASTER!$B$2:$C$1190,2,)</f>
        <v>#N/A</v>
      </c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7.25" customHeight="1">
      <c r="A555" s="7">
        <f t="shared" si="1"/>
        <v>554</v>
      </c>
      <c r="B555" s="51"/>
      <c r="C555" s="7"/>
      <c r="D555" s="12" t="str">
        <f>VLOOKUP(C555,MASTER!$B$2:$C$1190,2,)</f>
        <v>#N/A</v>
      </c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7.25" customHeight="1">
      <c r="A556" s="7">
        <f t="shared" si="1"/>
        <v>555</v>
      </c>
      <c r="B556" s="51"/>
      <c r="C556" s="7"/>
      <c r="D556" s="12" t="str">
        <f>VLOOKUP(C556,MASTER!$B$2:$C$1190,2,)</f>
        <v>#N/A</v>
      </c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7.25" customHeight="1">
      <c r="A557" s="7">
        <f t="shared" si="1"/>
        <v>556</v>
      </c>
      <c r="B557" s="51"/>
      <c r="C557" s="7"/>
      <c r="D557" s="12" t="str">
        <f>VLOOKUP(C557,MASTER!$B$2:$C$1190,2,)</f>
        <v>#N/A</v>
      </c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7.25" customHeight="1">
      <c r="A558" s="7">
        <f t="shared" si="1"/>
        <v>557</v>
      </c>
      <c r="B558" s="51"/>
      <c r="C558" s="7"/>
      <c r="D558" s="12" t="str">
        <f>VLOOKUP(C558,MASTER!$B$2:$C$1190,2,)</f>
        <v>#N/A</v>
      </c>
      <c r="E558" s="56"/>
      <c r="F558" s="5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7.25" customHeight="1">
      <c r="A559" s="7">
        <f t="shared" si="1"/>
        <v>558</v>
      </c>
      <c r="B559" s="51"/>
      <c r="C559" s="7"/>
      <c r="D559" s="12" t="str">
        <f>VLOOKUP(C559,MASTER!$B$2:$C$1190,2,)</f>
        <v>#N/A</v>
      </c>
      <c r="E559" s="56"/>
      <c r="F559" s="5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7.25" customHeight="1">
      <c r="A560" s="7">
        <f t="shared" si="1"/>
        <v>559</v>
      </c>
      <c r="B560" s="51"/>
      <c r="C560" s="7"/>
      <c r="D560" s="12" t="str">
        <f>VLOOKUP(C560,MASTER!$B$2:$C$1190,2,)</f>
        <v>#N/A</v>
      </c>
      <c r="E560" s="56"/>
      <c r="F560" s="5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7.25" customHeight="1">
      <c r="A561" s="7">
        <f t="shared" si="1"/>
        <v>560</v>
      </c>
      <c r="B561" s="51"/>
      <c r="C561" s="7"/>
      <c r="D561" s="12" t="str">
        <f>VLOOKUP(C561,MASTER!$B$2:$C$1190,2,)</f>
        <v>#N/A</v>
      </c>
      <c r="E561" s="56"/>
      <c r="F561" s="5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7.25" customHeight="1">
      <c r="A562" s="7">
        <f t="shared" si="1"/>
        <v>561</v>
      </c>
      <c r="B562" s="51"/>
      <c r="C562" s="7"/>
      <c r="D562" s="12" t="str">
        <f>VLOOKUP(C562,MASTER!$B$2:$C$1190,2,)</f>
        <v>#N/A</v>
      </c>
      <c r="E562" s="56"/>
      <c r="F562" s="5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7.25" customHeight="1">
      <c r="A563" s="7">
        <f t="shared" si="1"/>
        <v>562</v>
      </c>
      <c r="B563" s="51"/>
      <c r="C563" s="7"/>
      <c r="D563" s="12" t="str">
        <f>VLOOKUP(C563,MASTER!$B$2:$C$1190,2,)</f>
        <v>#N/A</v>
      </c>
      <c r="E563" s="56"/>
      <c r="F563" s="5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7.25" customHeight="1">
      <c r="A564" s="7">
        <f t="shared" si="1"/>
        <v>563</v>
      </c>
      <c r="B564" s="51"/>
      <c r="C564" s="7"/>
      <c r="D564" s="12" t="str">
        <f>VLOOKUP(C564,MASTER!$B$2:$C$1190,2,)</f>
        <v>#N/A</v>
      </c>
      <c r="E564" s="56"/>
      <c r="F564" s="5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7.25" customHeight="1">
      <c r="A565" s="7">
        <f t="shared" si="1"/>
        <v>564</v>
      </c>
      <c r="B565" s="51"/>
      <c r="C565" s="7"/>
      <c r="D565" s="12" t="str">
        <f>VLOOKUP(C565,MASTER!$B$2:$C$1190,2,)</f>
        <v>#N/A</v>
      </c>
      <c r="E565" s="56"/>
      <c r="F565" s="5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7.25" customHeight="1">
      <c r="A566" s="7">
        <f t="shared" si="1"/>
        <v>565</v>
      </c>
      <c r="B566" s="51"/>
      <c r="C566" s="7"/>
      <c r="D566" s="12" t="str">
        <f>VLOOKUP(C566,MASTER!$B$2:$C$1190,2,)</f>
        <v>#N/A</v>
      </c>
      <c r="E566" s="56"/>
      <c r="F566" s="5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7.25" customHeight="1">
      <c r="A567" s="7">
        <f t="shared" si="1"/>
        <v>566</v>
      </c>
      <c r="B567" s="51"/>
      <c r="C567" s="7"/>
      <c r="D567" s="12" t="str">
        <f>VLOOKUP(C567,MASTER!$B$2:$C$1190,2,)</f>
        <v>#N/A</v>
      </c>
      <c r="E567" s="56"/>
      <c r="F567" s="5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7.25" customHeight="1">
      <c r="A568" s="7">
        <f t="shared" si="1"/>
        <v>567</v>
      </c>
      <c r="B568" s="51"/>
      <c r="C568" s="7"/>
      <c r="D568" s="12" t="str">
        <f>VLOOKUP(C568,MASTER!$B$2:$C$1190,2,)</f>
        <v>#N/A</v>
      </c>
      <c r="E568" s="56"/>
      <c r="F568" s="5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7.25" customHeight="1">
      <c r="A569" s="7">
        <f t="shared" si="1"/>
        <v>568</v>
      </c>
      <c r="B569" s="51"/>
      <c r="C569" s="7"/>
      <c r="D569" s="12" t="str">
        <f>VLOOKUP(C569,MASTER!$B$2:$C$1190,2,)</f>
        <v>#N/A</v>
      </c>
      <c r="E569" s="56"/>
      <c r="F569" s="5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7.25" customHeight="1">
      <c r="A570" s="7">
        <f t="shared" si="1"/>
        <v>569</v>
      </c>
      <c r="B570" s="51"/>
      <c r="C570" s="7"/>
      <c r="D570" s="12" t="str">
        <f>VLOOKUP(C570,MASTER!$B$2:$C$1190,2,)</f>
        <v>#N/A</v>
      </c>
      <c r="E570" s="56"/>
      <c r="F570" s="5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7.25" customHeight="1">
      <c r="A571" s="7">
        <f t="shared" si="1"/>
        <v>570</v>
      </c>
      <c r="B571" s="51"/>
      <c r="C571" s="7"/>
      <c r="D571" s="12" t="str">
        <f>VLOOKUP(C571,MASTER!$B$2:$C$1190,2,)</f>
        <v>#N/A</v>
      </c>
      <c r="E571" s="56"/>
      <c r="F571" s="5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7.25" customHeight="1">
      <c r="A572" s="7">
        <f t="shared" si="1"/>
        <v>571</v>
      </c>
      <c r="B572" s="51"/>
      <c r="C572" s="7"/>
      <c r="D572" s="12" t="str">
        <f>VLOOKUP(C572,MASTER!$B$2:$C$1190,2,)</f>
        <v>#N/A</v>
      </c>
      <c r="E572" s="56"/>
      <c r="F572" s="5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7.25" customHeight="1">
      <c r="A573" s="7">
        <f t="shared" si="1"/>
        <v>572</v>
      </c>
      <c r="B573" s="51"/>
      <c r="C573" s="7"/>
      <c r="D573" s="12" t="str">
        <f>VLOOKUP(C573,MASTER!$B$2:$C$1190,2,)</f>
        <v>#N/A</v>
      </c>
      <c r="E573" s="56"/>
      <c r="F573" s="5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7.25" customHeight="1">
      <c r="A574" s="7">
        <f t="shared" si="1"/>
        <v>573</v>
      </c>
      <c r="B574" s="51"/>
      <c r="C574" s="7"/>
      <c r="D574" s="12" t="str">
        <f>VLOOKUP(C574,MASTER!$B$2:$C$1190,2,)</f>
        <v>#N/A</v>
      </c>
      <c r="E574" s="56"/>
      <c r="F574" s="5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7.25" customHeight="1">
      <c r="A575" s="7">
        <f t="shared" si="1"/>
        <v>574</v>
      </c>
      <c r="B575" s="51"/>
      <c r="C575" s="7"/>
      <c r="D575" s="12" t="str">
        <f>VLOOKUP(C575,MASTER!$B$2:$C$1190,2,)</f>
        <v>#N/A</v>
      </c>
      <c r="E575" s="56"/>
      <c r="F575" s="5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7.25" customHeight="1">
      <c r="A576" s="7">
        <f t="shared" si="1"/>
        <v>575</v>
      </c>
      <c r="B576" s="51"/>
      <c r="C576" s="7"/>
      <c r="D576" s="12" t="str">
        <f>VLOOKUP(C576,MASTER!$B$2:$C$1190,2,)</f>
        <v>#N/A</v>
      </c>
      <c r="E576" s="56"/>
      <c r="F576" s="5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7.25" customHeight="1">
      <c r="A577" s="7">
        <f t="shared" si="1"/>
        <v>576</v>
      </c>
      <c r="B577" s="51"/>
      <c r="C577" s="7"/>
      <c r="D577" s="12" t="str">
        <f>VLOOKUP(C577,MASTER!$B$2:$C$1190,2,)</f>
        <v>#N/A</v>
      </c>
      <c r="E577" s="56"/>
      <c r="F577" s="5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7.25" customHeight="1">
      <c r="A578" s="7">
        <f t="shared" si="1"/>
        <v>577</v>
      </c>
      <c r="B578" s="51"/>
      <c r="C578" s="7"/>
      <c r="D578" s="12" t="str">
        <f>VLOOKUP(C578,MASTER!$B$2:$C$1190,2,)</f>
        <v>#N/A</v>
      </c>
      <c r="E578" s="56"/>
      <c r="F578" s="5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7.25" customHeight="1">
      <c r="A579" s="7">
        <f t="shared" si="1"/>
        <v>578</v>
      </c>
      <c r="B579" s="51"/>
      <c r="C579" s="7"/>
      <c r="D579" s="12" t="str">
        <f>VLOOKUP(C579,MASTER!$B$2:$C$1190,2,)</f>
        <v>#N/A</v>
      </c>
      <c r="E579" s="56"/>
      <c r="F579" s="5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7.25" customHeight="1">
      <c r="A580" s="7">
        <f t="shared" si="1"/>
        <v>579</v>
      </c>
      <c r="B580" s="51"/>
      <c r="C580" s="7"/>
      <c r="D580" s="12" t="str">
        <f>VLOOKUP(C580,MASTER!$B$2:$C$1190,2,)</f>
        <v>#N/A</v>
      </c>
      <c r="E580" s="56"/>
      <c r="F580" s="5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7.25" customHeight="1">
      <c r="A581" s="7">
        <f t="shared" si="1"/>
        <v>580</v>
      </c>
      <c r="B581" s="51"/>
      <c r="C581" s="7"/>
      <c r="D581" s="12" t="str">
        <f>VLOOKUP(C581,MASTER!$B$2:$C$1190,2,)</f>
        <v>#N/A</v>
      </c>
      <c r="E581" s="56"/>
      <c r="F581" s="5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7.25" customHeight="1">
      <c r="A582" s="7">
        <f t="shared" si="1"/>
        <v>581</v>
      </c>
      <c r="B582" s="51"/>
      <c r="C582" s="7"/>
      <c r="D582" s="12" t="str">
        <f>VLOOKUP(C582,MASTER!$B$2:$C$1190,2,)</f>
        <v>#N/A</v>
      </c>
      <c r="E582" s="56"/>
      <c r="F582" s="5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7.25" customHeight="1">
      <c r="A583" s="7">
        <f t="shared" si="1"/>
        <v>582</v>
      </c>
      <c r="B583" s="51"/>
      <c r="C583" s="7"/>
      <c r="D583" s="12" t="str">
        <f>VLOOKUP(C583,MASTER!$B$2:$C$1190,2,)</f>
        <v>#N/A</v>
      </c>
      <c r="E583" s="56"/>
      <c r="F583" s="5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7.25" customHeight="1">
      <c r="A584" s="7">
        <f t="shared" si="1"/>
        <v>583</v>
      </c>
      <c r="B584" s="51"/>
      <c r="C584" s="7"/>
      <c r="D584" s="12" t="str">
        <f>VLOOKUP(C584,MASTER!$B$2:$C$1190,2,)</f>
        <v>#N/A</v>
      </c>
      <c r="E584" s="56"/>
      <c r="F584" s="5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7.25" customHeight="1">
      <c r="A585" s="7">
        <f t="shared" si="1"/>
        <v>584</v>
      </c>
      <c r="B585" s="51"/>
      <c r="C585" s="7"/>
      <c r="D585" s="12" t="str">
        <f>VLOOKUP(C585,MASTER!$B$2:$C$1190,2,)</f>
        <v>#N/A</v>
      </c>
      <c r="E585" s="56"/>
      <c r="F585" s="5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7.25" customHeight="1">
      <c r="A586" s="7">
        <f t="shared" si="1"/>
        <v>585</v>
      </c>
      <c r="B586" s="51"/>
      <c r="C586" s="7"/>
      <c r="D586" s="12" t="str">
        <f>VLOOKUP(C586,MASTER!$B$2:$C$1190,2,)</f>
        <v>#N/A</v>
      </c>
      <c r="E586" s="56"/>
      <c r="F586" s="5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7.25" customHeight="1">
      <c r="A587" s="7">
        <f t="shared" si="1"/>
        <v>586</v>
      </c>
      <c r="B587" s="51"/>
      <c r="C587" s="7"/>
      <c r="D587" s="12" t="str">
        <f>VLOOKUP(C587,MASTER!$B$2:$C$1190,2,)</f>
        <v>#N/A</v>
      </c>
      <c r="E587" s="56"/>
      <c r="F587" s="5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7.25" customHeight="1">
      <c r="A588" s="7">
        <f t="shared" si="1"/>
        <v>587</v>
      </c>
      <c r="B588" s="51"/>
      <c r="C588" s="7"/>
      <c r="D588" s="12" t="str">
        <f>VLOOKUP(C588,MASTER!$B$2:$C$1190,2,)</f>
        <v>#N/A</v>
      </c>
      <c r="E588" s="56"/>
      <c r="F588" s="5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7.25" customHeight="1">
      <c r="A589" s="7">
        <f t="shared" si="1"/>
        <v>588</v>
      </c>
      <c r="B589" s="51"/>
      <c r="C589" s="7"/>
      <c r="D589" s="12" t="str">
        <f>VLOOKUP(C589,MASTER!$B$2:$C$1190,2,)</f>
        <v>#N/A</v>
      </c>
      <c r="E589" s="56"/>
      <c r="F589" s="5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7.25" customHeight="1">
      <c r="A590" s="7">
        <f t="shared" si="1"/>
        <v>589</v>
      </c>
      <c r="B590" s="51"/>
      <c r="C590" s="7"/>
      <c r="D590" s="12" t="str">
        <f>VLOOKUP(C590,MASTER!$B$2:$C$1190,2,)</f>
        <v>#N/A</v>
      </c>
      <c r="E590" s="56"/>
      <c r="F590" s="5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7.25" customHeight="1">
      <c r="A591" s="7">
        <f t="shared" si="1"/>
        <v>590</v>
      </c>
      <c r="B591" s="51"/>
      <c r="C591" s="7"/>
      <c r="D591" s="12" t="str">
        <f>VLOOKUP(C591,MASTER!$B$2:$C$1190,2,)</f>
        <v>#N/A</v>
      </c>
      <c r="E591" s="56"/>
      <c r="F591" s="5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7.25" customHeight="1">
      <c r="A592" s="7">
        <f t="shared" si="1"/>
        <v>591</v>
      </c>
      <c r="B592" s="51"/>
      <c r="C592" s="7"/>
      <c r="D592" s="12" t="str">
        <f>VLOOKUP(C592,MASTER!$B$2:$C$1190,2,)</f>
        <v>#N/A</v>
      </c>
      <c r="E592" s="56"/>
      <c r="F592" s="5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7.25" customHeight="1">
      <c r="A593" s="7">
        <f t="shared" si="1"/>
        <v>592</v>
      </c>
      <c r="B593" s="51"/>
      <c r="C593" s="7"/>
      <c r="D593" s="12" t="str">
        <f>VLOOKUP(C593,MASTER!$B$2:$C$1190,2,)</f>
        <v>#N/A</v>
      </c>
      <c r="E593" s="56"/>
      <c r="F593" s="5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7.25" customHeight="1">
      <c r="A594" s="7">
        <f t="shared" si="1"/>
        <v>593</v>
      </c>
      <c r="B594" s="51"/>
      <c r="C594" s="7"/>
      <c r="D594" s="12" t="str">
        <f>VLOOKUP(C594,MASTER!$B$2:$C$1190,2,)</f>
        <v>#N/A</v>
      </c>
      <c r="E594" s="56"/>
      <c r="F594" s="5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7.25" customHeight="1">
      <c r="A595" s="7">
        <f t="shared" si="1"/>
        <v>594</v>
      </c>
      <c r="B595" s="51"/>
      <c r="C595" s="7"/>
      <c r="D595" s="12" t="str">
        <f>VLOOKUP(C595,MASTER!$B$2:$C$1190,2,)</f>
        <v>#N/A</v>
      </c>
      <c r="E595" s="56"/>
      <c r="F595" s="5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7.25" customHeight="1">
      <c r="A596" s="7">
        <f t="shared" si="1"/>
        <v>595</v>
      </c>
      <c r="B596" s="51"/>
      <c r="C596" s="7"/>
      <c r="D596" s="12" t="str">
        <f>VLOOKUP(C596,MASTER!$B$2:$C$1190,2,)</f>
        <v>#N/A</v>
      </c>
      <c r="E596" s="56"/>
      <c r="F596" s="5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7.25" customHeight="1">
      <c r="A597" s="7">
        <f t="shared" si="1"/>
        <v>596</v>
      </c>
      <c r="B597" s="51"/>
      <c r="C597" s="7"/>
      <c r="D597" s="12" t="str">
        <f>VLOOKUP(C597,MASTER!$B$2:$C$1190,2,)</f>
        <v>#N/A</v>
      </c>
      <c r="E597" s="56"/>
      <c r="F597" s="5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7.25" customHeight="1">
      <c r="A598" s="7">
        <f t="shared" si="1"/>
        <v>597</v>
      </c>
      <c r="B598" s="51"/>
      <c r="C598" s="7"/>
      <c r="D598" s="12" t="str">
        <f>VLOOKUP(C598,MASTER!$B$2:$C$1190,2,)</f>
        <v>#N/A</v>
      </c>
      <c r="E598" s="56"/>
      <c r="F598" s="5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7.25" customHeight="1">
      <c r="A599" s="7">
        <f t="shared" si="1"/>
        <v>598</v>
      </c>
      <c r="B599" s="51"/>
      <c r="C599" s="7"/>
      <c r="D599" s="12" t="str">
        <f>VLOOKUP(C599,MASTER!$B$2:$C$1190,2,)</f>
        <v>#N/A</v>
      </c>
      <c r="E599" s="56"/>
      <c r="F599" s="5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7.25" customHeight="1">
      <c r="A600" s="7">
        <f t="shared" si="1"/>
        <v>599</v>
      </c>
      <c r="B600" s="51"/>
      <c r="C600" s="7"/>
      <c r="D600" s="12" t="str">
        <f>VLOOKUP(C600,MASTER!$B$2:$C$1190,2,)</f>
        <v>#N/A</v>
      </c>
      <c r="E600" s="56"/>
      <c r="F600" s="5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7.25" customHeight="1">
      <c r="A601" s="7">
        <f t="shared" si="1"/>
        <v>600</v>
      </c>
      <c r="B601" s="51"/>
      <c r="C601" s="7"/>
      <c r="D601" s="12" t="str">
        <f>VLOOKUP(C601,MASTER!$B$2:$C$1190,2,)</f>
        <v>#N/A</v>
      </c>
      <c r="E601" s="56"/>
      <c r="F601" s="5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7.25" customHeight="1">
      <c r="A602" s="7">
        <f t="shared" si="1"/>
        <v>601</v>
      </c>
      <c r="B602" s="51"/>
      <c r="C602" s="7"/>
      <c r="D602" s="12" t="str">
        <f>VLOOKUP(C602,MASTER!$B$2:$C$1190,2,)</f>
        <v>#N/A</v>
      </c>
      <c r="E602" s="56"/>
      <c r="F602" s="5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7.25" customHeight="1">
      <c r="A603" s="7">
        <f t="shared" si="1"/>
        <v>602</v>
      </c>
      <c r="B603" s="51"/>
      <c r="C603" s="7"/>
      <c r="D603" s="12" t="str">
        <f>VLOOKUP(C603,MASTER!$B$2:$C$1190,2,)</f>
        <v>#N/A</v>
      </c>
      <c r="E603" s="56"/>
      <c r="F603" s="5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7.25" customHeight="1">
      <c r="A604" s="7">
        <f t="shared" si="1"/>
        <v>603</v>
      </c>
      <c r="B604" s="51"/>
      <c r="C604" s="7"/>
      <c r="D604" s="12" t="str">
        <f>VLOOKUP(C604,MASTER!$B$2:$C$1190,2,)</f>
        <v>#N/A</v>
      </c>
      <c r="E604" s="56"/>
      <c r="F604" s="5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7.25" customHeight="1">
      <c r="A605" s="7">
        <f t="shared" si="1"/>
        <v>604</v>
      </c>
      <c r="B605" s="51"/>
      <c r="C605" s="7"/>
      <c r="D605" s="12" t="str">
        <f>VLOOKUP(C605,MASTER!$B$2:$C$1190,2,)</f>
        <v>#N/A</v>
      </c>
      <c r="E605" s="56"/>
      <c r="F605" s="5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7.25" customHeight="1">
      <c r="A606" s="7">
        <f t="shared" si="1"/>
        <v>605</v>
      </c>
      <c r="B606" s="51"/>
      <c r="C606" s="7"/>
      <c r="D606" s="12" t="str">
        <f>VLOOKUP(C606,MASTER!$B$2:$C$1190,2,)</f>
        <v>#N/A</v>
      </c>
      <c r="E606" s="56"/>
      <c r="F606" s="5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7.25" customHeight="1">
      <c r="A607" s="7">
        <f t="shared" si="1"/>
        <v>606</v>
      </c>
      <c r="B607" s="51"/>
      <c r="C607" s="7"/>
      <c r="D607" s="12" t="str">
        <f>VLOOKUP(C607,MASTER!$B$2:$C$1190,2,)</f>
        <v>#N/A</v>
      </c>
      <c r="E607" s="56"/>
      <c r="F607" s="5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7.25" customHeight="1">
      <c r="A608" s="7">
        <f t="shared" si="1"/>
        <v>607</v>
      </c>
      <c r="B608" s="51"/>
      <c r="C608" s="7"/>
      <c r="D608" s="12" t="str">
        <f>VLOOKUP(C608,MASTER!$B$2:$C$1190,2,)</f>
        <v>#N/A</v>
      </c>
      <c r="E608" s="56"/>
      <c r="F608" s="5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7.25" customHeight="1">
      <c r="A609" s="7">
        <f t="shared" si="1"/>
        <v>608</v>
      </c>
      <c r="B609" s="51"/>
      <c r="C609" s="7"/>
      <c r="D609" s="12" t="str">
        <f>VLOOKUP(C609,MASTER!$B$2:$C$1190,2,)</f>
        <v>#N/A</v>
      </c>
      <c r="E609" s="56"/>
      <c r="F609" s="5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7.25" customHeight="1">
      <c r="A610" s="7">
        <f t="shared" si="1"/>
        <v>609</v>
      </c>
      <c r="B610" s="51"/>
      <c r="C610" s="7"/>
      <c r="D610" s="12" t="str">
        <f>VLOOKUP(C610,MASTER!$B$2:$C$1190,2,)</f>
        <v>#N/A</v>
      </c>
      <c r="E610" s="56"/>
      <c r="F610" s="5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7.25" customHeight="1">
      <c r="A611" s="7">
        <f t="shared" si="1"/>
        <v>610</v>
      </c>
      <c r="B611" s="51"/>
      <c r="C611" s="7"/>
      <c r="D611" s="12" t="str">
        <f>VLOOKUP(C611,MASTER!$B$2:$C$1190,2,)</f>
        <v>#N/A</v>
      </c>
      <c r="E611" s="56"/>
      <c r="F611" s="5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7.25" customHeight="1">
      <c r="A612" s="7">
        <f t="shared" si="1"/>
        <v>611</v>
      </c>
      <c r="B612" s="51"/>
      <c r="C612" s="7"/>
      <c r="D612" s="12" t="str">
        <f>VLOOKUP(C612,MASTER!$B$2:$C$1190,2,)</f>
        <v>#N/A</v>
      </c>
      <c r="E612" s="56"/>
      <c r="F612" s="5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7.25" customHeight="1">
      <c r="A613" s="7">
        <f t="shared" si="1"/>
        <v>612</v>
      </c>
      <c r="B613" s="51"/>
      <c r="C613" s="7"/>
      <c r="D613" s="12" t="str">
        <f>VLOOKUP(C613,MASTER!$B$2:$C$1190,2,)</f>
        <v>#N/A</v>
      </c>
      <c r="E613" s="56"/>
      <c r="F613" s="5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7.25" customHeight="1">
      <c r="A614" s="7">
        <f t="shared" si="1"/>
        <v>613</v>
      </c>
      <c r="B614" s="51"/>
      <c r="C614" s="7"/>
      <c r="D614" s="12" t="str">
        <f>VLOOKUP(C614,MASTER!$B$2:$C$1190,2,)</f>
        <v>#N/A</v>
      </c>
      <c r="E614" s="56"/>
      <c r="F614" s="5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7.25" customHeight="1">
      <c r="A615" s="7">
        <f t="shared" si="1"/>
        <v>614</v>
      </c>
      <c r="B615" s="51"/>
      <c r="C615" s="7"/>
      <c r="D615" s="12" t="str">
        <f>VLOOKUP(C615,MASTER!$B$2:$C$1190,2,)</f>
        <v>#N/A</v>
      </c>
      <c r="E615" s="56"/>
      <c r="F615" s="5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7.25" customHeight="1">
      <c r="A616" s="7">
        <f t="shared" si="1"/>
        <v>615</v>
      </c>
      <c r="B616" s="51"/>
      <c r="C616" s="7"/>
      <c r="D616" s="12" t="str">
        <f>VLOOKUP(C616,MASTER!$B$2:$C$1190,2,)</f>
        <v>#N/A</v>
      </c>
      <c r="E616" s="56"/>
      <c r="F616" s="5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7.25" customHeight="1">
      <c r="A617" s="7">
        <f t="shared" si="1"/>
        <v>616</v>
      </c>
      <c r="B617" s="51"/>
      <c r="C617" s="7"/>
      <c r="D617" s="12" t="str">
        <f>VLOOKUP(C617,MASTER!$B$2:$C$1190,2,)</f>
        <v>#N/A</v>
      </c>
      <c r="E617" s="56"/>
      <c r="F617" s="5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7.25" customHeight="1">
      <c r="A618" s="7">
        <f t="shared" si="1"/>
        <v>617</v>
      </c>
      <c r="B618" s="51"/>
      <c r="C618" s="7"/>
      <c r="D618" s="12" t="str">
        <f>VLOOKUP(C618,MASTER!$B$2:$C$1190,2,)</f>
        <v>#N/A</v>
      </c>
      <c r="E618" s="56"/>
      <c r="F618" s="5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7.25" customHeight="1">
      <c r="A619" s="7">
        <f t="shared" si="1"/>
        <v>618</v>
      </c>
      <c r="B619" s="51"/>
      <c r="C619" s="7"/>
      <c r="D619" s="12" t="str">
        <f>VLOOKUP(C619,MASTER!$B$2:$C$1190,2,)</f>
        <v>#N/A</v>
      </c>
      <c r="E619" s="56"/>
      <c r="F619" s="5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7.25" customHeight="1">
      <c r="A620" s="7">
        <f t="shared" si="1"/>
        <v>619</v>
      </c>
      <c r="B620" s="51"/>
      <c r="C620" s="7"/>
      <c r="D620" s="12" t="str">
        <f>VLOOKUP(C620,MASTER!$B$2:$C$1190,2,)</f>
        <v>#N/A</v>
      </c>
      <c r="E620" s="56"/>
      <c r="F620" s="5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7.25" customHeight="1">
      <c r="A621" s="7">
        <f t="shared" si="1"/>
        <v>620</v>
      </c>
      <c r="B621" s="51"/>
      <c r="C621" s="7"/>
      <c r="D621" s="12" t="str">
        <f>VLOOKUP(C621,MASTER!$B$2:$C$1190,2,)</f>
        <v>#N/A</v>
      </c>
      <c r="E621" s="56"/>
      <c r="F621" s="5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7.25" customHeight="1">
      <c r="A622" s="7">
        <f t="shared" si="1"/>
        <v>621</v>
      </c>
      <c r="B622" s="51"/>
      <c r="C622" s="7"/>
      <c r="D622" s="12" t="str">
        <f>VLOOKUP(C622,MASTER!$B$2:$C$1190,2,)</f>
        <v>#N/A</v>
      </c>
      <c r="E622" s="56"/>
      <c r="F622" s="5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7.25" customHeight="1">
      <c r="A623" s="7">
        <f t="shared" si="1"/>
        <v>622</v>
      </c>
      <c r="B623" s="51"/>
      <c r="C623" s="7"/>
      <c r="D623" s="12" t="str">
        <f>VLOOKUP(C623,MASTER!$B$2:$C$1190,2,)</f>
        <v>#N/A</v>
      </c>
      <c r="E623" s="56"/>
      <c r="F623" s="5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7.25" customHeight="1">
      <c r="A624" s="7">
        <f t="shared" si="1"/>
        <v>623</v>
      </c>
      <c r="B624" s="51"/>
      <c r="C624" s="7"/>
      <c r="D624" s="12" t="str">
        <f>VLOOKUP(C624,MASTER!$B$2:$C$1190,2,)</f>
        <v>#N/A</v>
      </c>
      <c r="E624" s="56"/>
      <c r="F624" s="5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7.25" customHeight="1">
      <c r="A625" s="7">
        <f t="shared" si="1"/>
        <v>624</v>
      </c>
      <c r="B625" s="51"/>
      <c r="C625" s="7"/>
      <c r="D625" s="12" t="str">
        <f>VLOOKUP(C625,MASTER!$B$2:$C$1190,2,)</f>
        <v>#N/A</v>
      </c>
      <c r="E625" s="56"/>
      <c r="F625" s="5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7.25" customHeight="1">
      <c r="A626" s="7">
        <f t="shared" si="1"/>
        <v>625</v>
      </c>
      <c r="B626" s="51"/>
      <c r="C626" s="7"/>
      <c r="D626" s="12" t="str">
        <f>VLOOKUP(C626,MASTER!$B$2:$C$1190,2,)</f>
        <v>#N/A</v>
      </c>
      <c r="E626" s="56"/>
      <c r="F626" s="5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7.25" customHeight="1">
      <c r="A627" s="7">
        <f t="shared" si="1"/>
        <v>626</v>
      </c>
      <c r="B627" s="51"/>
      <c r="C627" s="7"/>
      <c r="D627" s="12" t="str">
        <f>VLOOKUP(C627,MASTER!$B$2:$C$1190,2,)</f>
        <v>#N/A</v>
      </c>
      <c r="E627" s="56"/>
      <c r="F627" s="5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7.25" customHeight="1">
      <c r="A628" s="7">
        <f t="shared" si="1"/>
        <v>627</v>
      </c>
      <c r="B628" s="51"/>
      <c r="C628" s="7"/>
      <c r="D628" s="12" t="str">
        <f>VLOOKUP(C628,MASTER!$B$2:$C$1190,2,)</f>
        <v>#N/A</v>
      </c>
      <c r="E628" s="56"/>
      <c r="F628" s="5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7.25" customHeight="1">
      <c r="A629" s="7">
        <f t="shared" si="1"/>
        <v>628</v>
      </c>
      <c r="B629" s="51"/>
      <c r="C629" s="7"/>
      <c r="D629" s="12" t="str">
        <f>VLOOKUP(C629,MASTER!$B$2:$C$1190,2,)</f>
        <v>#N/A</v>
      </c>
      <c r="E629" s="56"/>
      <c r="F629" s="5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7.25" customHeight="1">
      <c r="A630" s="7">
        <f t="shared" si="1"/>
        <v>629</v>
      </c>
      <c r="B630" s="51"/>
      <c r="C630" s="7"/>
      <c r="D630" s="12" t="str">
        <f>VLOOKUP(C630,MASTER!$B$2:$C$1190,2,)</f>
        <v>#N/A</v>
      </c>
      <c r="E630" s="56"/>
      <c r="F630" s="5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7.25" customHeight="1">
      <c r="A631" s="7">
        <f t="shared" si="1"/>
        <v>630</v>
      </c>
      <c r="B631" s="51"/>
      <c r="C631" s="51"/>
      <c r="D631" s="12" t="str">
        <f>VLOOKUP(C631,MASTER!$B$2:$C$1190,2,)</f>
        <v>#N/A</v>
      </c>
      <c r="E631" s="56"/>
      <c r="F631" s="5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7.25" customHeight="1">
      <c r="A632" s="7">
        <f t="shared" si="1"/>
        <v>631</v>
      </c>
      <c r="B632" s="51"/>
      <c r="C632" s="7"/>
      <c r="D632" s="12" t="str">
        <f>VLOOKUP(C632,MASTER!$B$2:$C$1190,2,)</f>
        <v>#N/A</v>
      </c>
      <c r="E632" s="56"/>
      <c r="F632" s="5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7.25" customHeight="1">
      <c r="A633" s="7">
        <f t="shared" si="1"/>
        <v>632</v>
      </c>
      <c r="B633" s="51"/>
      <c r="C633" s="7"/>
      <c r="D633" s="12" t="str">
        <f>VLOOKUP(C633,MASTER!$B$2:$C$1190,2,)</f>
        <v>#N/A</v>
      </c>
      <c r="E633" s="56"/>
      <c r="F633" s="5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7.25" customHeight="1">
      <c r="A634" s="7">
        <f t="shared" si="1"/>
        <v>633</v>
      </c>
      <c r="B634" s="51"/>
      <c r="C634" s="7"/>
      <c r="D634" s="12" t="str">
        <f>VLOOKUP(C634,MASTER!$B$2:$C$1190,2,)</f>
        <v>#N/A</v>
      </c>
      <c r="E634" s="56"/>
      <c r="F634" s="5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7.25" customHeight="1">
      <c r="A635" s="7">
        <f t="shared" si="1"/>
        <v>634</v>
      </c>
      <c r="B635" s="51"/>
      <c r="C635" s="7"/>
      <c r="D635" s="12" t="str">
        <f>VLOOKUP(C635,MASTER!$B$2:$C$1190,2,)</f>
        <v>#N/A</v>
      </c>
      <c r="E635" s="56"/>
      <c r="F635" s="5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7.25" customHeight="1">
      <c r="A636" s="7">
        <f t="shared" si="1"/>
        <v>635</v>
      </c>
      <c r="B636" s="51"/>
      <c r="C636" s="7"/>
      <c r="D636" s="12" t="str">
        <f>VLOOKUP(C636,MASTER!$B$2:$C$1190,2,)</f>
        <v>#N/A</v>
      </c>
      <c r="E636" s="56"/>
      <c r="F636" s="5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7.25" customHeight="1">
      <c r="A637" s="7">
        <f t="shared" si="1"/>
        <v>636</v>
      </c>
      <c r="B637" s="51"/>
      <c r="C637" s="7"/>
      <c r="D637" s="12" t="str">
        <f>VLOOKUP(C637,MASTER!$B$2:$C$1190,2,)</f>
        <v>#N/A</v>
      </c>
      <c r="E637" s="56"/>
      <c r="F637" s="5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7.25" customHeight="1">
      <c r="A638" s="7">
        <f t="shared" si="1"/>
        <v>637</v>
      </c>
      <c r="B638" s="51"/>
      <c r="C638" s="7"/>
      <c r="D638" s="12" t="str">
        <f>VLOOKUP(C638,MASTER!$B$2:$C$1190,2,)</f>
        <v>#N/A</v>
      </c>
      <c r="E638" s="56"/>
      <c r="F638" s="5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7.25" customHeight="1">
      <c r="A639" s="7">
        <f t="shared" si="1"/>
        <v>638</v>
      </c>
      <c r="B639" s="51"/>
      <c r="C639" s="7"/>
      <c r="D639" s="12" t="str">
        <f>VLOOKUP(C639,MASTER!$B$2:$C$1190,2,)</f>
        <v>#N/A</v>
      </c>
      <c r="E639" s="56"/>
      <c r="F639" s="5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7.25" customHeight="1">
      <c r="A640" s="7">
        <f t="shared" si="1"/>
        <v>639</v>
      </c>
      <c r="B640" s="51"/>
      <c r="C640" s="7"/>
      <c r="D640" s="12" t="str">
        <f>VLOOKUP(C640,MASTER!$B$2:$C$1190,2,)</f>
        <v>#N/A</v>
      </c>
      <c r="E640" s="56"/>
      <c r="F640" s="5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7.25" customHeight="1">
      <c r="A641" s="7">
        <f t="shared" si="1"/>
        <v>640</v>
      </c>
      <c r="B641" s="51"/>
      <c r="C641" s="7"/>
      <c r="D641" s="12" t="str">
        <f>VLOOKUP(C641,MASTER!$B$2:$C$1190,2,)</f>
        <v>#N/A</v>
      </c>
      <c r="E641" s="56"/>
      <c r="F641" s="5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7.25" customHeight="1">
      <c r="A642" s="7">
        <f t="shared" si="1"/>
        <v>641</v>
      </c>
      <c r="B642" s="51"/>
      <c r="C642" s="7"/>
      <c r="D642" s="12" t="str">
        <f>VLOOKUP(C642,MASTER!$B$2:$C$1190,2,)</f>
        <v>#N/A</v>
      </c>
      <c r="E642" s="56"/>
      <c r="F642" s="5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7.25" customHeight="1">
      <c r="A643" s="7">
        <f t="shared" si="1"/>
        <v>642</v>
      </c>
      <c r="B643" s="51"/>
      <c r="C643" s="7"/>
      <c r="D643" s="12" t="str">
        <f>VLOOKUP(C643,MASTER!$B$2:$C$1190,2,)</f>
        <v>#N/A</v>
      </c>
      <c r="E643" s="56"/>
      <c r="F643" s="5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7.25" customHeight="1">
      <c r="A644" s="7">
        <f t="shared" si="1"/>
        <v>643</v>
      </c>
      <c r="B644" s="51"/>
      <c r="C644" s="7"/>
      <c r="D644" s="12" t="str">
        <f>VLOOKUP(C644,MASTER!$B$2:$C$1190,2,)</f>
        <v>#N/A</v>
      </c>
      <c r="E644" s="56"/>
      <c r="F644" s="5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7.25" customHeight="1">
      <c r="A645" s="7">
        <f t="shared" si="1"/>
        <v>644</v>
      </c>
      <c r="B645" s="51"/>
      <c r="C645" s="7"/>
      <c r="D645" s="12" t="str">
        <f>VLOOKUP(C645,MASTER!$B$2:$C$1190,2,)</f>
        <v>#N/A</v>
      </c>
      <c r="E645" s="56"/>
      <c r="F645" s="5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7.25" customHeight="1">
      <c r="A646" s="7">
        <f t="shared" si="1"/>
        <v>645</v>
      </c>
      <c r="B646" s="51"/>
      <c r="C646" s="7"/>
      <c r="D646" s="12" t="str">
        <f>VLOOKUP(C646,MASTER!$B$2:$C$1190,2,)</f>
        <v>#N/A</v>
      </c>
      <c r="E646" s="56"/>
      <c r="F646" s="5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7.25" customHeight="1">
      <c r="A647" s="7">
        <f t="shared" si="1"/>
        <v>646</v>
      </c>
      <c r="B647" s="51"/>
      <c r="C647" s="7"/>
      <c r="D647" s="12" t="str">
        <f>VLOOKUP(C647,MASTER!$B$2:$C$1190,2,)</f>
        <v>#N/A</v>
      </c>
      <c r="E647" s="56"/>
      <c r="F647" s="5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7.25" customHeight="1">
      <c r="A648" s="7">
        <f t="shared" si="1"/>
        <v>647</v>
      </c>
      <c r="B648" s="51"/>
      <c r="C648" s="7"/>
      <c r="D648" s="12" t="str">
        <f>VLOOKUP(C648,MASTER!$B$2:$C$1190,2,)</f>
        <v>#N/A</v>
      </c>
      <c r="E648" s="56"/>
      <c r="F648" s="5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7.25" customHeight="1">
      <c r="A649" s="7">
        <f t="shared" si="1"/>
        <v>648</v>
      </c>
      <c r="B649" s="51"/>
      <c r="C649" s="7"/>
      <c r="D649" s="12" t="str">
        <f>VLOOKUP(C649,MASTER!$B$2:$C$1190,2,)</f>
        <v>#N/A</v>
      </c>
      <c r="E649" s="56"/>
      <c r="F649" s="5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7.25" customHeight="1">
      <c r="A650" s="7">
        <f t="shared" si="1"/>
        <v>649</v>
      </c>
      <c r="B650" s="51"/>
      <c r="C650" s="7"/>
      <c r="D650" s="12" t="str">
        <f>VLOOKUP(C650,MASTER!$B$2:$C$1190,2,)</f>
        <v>#N/A</v>
      </c>
      <c r="E650" s="56"/>
      <c r="F650" s="5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7.25" customHeight="1">
      <c r="A651" s="7">
        <f t="shared" si="1"/>
        <v>650</v>
      </c>
      <c r="B651" s="51"/>
      <c r="C651" s="7"/>
      <c r="D651" s="12" t="str">
        <f>VLOOKUP(C651,MASTER!$B$2:$C$1190,2,)</f>
        <v>#N/A</v>
      </c>
      <c r="E651" s="56"/>
      <c r="F651" s="5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7.25" customHeight="1">
      <c r="A652" s="7">
        <f t="shared" si="1"/>
        <v>651</v>
      </c>
      <c r="B652" s="51"/>
      <c r="C652" s="7"/>
      <c r="D652" s="12" t="str">
        <f>VLOOKUP(C652,MASTER!$B$2:$C$1190,2,)</f>
        <v>#N/A</v>
      </c>
      <c r="E652" s="56"/>
      <c r="F652" s="5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7.25" customHeight="1">
      <c r="A653" s="7">
        <f t="shared" si="1"/>
        <v>652</v>
      </c>
      <c r="B653" s="51"/>
      <c r="C653" s="7"/>
      <c r="D653" s="12" t="str">
        <f>VLOOKUP(C653,MASTER!$B$2:$C$1190,2,)</f>
        <v>#N/A</v>
      </c>
      <c r="E653" s="56"/>
      <c r="F653" s="5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7.25" customHeight="1">
      <c r="A654" s="7">
        <f t="shared" si="1"/>
        <v>653</v>
      </c>
      <c r="B654" s="51"/>
      <c r="C654" s="7"/>
      <c r="D654" s="12" t="str">
        <f>VLOOKUP(C654,MASTER!$B$2:$C$1190,2,)</f>
        <v>#N/A</v>
      </c>
      <c r="E654" s="56"/>
      <c r="F654" s="5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7.25" customHeight="1">
      <c r="A655" s="7">
        <f t="shared" si="1"/>
        <v>654</v>
      </c>
      <c r="B655" s="51"/>
      <c r="C655" s="7"/>
      <c r="D655" s="12" t="str">
        <f>VLOOKUP(C655,MASTER!$B$2:$C$1190,2,)</f>
        <v>#N/A</v>
      </c>
      <c r="E655" s="56"/>
      <c r="F655" s="5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7.25" customHeight="1">
      <c r="A656" s="7">
        <f t="shared" si="1"/>
        <v>655</v>
      </c>
      <c r="B656" s="51"/>
      <c r="C656" s="7"/>
      <c r="D656" s="12" t="str">
        <f>VLOOKUP(C656,MASTER!$B$2:$C$1190,2,)</f>
        <v>#N/A</v>
      </c>
      <c r="E656" s="56"/>
      <c r="F656" s="5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7.25" customHeight="1">
      <c r="A657" s="7">
        <f t="shared" si="1"/>
        <v>656</v>
      </c>
      <c r="B657" s="51"/>
      <c r="C657" s="7"/>
      <c r="D657" s="12" t="str">
        <f>VLOOKUP(C657,MASTER!$B$2:$C$1190,2,)</f>
        <v>#N/A</v>
      </c>
      <c r="E657" s="56"/>
      <c r="F657" s="5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7.25" customHeight="1">
      <c r="A658" s="7">
        <f t="shared" si="1"/>
        <v>657</v>
      </c>
      <c r="B658" s="51"/>
      <c r="C658" s="7"/>
      <c r="D658" s="12" t="str">
        <f>VLOOKUP(C658,MASTER!$B$2:$C$1190,2,)</f>
        <v>#N/A</v>
      </c>
      <c r="E658" s="56"/>
      <c r="F658" s="5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7.25" customHeight="1">
      <c r="A659" s="7">
        <f t="shared" si="1"/>
        <v>658</v>
      </c>
      <c r="B659" s="51"/>
      <c r="C659" s="7"/>
      <c r="D659" s="12" t="str">
        <f>VLOOKUP(C659,MASTER!$B$2:$C$1190,2,)</f>
        <v>#N/A</v>
      </c>
      <c r="E659" s="56"/>
      <c r="F659" s="5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7.25" customHeight="1">
      <c r="A660" s="7">
        <f t="shared" si="1"/>
        <v>659</v>
      </c>
      <c r="B660" s="51"/>
      <c r="C660" s="7"/>
      <c r="D660" s="12" t="str">
        <f>VLOOKUP(C660,MASTER!$B$2:$C$1190,2,)</f>
        <v>#N/A</v>
      </c>
      <c r="E660" s="56"/>
      <c r="F660" s="5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7.25" customHeight="1">
      <c r="A661" s="7">
        <f t="shared" si="1"/>
        <v>660</v>
      </c>
      <c r="B661" s="51"/>
      <c r="C661" s="7"/>
      <c r="D661" s="12" t="str">
        <f>VLOOKUP(C661,MASTER!$B$2:$C$1190,2,)</f>
        <v>#N/A</v>
      </c>
      <c r="E661" s="56"/>
      <c r="F661" s="5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7.25" customHeight="1">
      <c r="A662" s="7">
        <f t="shared" si="1"/>
        <v>661</v>
      </c>
      <c r="B662" s="51"/>
      <c r="C662" s="7"/>
      <c r="D662" s="12" t="str">
        <f>VLOOKUP(C662,MASTER!$B$2:$C$1190,2,)</f>
        <v>#N/A</v>
      </c>
      <c r="E662" s="56"/>
      <c r="F662" s="5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7.25" customHeight="1">
      <c r="A663" s="7">
        <f t="shared" si="1"/>
        <v>662</v>
      </c>
      <c r="B663" s="51"/>
      <c r="C663" s="7"/>
      <c r="D663" s="12" t="str">
        <f>VLOOKUP(C663,MASTER!$B$2:$C$1190,2,)</f>
        <v>#N/A</v>
      </c>
      <c r="E663" s="56"/>
      <c r="F663" s="5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7.25" customHeight="1">
      <c r="A664" s="7">
        <f t="shared" si="1"/>
        <v>663</v>
      </c>
      <c r="B664" s="51"/>
      <c r="C664" s="7"/>
      <c r="D664" s="12" t="str">
        <f>VLOOKUP(C664,MASTER!$B$2:$C$1190,2,)</f>
        <v>#N/A</v>
      </c>
      <c r="E664" s="56"/>
      <c r="F664" s="5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7.25" customHeight="1">
      <c r="A665" s="7">
        <f t="shared" si="1"/>
        <v>664</v>
      </c>
      <c r="B665" s="51"/>
      <c r="C665" s="7"/>
      <c r="D665" s="12" t="str">
        <f>VLOOKUP(C665,MASTER!$B$2:$C$1190,2,)</f>
        <v>#N/A</v>
      </c>
      <c r="E665" s="56"/>
      <c r="F665" s="5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7.25" customHeight="1">
      <c r="A666" s="7">
        <f t="shared" si="1"/>
        <v>665</v>
      </c>
      <c r="B666" s="51"/>
      <c r="C666" s="7"/>
      <c r="D666" s="12" t="str">
        <f>VLOOKUP(C666,MASTER!$B$2:$C$1190,2,)</f>
        <v>#N/A</v>
      </c>
      <c r="E666" s="56"/>
      <c r="F666" s="5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7.25" customHeight="1">
      <c r="A667" s="7">
        <f t="shared" si="1"/>
        <v>666</v>
      </c>
      <c r="B667" s="51"/>
      <c r="C667" s="7"/>
      <c r="D667" s="12" t="str">
        <f>VLOOKUP(C667,MASTER!$B$2:$C$1190,2,)</f>
        <v>#N/A</v>
      </c>
      <c r="E667" s="56"/>
      <c r="F667" s="5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7.25" customHeight="1">
      <c r="A668" s="7">
        <f t="shared" si="1"/>
        <v>667</v>
      </c>
      <c r="B668" s="51"/>
      <c r="C668" s="7"/>
      <c r="D668" s="12" t="str">
        <f>VLOOKUP(C668,MASTER!$B$2:$C$1190,2,)</f>
        <v>#N/A</v>
      </c>
      <c r="E668" s="56"/>
      <c r="F668" s="5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7.25" customHeight="1">
      <c r="A669" s="7">
        <f t="shared" si="1"/>
        <v>668</v>
      </c>
      <c r="B669" s="51"/>
      <c r="C669" s="7"/>
      <c r="D669" s="12" t="str">
        <f>VLOOKUP(C669,MASTER!$B$2:$C$1190,2,)</f>
        <v>#N/A</v>
      </c>
      <c r="E669" s="56"/>
      <c r="F669" s="5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7.25" customHeight="1">
      <c r="A670" s="7">
        <f t="shared" si="1"/>
        <v>669</v>
      </c>
      <c r="B670" s="51"/>
      <c r="C670" s="7"/>
      <c r="D670" s="12" t="str">
        <f>VLOOKUP(C670,MASTER!$B$2:$C$1190,2,)</f>
        <v>#N/A</v>
      </c>
      <c r="E670" s="56"/>
      <c r="F670" s="5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7.25" customHeight="1">
      <c r="A671" s="7">
        <f t="shared" si="1"/>
        <v>670</v>
      </c>
      <c r="B671" s="51"/>
      <c r="C671" s="7"/>
      <c r="D671" s="12" t="str">
        <f>VLOOKUP(C671,MASTER!$B$2:$C$1190,2,)</f>
        <v>#N/A</v>
      </c>
      <c r="E671" s="56"/>
      <c r="F671" s="5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7.25" customHeight="1">
      <c r="A672" s="7">
        <f t="shared" si="1"/>
        <v>671</v>
      </c>
      <c r="B672" s="51"/>
      <c r="C672" s="7"/>
      <c r="D672" s="12" t="str">
        <f>VLOOKUP(C672,MASTER!$B$2:$C$1190,2,)</f>
        <v>#N/A</v>
      </c>
      <c r="E672" s="56"/>
      <c r="F672" s="5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7.25" customHeight="1">
      <c r="A673" s="7">
        <f t="shared" si="1"/>
        <v>672</v>
      </c>
      <c r="B673" s="51"/>
      <c r="C673" s="7"/>
      <c r="D673" s="12" t="str">
        <f>VLOOKUP(C673,MASTER!$B$2:$C$1190,2,)</f>
        <v>#N/A</v>
      </c>
      <c r="E673" s="56"/>
      <c r="F673" s="5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7.25" customHeight="1">
      <c r="A674" s="7">
        <f t="shared" si="1"/>
        <v>673</v>
      </c>
      <c r="B674" s="51"/>
      <c r="C674" s="7"/>
      <c r="D674" s="12" t="str">
        <f>VLOOKUP(C674,MASTER!$B$2:$C$1190,2,)</f>
        <v>#N/A</v>
      </c>
      <c r="E674" s="56"/>
      <c r="F674" s="5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7.25" customHeight="1">
      <c r="A675" s="7">
        <f t="shared" si="1"/>
        <v>674</v>
      </c>
      <c r="B675" s="51"/>
      <c r="C675" s="7"/>
      <c r="D675" s="12" t="str">
        <f>VLOOKUP(C675,MASTER!$B$2:$C$1190,2,)</f>
        <v>#N/A</v>
      </c>
      <c r="E675" s="56"/>
      <c r="F675" s="5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7.25" customHeight="1">
      <c r="A676" s="7">
        <f t="shared" si="1"/>
        <v>675</v>
      </c>
      <c r="B676" s="51"/>
      <c r="C676" s="7"/>
      <c r="D676" s="12" t="str">
        <f>VLOOKUP(C676,MASTER!$B$2:$C$1190,2,)</f>
        <v>#N/A</v>
      </c>
      <c r="E676" s="56"/>
      <c r="F676" s="5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7.25" customHeight="1">
      <c r="A677" s="7">
        <f t="shared" si="1"/>
        <v>676</v>
      </c>
      <c r="B677" s="51"/>
      <c r="C677" s="7"/>
      <c r="D677" s="12" t="str">
        <f>VLOOKUP(C677,MASTER!$B$2:$C$1190,2,)</f>
        <v>#N/A</v>
      </c>
      <c r="E677" s="56"/>
      <c r="F677" s="5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7.25" customHeight="1">
      <c r="A678" s="7">
        <f t="shared" si="1"/>
        <v>677</v>
      </c>
      <c r="B678" s="51"/>
      <c r="C678" s="7"/>
      <c r="D678" s="12" t="str">
        <f>VLOOKUP(C678,MASTER!$B$2:$C$1190,2,)</f>
        <v>#N/A</v>
      </c>
      <c r="E678" s="56"/>
      <c r="F678" s="5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7.25" customHeight="1">
      <c r="A679" s="7">
        <f t="shared" si="1"/>
        <v>678</v>
      </c>
      <c r="B679" s="51"/>
      <c r="C679" s="7"/>
      <c r="D679" s="12" t="str">
        <f>VLOOKUP(C679,MASTER!$B$2:$C$1190,2,)</f>
        <v>#N/A</v>
      </c>
      <c r="E679" s="56"/>
      <c r="F679" s="5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7.25" customHeight="1">
      <c r="A680" s="7">
        <f t="shared" si="1"/>
        <v>679</v>
      </c>
      <c r="B680" s="51"/>
      <c r="C680" s="7"/>
      <c r="D680" s="12" t="str">
        <f>VLOOKUP(C680,MASTER!$B$2:$C$1190,2,)</f>
        <v>#N/A</v>
      </c>
      <c r="E680" s="56"/>
      <c r="F680" s="5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7.25" customHeight="1">
      <c r="A681" s="7">
        <f t="shared" si="1"/>
        <v>680</v>
      </c>
      <c r="B681" s="51"/>
      <c r="C681" s="7"/>
      <c r="D681" s="12" t="str">
        <f>VLOOKUP(C681,MASTER!$B$2:$C$1190,2,)</f>
        <v>#N/A</v>
      </c>
      <c r="E681" s="56"/>
      <c r="F681" s="5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7.25" customHeight="1">
      <c r="A682" s="7">
        <f t="shared" si="1"/>
        <v>681</v>
      </c>
      <c r="B682" s="51"/>
      <c r="C682" s="7"/>
      <c r="D682" s="12" t="str">
        <f>VLOOKUP(C682,MASTER!$B$2:$C$1190,2,)</f>
        <v>#N/A</v>
      </c>
      <c r="E682" s="56"/>
      <c r="F682" s="5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7.25" customHeight="1">
      <c r="A683" s="7">
        <f t="shared" si="1"/>
        <v>682</v>
      </c>
      <c r="B683" s="51"/>
      <c r="C683" s="7"/>
      <c r="D683" s="12" t="str">
        <f>VLOOKUP(C683,MASTER!$B$2:$C$1190,2,)</f>
        <v>#N/A</v>
      </c>
      <c r="E683" s="56"/>
      <c r="F683" s="5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7.25" customHeight="1">
      <c r="A684" s="7">
        <f t="shared" si="1"/>
        <v>683</v>
      </c>
      <c r="B684" s="51"/>
      <c r="C684" s="7"/>
      <c r="D684" s="12" t="str">
        <f>VLOOKUP(C684,MASTER!$B$2:$C$1190,2,)</f>
        <v>#N/A</v>
      </c>
      <c r="E684" s="56"/>
      <c r="F684" s="5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7.25" customHeight="1">
      <c r="A685" s="7">
        <f t="shared" si="1"/>
        <v>684</v>
      </c>
      <c r="B685" s="51"/>
      <c r="C685" s="7"/>
      <c r="D685" s="12" t="str">
        <f>VLOOKUP(C685,MASTER!$B$2:$C$1190,2,)</f>
        <v>#N/A</v>
      </c>
      <c r="E685" s="56"/>
      <c r="F685" s="5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7.25" customHeight="1">
      <c r="A686" s="7">
        <f t="shared" si="1"/>
        <v>685</v>
      </c>
      <c r="B686" s="51"/>
      <c r="C686" s="7"/>
      <c r="D686" s="12" t="str">
        <f>VLOOKUP(C686,MASTER!$B$2:$C$1190,2,)</f>
        <v>#N/A</v>
      </c>
      <c r="E686" s="56"/>
      <c r="F686" s="5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7.25" customHeight="1">
      <c r="A687" s="7">
        <f t="shared" si="1"/>
        <v>686</v>
      </c>
      <c r="B687" s="51"/>
      <c r="C687" s="7"/>
      <c r="D687" s="12" t="str">
        <f>VLOOKUP(C687,MASTER!$B$2:$C$1190,2,)</f>
        <v>#N/A</v>
      </c>
      <c r="E687" s="56"/>
      <c r="F687" s="5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7.25" customHeight="1">
      <c r="A688" s="7">
        <f t="shared" si="1"/>
        <v>687</v>
      </c>
      <c r="B688" s="51"/>
      <c r="C688" s="7"/>
      <c r="D688" s="12" t="str">
        <f>VLOOKUP(C688,MASTER!$B$2:$C$1190,2,)</f>
        <v>#N/A</v>
      </c>
      <c r="E688" s="56"/>
      <c r="F688" s="5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7.25" customHeight="1">
      <c r="A689" s="7">
        <f t="shared" si="1"/>
        <v>688</v>
      </c>
      <c r="B689" s="51"/>
      <c r="C689" s="7"/>
      <c r="D689" s="12" t="str">
        <f>VLOOKUP(C689,MASTER!$B$2:$C$1190,2,)</f>
        <v>#N/A</v>
      </c>
      <c r="E689" s="56"/>
      <c r="F689" s="5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7.25" customHeight="1">
      <c r="A690" s="7">
        <f t="shared" si="1"/>
        <v>689</v>
      </c>
      <c r="B690" s="51"/>
      <c r="C690" s="7"/>
      <c r="D690" s="12" t="str">
        <f>VLOOKUP(C690,MASTER!$B$2:$C$1190,2,)</f>
        <v>#N/A</v>
      </c>
      <c r="E690" s="56"/>
      <c r="F690" s="5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7.25" customHeight="1">
      <c r="A691" s="7">
        <f t="shared" si="1"/>
        <v>690</v>
      </c>
      <c r="B691" s="51"/>
      <c r="C691" s="7"/>
      <c r="D691" s="12" t="str">
        <f>VLOOKUP(C691,MASTER!$B$2:$C$1190,2,)</f>
        <v>#N/A</v>
      </c>
      <c r="E691" s="56"/>
      <c r="F691" s="5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7.25" customHeight="1">
      <c r="A692" s="7">
        <f t="shared" si="1"/>
        <v>691</v>
      </c>
      <c r="B692" s="51"/>
      <c r="C692" s="7"/>
      <c r="D692" s="12" t="str">
        <f>VLOOKUP(C692,MASTER!$B$2:$C$1190,2,)</f>
        <v>#N/A</v>
      </c>
      <c r="E692" s="56"/>
      <c r="F692" s="5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7.25" customHeight="1">
      <c r="A693" s="7">
        <f t="shared" si="1"/>
        <v>692</v>
      </c>
      <c r="B693" s="51"/>
      <c r="C693" s="7"/>
      <c r="D693" s="12" t="str">
        <f>VLOOKUP(C693,MASTER!$B$2:$C$1190,2,)</f>
        <v>#N/A</v>
      </c>
      <c r="E693" s="56"/>
      <c r="F693" s="5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7.25" customHeight="1">
      <c r="A694" s="7">
        <f t="shared" si="1"/>
        <v>693</v>
      </c>
      <c r="B694" s="51"/>
      <c r="C694" s="7"/>
      <c r="D694" s="12" t="str">
        <f>VLOOKUP(C694,MASTER!$B$2:$C$1190,2,)</f>
        <v>#N/A</v>
      </c>
      <c r="E694" s="56"/>
      <c r="F694" s="5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7.25" customHeight="1">
      <c r="A695" s="7">
        <f t="shared" si="1"/>
        <v>694</v>
      </c>
      <c r="B695" s="51"/>
      <c r="C695" s="7"/>
      <c r="D695" s="12" t="str">
        <f>VLOOKUP(C695,MASTER!$B$2:$C$1190,2,)</f>
        <v>#N/A</v>
      </c>
      <c r="E695" s="56"/>
      <c r="F695" s="5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7.25" customHeight="1">
      <c r="A696" s="7">
        <f t="shared" si="1"/>
        <v>695</v>
      </c>
      <c r="B696" s="51"/>
      <c r="C696" s="7"/>
      <c r="D696" s="12" t="str">
        <f>VLOOKUP(C696,MASTER!$B$2:$C$1190,2,)</f>
        <v>#N/A</v>
      </c>
      <c r="E696" s="56"/>
      <c r="F696" s="5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7.25" customHeight="1">
      <c r="A697" s="7">
        <f t="shared" si="1"/>
        <v>696</v>
      </c>
      <c r="B697" s="51"/>
      <c r="C697" s="7"/>
      <c r="D697" s="12" t="str">
        <f>VLOOKUP(C697,MASTER!$B$2:$C$1190,2,)</f>
        <v>#N/A</v>
      </c>
      <c r="E697" s="56"/>
      <c r="F697" s="5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7.25" customHeight="1">
      <c r="A698" s="7">
        <f t="shared" si="1"/>
        <v>697</v>
      </c>
      <c r="B698" s="51"/>
      <c r="C698" s="7"/>
      <c r="D698" s="12" t="str">
        <f>VLOOKUP(C698,MASTER!$B$2:$C$1190,2,)</f>
        <v>#N/A</v>
      </c>
      <c r="E698" s="56"/>
      <c r="F698" s="5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7.25" customHeight="1">
      <c r="A699" s="7">
        <f t="shared" si="1"/>
        <v>698</v>
      </c>
      <c r="B699" s="51"/>
      <c r="C699" s="7"/>
      <c r="D699" s="12" t="str">
        <f>VLOOKUP(C699,MASTER!$B$2:$C$1190,2,)</f>
        <v>#N/A</v>
      </c>
      <c r="E699" s="56"/>
      <c r="F699" s="5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7.25" customHeight="1">
      <c r="A700" s="7">
        <f t="shared" si="1"/>
        <v>699</v>
      </c>
      <c r="B700" s="51"/>
      <c r="C700" s="7"/>
      <c r="D700" s="12" t="str">
        <f>VLOOKUP(C700,MASTER!$B$2:$C$1190,2,)</f>
        <v>#N/A</v>
      </c>
      <c r="E700" s="56"/>
      <c r="F700" s="5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7.25" customHeight="1">
      <c r="A701" s="7">
        <f t="shared" si="1"/>
        <v>700</v>
      </c>
      <c r="B701" s="51"/>
      <c r="C701" s="7"/>
      <c r="D701" s="12" t="str">
        <f>VLOOKUP(C701,MASTER!$B$2:$C$1190,2,)</f>
        <v>#N/A</v>
      </c>
      <c r="E701" s="56"/>
      <c r="F701" s="5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7.25" customHeight="1">
      <c r="A702" s="7">
        <f t="shared" si="1"/>
        <v>701</v>
      </c>
      <c r="B702" s="51"/>
      <c r="C702" s="7"/>
      <c r="D702" s="12" t="str">
        <f>VLOOKUP(C702,MASTER!$B$2:$C$1190,2,)</f>
        <v>#N/A</v>
      </c>
      <c r="E702" s="56"/>
      <c r="F702" s="5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7.25" customHeight="1">
      <c r="A703" s="7">
        <f t="shared" si="1"/>
        <v>702</v>
      </c>
      <c r="B703" s="51"/>
      <c r="C703" s="7"/>
      <c r="D703" s="12" t="str">
        <f>VLOOKUP(C703,MASTER!$B$2:$C$1190,2,)</f>
        <v>#N/A</v>
      </c>
      <c r="E703" s="56"/>
      <c r="F703" s="5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7.25" customHeight="1">
      <c r="A704" s="7">
        <f t="shared" si="1"/>
        <v>703</v>
      </c>
      <c r="B704" s="51"/>
      <c r="C704" s="7"/>
      <c r="D704" s="12" t="str">
        <f>VLOOKUP(C704,MASTER!$B$2:$C$1190,2,)</f>
        <v>#N/A</v>
      </c>
      <c r="E704" s="56"/>
      <c r="F704" s="5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7.25" customHeight="1">
      <c r="A705" s="7">
        <f t="shared" si="1"/>
        <v>704</v>
      </c>
      <c r="B705" s="51"/>
      <c r="C705" s="7"/>
      <c r="D705" s="12" t="str">
        <f>VLOOKUP(C705,MASTER!$B$2:$C$1190,2,)</f>
        <v>#N/A</v>
      </c>
      <c r="E705" s="56"/>
      <c r="F705" s="5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7.25" customHeight="1">
      <c r="A706" s="7">
        <f t="shared" si="1"/>
        <v>705</v>
      </c>
      <c r="B706" s="51"/>
      <c r="C706" s="7"/>
      <c r="D706" s="12" t="str">
        <f>VLOOKUP(C706,MASTER!$B$2:$C$1190,2,)</f>
        <v>#N/A</v>
      </c>
      <c r="E706" s="56"/>
      <c r="F706" s="5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7.25" customHeight="1">
      <c r="A707" s="7">
        <f t="shared" si="1"/>
        <v>706</v>
      </c>
      <c r="B707" s="51"/>
      <c r="C707" s="7"/>
      <c r="D707" s="12" t="str">
        <f>VLOOKUP(C707,MASTER!$B$2:$C$1190,2,)</f>
        <v>#N/A</v>
      </c>
      <c r="E707" s="56"/>
      <c r="F707" s="5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7.25" customHeight="1">
      <c r="A708" s="7">
        <f t="shared" si="1"/>
        <v>707</v>
      </c>
      <c r="B708" s="51"/>
      <c r="C708" s="7"/>
      <c r="D708" s="12" t="str">
        <f>VLOOKUP(C708,MASTER!$B$2:$C$1190,2,)</f>
        <v>#N/A</v>
      </c>
      <c r="E708" s="56"/>
      <c r="F708" s="5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7.25" customHeight="1">
      <c r="A709" s="7">
        <f t="shared" si="1"/>
        <v>708</v>
      </c>
      <c r="B709" s="51"/>
      <c r="C709" s="7"/>
      <c r="D709" s="12" t="str">
        <f>VLOOKUP(C709,MASTER!$B$2:$C$1190,2,)</f>
        <v>#N/A</v>
      </c>
      <c r="E709" s="56"/>
      <c r="F709" s="5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7.25" customHeight="1">
      <c r="A710" s="7">
        <f t="shared" si="1"/>
        <v>709</v>
      </c>
      <c r="B710" s="51"/>
      <c r="C710" s="7"/>
      <c r="D710" s="12" t="str">
        <f>VLOOKUP(C710,MASTER!$B$2:$C$1190,2,)</f>
        <v>#N/A</v>
      </c>
      <c r="E710" s="56"/>
      <c r="F710" s="5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7.25" customHeight="1">
      <c r="A711" s="7">
        <f t="shared" si="1"/>
        <v>710</v>
      </c>
      <c r="B711" s="51"/>
      <c r="C711" s="7"/>
      <c r="D711" s="12" t="str">
        <f>VLOOKUP(C711,MASTER!$B$2:$C$1190,2,)</f>
        <v>#N/A</v>
      </c>
      <c r="E711" s="56"/>
      <c r="F711" s="5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7.25" customHeight="1">
      <c r="A712" s="7">
        <f t="shared" si="1"/>
        <v>711</v>
      </c>
      <c r="B712" s="51"/>
      <c r="C712" s="7"/>
      <c r="D712" s="12" t="str">
        <f>VLOOKUP(C712,MASTER!$B$2:$C$1190,2,)</f>
        <v>#N/A</v>
      </c>
      <c r="E712" s="56"/>
      <c r="F712" s="5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7.25" customHeight="1">
      <c r="A713" s="7">
        <f t="shared" si="1"/>
        <v>712</v>
      </c>
      <c r="B713" s="51"/>
      <c r="C713" s="7"/>
      <c r="D713" s="12" t="str">
        <f>VLOOKUP(C713,MASTER!$B$2:$C$1190,2,)</f>
        <v>#N/A</v>
      </c>
      <c r="E713" s="56"/>
      <c r="F713" s="5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7.25" customHeight="1">
      <c r="A714" s="7">
        <f t="shared" si="1"/>
        <v>713</v>
      </c>
      <c r="B714" s="51"/>
      <c r="C714" s="7"/>
      <c r="D714" s="12" t="str">
        <f>VLOOKUP(C714,MASTER!$B$2:$C$1190,2,)</f>
        <v>#N/A</v>
      </c>
      <c r="E714" s="56"/>
      <c r="F714" s="5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7.25" customHeight="1">
      <c r="A715" s="7">
        <f t="shared" si="1"/>
        <v>714</v>
      </c>
      <c r="B715" s="51"/>
      <c r="C715" s="7"/>
      <c r="D715" s="12" t="str">
        <f>VLOOKUP(C715,MASTER!$B$2:$C$1190,2,)</f>
        <v>#N/A</v>
      </c>
      <c r="E715" s="56"/>
      <c r="F715" s="5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7.25" customHeight="1">
      <c r="A716" s="7">
        <f t="shared" si="1"/>
        <v>715</v>
      </c>
      <c r="B716" s="51"/>
      <c r="C716" s="7"/>
      <c r="D716" s="12" t="str">
        <f>VLOOKUP(C716,MASTER!$B$2:$C$1190,2,)</f>
        <v>#N/A</v>
      </c>
      <c r="E716" s="56"/>
      <c r="F716" s="5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7.25" customHeight="1">
      <c r="A717" s="7">
        <f t="shared" si="1"/>
        <v>716</v>
      </c>
      <c r="B717" s="51"/>
      <c r="C717" s="7"/>
      <c r="D717" s="12" t="str">
        <f>VLOOKUP(C717,MASTER!$B$2:$C$1190,2,)</f>
        <v>#N/A</v>
      </c>
      <c r="E717" s="56"/>
      <c r="F717" s="5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7.25" customHeight="1">
      <c r="A718" s="7">
        <f t="shared" si="1"/>
        <v>717</v>
      </c>
      <c r="B718" s="51"/>
      <c r="C718" s="7"/>
      <c r="D718" s="12" t="str">
        <f>VLOOKUP(C718,MASTER!$B$2:$C$1190,2,)</f>
        <v>#N/A</v>
      </c>
      <c r="E718" s="56"/>
      <c r="F718" s="5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7.25" customHeight="1">
      <c r="A719" s="7">
        <f t="shared" si="1"/>
        <v>718</v>
      </c>
      <c r="B719" s="51"/>
      <c r="C719" s="7"/>
      <c r="D719" s="12" t="str">
        <f>VLOOKUP(C719,MASTER!$B$2:$C$1190,2,)</f>
        <v>#N/A</v>
      </c>
      <c r="E719" s="56"/>
      <c r="F719" s="5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7.25" customHeight="1">
      <c r="A720" s="7">
        <f t="shared" si="1"/>
        <v>719</v>
      </c>
      <c r="B720" s="51"/>
      <c r="C720" s="7"/>
      <c r="D720" s="12" t="str">
        <f>VLOOKUP(C720,MASTER!$B$2:$C$1190,2,)</f>
        <v>#N/A</v>
      </c>
      <c r="E720" s="56"/>
      <c r="F720" s="5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7.25" customHeight="1">
      <c r="A721" s="7">
        <f t="shared" si="1"/>
        <v>720</v>
      </c>
      <c r="B721" s="51"/>
      <c r="C721" s="7"/>
      <c r="D721" s="12" t="str">
        <f>VLOOKUP(C721,MASTER!$B$2:$C$1190,2,)</f>
        <v>#N/A</v>
      </c>
      <c r="E721" s="56"/>
      <c r="F721" s="5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7.25" customHeight="1">
      <c r="A722" s="7">
        <f t="shared" si="1"/>
        <v>721</v>
      </c>
      <c r="B722" s="51"/>
      <c r="C722" s="7"/>
      <c r="D722" s="12" t="str">
        <f>VLOOKUP(C722,MASTER!$B$2:$C$1190,2,)</f>
        <v>#N/A</v>
      </c>
      <c r="E722" s="56"/>
      <c r="F722" s="5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7.25" customHeight="1">
      <c r="A723" s="7">
        <f t="shared" si="1"/>
        <v>722</v>
      </c>
      <c r="B723" s="51"/>
      <c r="C723" s="7"/>
      <c r="D723" s="12" t="str">
        <f>VLOOKUP(C723,MASTER!$B$2:$C$1190,2,)</f>
        <v>#N/A</v>
      </c>
      <c r="E723" s="56"/>
      <c r="F723" s="5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7.25" customHeight="1">
      <c r="A724" s="7">
        <f t="shared" si="1"/>
        <v>723</v>
      </c>
      <c r="B724" s="51"/>
      <c r="C724" s="7"/>
      <c r="D724" s="12" t="str">
        <f>VLOOKUP(C724,MASTER!$B$2:$C$1190,2,)</f>
        <v>#N/A</v>
      </c>
      <c r="E724" s="56"/>
      <c r="F724" s="5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7.25" customHeight="1">
      <c r="A725" s="7">
        <f t="shared" si="1"/>
        <v>724</v>
      </c>
      <c r="B725" s="51"/>
      <c r="C725" s="7"/>
      <c r="D725" s="12" t="str">
        <f>VLOOKUP(C725,MASTER!$B$2:$C$1190,2,)</f>
        <v>#N/A</v>
      </c>
      <c r="E725" s="56"/>
      <c r="F725" s="5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7.25" customHeight="1">
      <c r="A726" s="7"/>
      <c r="B726" s="51"/>
      <c r="C726" s="7"/>
      <c r="D726" s="12"/>
      <c r="E726" s="56"/>
      <c r="F726" s="5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7.25" customHeight="1">
      <c r="A727" s="7"/>
      <c r="B727" s="51"/>
      <c r="C727" s="7"/>
      <c r="D727" s="12"/>
      <c r="E727" s="56"/>
      <c r="F727" s="5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7.25" customHeight="1">
      <c r="A728" s="7"/>
      <c r="B728" s="51"/>
      <c r="C728" s="7"/>
      <c r="D728" s="12"/>
      <c r="E728" s="56"/>
      <c r="F728" s="5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7.25" customHeight="1">
      <c r="A729" s="7"/>
      <c r="B729" s="51"/>
      <c r="C729" s="7"/>
      <c r="D729" s="12"/>
      <c r="E729" s="56"/>
      <c r="F729" s="5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7.25" customHeight="1">
      <c r="A730" s="7"/>
      <c r="B730" s="51"/>
      <c r="C730" s="7"/>
      <c r="D730" s="12"/>
      <c r="E730" s="56"/>
      <c r="F730" s="5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7.25" customHeight="1">
      <c r="A731" s="7"/>
      <c r="B731" s="51"/>
      <c r="C731" s="7"/>
      <c r="D731" s="12"/>
      <c r="E731" s="56"/>
      <c r="F731" s="5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7.25" customHeight="1">
      <c r="A732" s="7"/>
      <c r="B732" s="51"/>
      <c r="C732" s="7"/>
      <c r="D732" s="12"/>
      <c r="E732" s="56"/>
      <c r="F732" s="5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7.25" customHeight="1">
      <c r="A733" s="7"/>
      <c r="B733" s="51"/>
      <c r="C733" s="7"/>
      <c r="D733" s="12"/>
      <c r="E733" s="56"/>
      <c r="F733" s="5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7.25" customHeight="1">
      <c r="A734" s="7"/>
      <c r="B734" s="51"/>
      <c r="C734" s="7"/>
      <c r="D734" s="12"/>
      <c r="E734" s="56"/>
      <c r="F734" s="5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7.25" customHeight="1">
      <c r="A735" s="7"/>
      <c r="B735" s="51"/>
      <c r="C735" s="7"/>
      <c r="D735" s="12"/>
      <c r="E735" s="56"/>
      <c r="F735" s="5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7.25" customHeight="1">
      <c r="A736" s="7"/>
      <c r="B736" s="51"/>
      <c r="C736" s="7"/>
      <c r="D736" s="12"/>
      <c r="E736" s="56"/>
      <c r="F736" s="5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7.25" customHeight="1">
      <c r="A737" s="7"/>
      <c r="B737" s="51"/>
      <c r="C737" s="7"/>
      <c r="D737" s="12"/>
      <c r="E737" s="56"/>
      <c r="F737" s="5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7.25" customHeight="1">
      <c r="A738" s="7"/>
      <c r="B738" s="51"/>
      <c r="C738" s="7"/>
      <c r="D738" s="12"/>
      <c r="E738" s="56"/>
      <c r="F738" s="5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7.25" customHeight="1">
      <c r="A739" s="7"/>
      <c r="B739" s="51"/>
      <c r="C739" s="7"/>
      <c r="D739" s="12"/>
      <c r="E739" s="56"/>
      <c r="F739" s="5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7.25" customHeight="1">
      <c r="A740" s="7"/>
      <c r="B740" s="51"/>
      <c r="C740" s="7"/>
      <c r="D740" s="12"/>
      <c r="E740" s="56"/>
      <c r="F740" s="5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7.25" customHeight="1">
      <c r="A741" s="7"/>
      <c r="B741" s="51"/>
      <c r="C741" s="7"/>
      <c r="D741" s="12"/>
      <c r="E741" s="56"/>
      <c r="F741" s="5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7.25" customHeight="1">
      <c r="A742" s="7"/>
      <c r="B742" s="51"/>
      <c r="C742" s="7"/>
      <c r="D742" s="12"/>
      <c r="E742" s="56"/>
      <c r="F742" s="5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7.25" customHeight="1">
      <c r="A743" s="7"/>
      <c r="B743" s="51"/>
      <c r="C743" s="7"/>
      <c r="D743" s="12"/>
      <c r="E743" s="56"/>
      <c r="F743" s="5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7.25" customHeight="1">
      <c r="A744" s="7"/>
      <c r="B744" s="51"/>
      <c r="C744" s="7"/>
      <c r="D744" s="12"/>
      <c r="E744" s="56"/>
      <c r="F744" s="5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7.25" customHeight="1">
      <c r="A745" s="7"/>
      <c r="B745" s="51"/>
      <c r="C745" s="7"/>
      <c r="D745" s="12"/>
      <c r="E745" s="56"/>
      <c r="F745" s="5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7.25" customHeight="1">
      <c r="A746" s="7"/>
      <c r="B746" s="51"/>
      <c r="C746" s="7"/>
      <c r="D746" s="12"/>
      <c r="E746" s="56"/>
      <c r="F746" s="5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7.25" customHeight="1">
      <c r="A747" s="7"/>
      <c r="B747" s="51"/>
      <c r="C747" s="7"/>
      <c r="D747" s="12"/>
      <c r="E747" s="56"/>
      <c r="F747" s="5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7.25" customHeight="1">
      <c r="A748" s="7"/>
      <c r="B748" s="51"/>
      <c r="C748" s="7"/>
      <c r="D748" s="12"/>
      <c r="E748" s="56"/>
      <c r="F748" s="5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7.25" customHeight="1">
      <c r="A749" s="7"/>
      <c r="B749" s="51"/>
      <c r="C749" s="7"/>
      <c r="D749" s="12"/>
      <c r="E749" s="56"/>
      <c r="F749" s="5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7.25" customHeight="1">
      <c r="A750" s="7"/>
      <c r="B750" s="51"/>
      <c r="C750" s="7"/>
      <c r="D750" s="12"/>
      <c r="E750" s="56"/>
      <c r="F750" s="5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7.25" customHeight="1">
      <c r="A751" s="7"/>
      <c r="B751" s="51"/>
      <c r="C751" s="7"/>
      <c r="D751" s="12"/>
      <c r="E751" s="56"/>
      <c r="F751" s="5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7.25" customHeight="1">
      <c r="A752" s="7"/>
      <c r="B752" s="51"/>
      <c r="C752" s="7"/>
      <c r="D752" s="12"/>
      <c r="E752" s="56"/>
      <c r="F752" s="5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7.25" customHeight="1">
      <c r="A753" s="7"/>
      <c r="B753" s="51"/>
      <c r="C753" s="7"/>
      <c r="D753" s="12"/>
      <c r="E753" s="56"/>
      <c r="F753" s="5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7.25" customHeight="1">
      <c r="A754" s="7"/>
      <c r="B754" s="51"/>
      <c r="C754" s="7"/>
      <c r="D754" s="12"/>
      <c r="E754" s="56"/>
      <c r="F754" s="5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7.25" customHeight="1">
      <c r="A755" s="7"/>
      <c r="B755" s="51"/>
      <c r="C755" s="7"/>
      <c r="D755" s="12"/>
      <c r="E755" s="56"/>
      <c r="F755" s="5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7.25" customHeight="1">
      <c r="A756" s="7"/>
      <c r="B756" s="51"/>
      <c r="C756" s="7"/>
      <c r="D756" s="12"/>
      <c r="E756" s="56"/>
      <c r="F756" s="5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7.25" customHeight="1">
      <c r="A757" s="7"/>
      <c r="B757" s="51"/>
      <c r="C757" s="7"/>
      <c r="D757" s="12"/>
      <c r="E757" s="56"/>
      <c r="F757" s="5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7.25" customHeight="1">
      <c r="A758" s="7"/>
      <c r="B758" s="51"/>
      <c r="C758" s="7"/>
      <c r="D758" s="12"/>
      <c r="E758" s="56"/>
      <c r="F758" s="5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7.25" customHeight="1">
      <c r="A759" s="7"/>
      <c r="B759" s="51"/>
      <c r="C759" s="7"/>
      <c r="D759" s="12"/>
      <c r="E759" s="56"/>
      <c r="F759" s="5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7.25" customHeight="1">
      <c r="A760" s="7"/>
      <c r="B760" s="51"/>
      <c r="C760" s="7"/>
      <c r="D760" s="12"/>
      <c r="E760" s="56"/>
      <c r="F760" s="5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7.25" customHeight="1">
      <c r="A761" s="7"/>
      <c r="B761" s="51"/>
      <c r="C761" s="7"/>
      <c r="D761" s="12"/>
      <c r="E761" s="56"/>
      <c r="F761" s="5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7.25" customHeight="1">
      <c r="A762" s="7"/>
      <c r="B762" s="51"/>
      <c r="C762" s="7"/>
      <c r="D762" s="12"/>
      <c r="E762" s="56"/>
      <c r="F762" s="5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7.25" customHeight="1">
      <c r="A763" s="7"/>
      <c r="B763" s="51"/>
      <c r="C763" s="7"/>
      <c r="D763" s="12"/>
      <c r="E763" s="56"/>
      <c r="F763" s="5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7.25" customHeight="1">
      <c r="A764" s="7"/>
      <c r="B764" s="51"/>
      <c r="C764" s="7"/>
      <c r="D764" s="12"/>
      <c r="E764" s="56"/>
      <c r="F764" s="5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7.25" customHeight="1">
      <c r="A765" s="7"/>
      <c r="B765" s="51"/>
      <c r="C765" s="7"/>
      <c r="D765" s="12"/>
      <c r="E765" s="56"/>
      <c r="F765" s="5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7.25" customHeight="1">
      <c r="A766" s="7"/>
      <c r="B766" s="51"/>
      <c r="C766" s="7"/>
      <c r="D766" s="12"/>
      <c r="E766" s="56"/>
      <c r="F766" s="5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7.25" customHeight="1">
      <c r="A767" s="7"/>
      <c r="B767" s="51"/>
      <c r="C767" s="7"/>
      <c r="D767" s="12"/>
      <c r="E767" s="56"/>
      <c r="F767" s="5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7.25" customHeight="1">
      <c r="A768" s="7"/>
      <c r="B768" s="51"/>
      <c r="C768" s="7"/>
      <c r="D768" s="12"/>
      <c r="E768" s="56"/>
      <c r="F768" s="5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7.25" customHeight="1">
      <c r="A769" s="7"/>
      <c r="B769" s="51"/>
      <c r="C769" s="7"/>
      <c r="D769" s="12"/>
      <c r="E769" s="56"/>
      <c r="F769" s="5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7.25" customHeight="1">
      <c r="A770" s="7"/>
      <c r="B770" s="51"/>
      <c r="C770" s="7"/>
      <c r="D770" s="12"/>
      <c r="E770" s="56"/>
      <c r="F770" s="5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7.25" customHeight="1">
      <c r="A771" s="7"/>
      <c r="B771" s="51"/>
      <c r="C771" s="7"/>
      <c r="D771" s="12"/>
      <c r="E771" s="56"/>
      <c r="F771" s="5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7.25" customHeight="1">
      <c r="A772" s="7"/>
      <c r="B772" s="51"/>
      <c r="C772" s="7"/>
      <c r="D772" s="12"/>
      <c r="E772" s="56"/>
      <c r="F772" s="5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7.25" customHeight="1">
      <c r="A773" s="7"/>
      <c r="B773" s="51"/>
      <c r="C773" s="7"/>
      <c r="D773" s="12"/>
      <c r="E773" s="56"/>
      <c r="F773" s="5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7.25" customHeight="1">
      <c r="A774" s="7"/>
      <c r="B774" s="51"/>
      <c r="C774" s="7"/>
      <c r="D774" s="12"/>
      <c r="E774" s="56"/>
      <c r="F774" s="5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7.25" customHeight="1">
      <c r="A775" s="7"/>
      <c r="B775" s="51"/>
      <c r="C775" s="7"/>
      <c r="D775" s="12"/>
      <c r="E775" s="56"/>
      <c r="F775" s="5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7.25" customHeight="1">
      <c r="A776" s="7"/>
      <c r="B776" s="51"/>
      <c r="C776" s="7"/>
      <c r="D776" s="12"/>
      <c r="E776" s="56"/>
      <c r="F776" s="5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7.25" customHeight="1">
      <c r="A777" s="7"/>
      <c r="B777" s="51"/>
      <c r="C777" s="7"/>
      <c r="D777" s="12"/>
      <c r="E777" s="56"/>
      <c r="F777" s="5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7.25" customHeight="1">
      <c r="A778" s="7"/>
      <c r="B778" s="51"/>
      <c r="C778" s="7"/>
      <c r="D778" s="12"/>
      <c r="E778" s="56"/>
      <c r="F778" s="5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7.25" customHeight="1">
      <c r="A779" s="7"/>
      <c r="B779" s="51"/>
      <c r="C779" s="7"/>
      <c r="D779" s="12"/>
      <c r="E779" s="56"/>
      <c r="F779" s="5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7.25" customHeight="1">
      <c r="A780" s="7"/>
      <c r="B780" s="51"/>
      <c r="C780" s="7"/>
      <c r="D780" s="12"/>
      <c r="E780" s="56"/>
      <c r="F780" s="5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7.25" customHeight="1">
      <c r="A781" s="7"/>
      <c r="B781" s="51"/>
      <c r="C781" s="7"/>
      <c r="D781" s="12"/>
      <c r="E781" s="56"/>
      <c r="F781" s="5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7.25" customHeight="1">
      <c r="A782" s="7"/>
      <c r="B782" s="51"/>
      <c r="C782" s="7"/>
      <c r="D782" s="12"/>
      <c r="E782" s="56"/>
      <c r="F782" s="5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7.25" customHeight="1">
      <c r="A783" s="7"/>
      <c r="B783" s="51"/>
      <c r="C783" s="7"/>
      <c r="D783" s="12"/>
      <c r="E783" s="56"/>
      <c r="F783" s="5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7.25" customHeight="1">
      <c r="A784" s="7"/>
      <c r="B784" s="51"/>
      <c r="C784" s="7"/>
      <c r="D784" s="12"/>
      <c r="E784" s="56"/>
      <c r="F784" s="5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7.25" customHeight="1">
      <c r="A785" s="7"/>
      <c r="B785" s="51"/>
      <c r="C785" s="7"/>
      <c r="D785" s="12"/>
      <c r="E785" s="56"/>
      <c r="F785" s="5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7.25" customHeight="1">
      <c r="A786" s="7"/>
      <c r="B786" s="51"/>
      <c r="C786" s="7"/>
      <c r="D786" s="12"/>
      <c r="E786" s="56"/>
      <c r="F786" s="5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7.25" customHeight="1">
      <c r="A787" s="7"/>
      <c r="B787" s="51"/>
      <c r="C787" s="7"/>
      <c r="D787" s="12"/>
      <c r="E787" s="56"/>
      <c r="F787" s="5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7.25" customHeight="1">
      <c r="A788" s="7"/>
      <c r="B788" s="51"/>
      <c r="C788" s="7"/>
      <c r="D788" s="12"/>
      <c r="E788" s="56"/>
      <c r="F788" s="5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7.25" customHeight="1">
      <c r="A789" s="7"/>
      <c r="B789" s="51"/>
      <c r="C789" s="7"/>
      <c r="D789" s="12"/>
      <c r="E789" s="56"/>
      <c r="F789" s="5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7.25" customHeight="1">
      <c r="A790" s="7"/>
      <c r="B790" s="51"/>
      <c r="C790" s="7"/>
      <c r="D790" s="12"/>
      <c r="E790" s="56"/>
      <c r="F790" s="5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7.25" customHeight="1">
      <c r="A791" s="7"/>
      <c r="B791" s="51"/>
      <c r="C791" s="7"/>
      <c r="D791" s="12"/>
      <c r="E791" s="56"/>
      <c r="F791" s="5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7.25" customHeight="1">
      <c r="A792" s="7"/>
      <c r="B792" s="51"/>
      <c r="C792" s="7"/>
      <c r="D792" s="12"/>
      <c r="E792" s="56"/>
      <c r="F792" s="5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7.25" customHeight="1">
      <c r="A793" s="7"/>
      <c r="B793" s="51"/>
      <c r="C793" s="7"/>
      <c r="D793" s="12"/>
      <c r="E793" s="56"/>
      <c r="F793" s="5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7.25" customHeight="1">
      <c r="A794" s="7"/>
      <c r="B794" s="51"/>
      <c r="C794" s="7"/>
      <c r="D794" s="12"/>
      <c r="E794" s="56"/>
      <c r="F794" s="5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7.25" customHeight="1">
      <c r="A795" s="7"/>
      <c r="B795" s="51"/>
      <c r="C795" s="7"/>
      <c r="D795" s="12"/>
      <c r="E795" s="56"/>
      <c r="F795" s="5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7.25" customHeight="1">
      <c r="A796" s="7"/>
      <c r="B796" s="51"/>
      <c r="C796" s="7"/>
      <c r="D796" s="12"/>
      <c r="E796" s="56"/>
      <c r="F796" s="5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7.25" customHeight="1">
      <c r="A797" s="7"/>
      <c r="B797" s="51"/>
      <c r="C797" s="7"/>
      <c r="D797" s="12"/>
      <c r="E797" s="56"/>
      <c r="F797" s="5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7.25" customHeight="1">
      <c r="A798" s="7"/>
      <c r="B798" s="51"/>
      <c r="C798" s="7"/>
      <c r="D798" s="12"/>
      <c r="E798" s="56"/>
      <c r="F798" s="5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7.25" customHeight="1">
      <c r="A799" s="7"/>
      <c r="B799" s="51"/>
      <c r="C799" s="7"/>
      <c r="D799" s="12"/>
      <c r="E799" s="56"/>
      <c r="F799" s="5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7.25" customHeight="1">
      <c r="A800" s="7"/>
      <c r="B800" s="51"/>
      <c r="C800" s="7"/>
      <c r="D800" s="12"/>
      <c r="E800" s="56"/>
      <c r="F800" s="5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7.25" customHeight="1">
      <c r="A801" s="7"/>
      <c r="B801" s="51"/>
      <c r="C801" s="7"/>
      <c r="D801" s="12"/>
      <c r="E801" s="56"/>
      <c r="F801" s="5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7.25" customHeight="1">
      <c r="A802" s="7"/>
      <c r="B802" s="51"/>
      <c r="C802" s="7"/>
      <c r="D802" s="12"/>
      <c r="E802" s="56"/>
      <c r="F802" s="5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7.25" customHeight="1">
      <c r="A803" s="7"/>
      <c r="B803" s="51"/>
      <c r="C803" s="7"/>
      <c r="D803" s="12"/>
      <c r="E803" s="56"/>
      <c r="F803" s="5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7.25" customHeight="1">
      <c r="A804" s="7"/>
      <c r="B804" s="51"/>
      <c r="C804" s="7"/>
      <c r="D804" s="12"/>
      <c r="E804" s="56"/>
      <c r="F804" s="5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7.25" customHeight="1">
      <c r="A805" s="7"/>
      <c r="B805" s="51"/>
      <c r="C805" s="7"/>
      <c r="D805" s="12"/>
      <c r="E805" s="56"/>
      <c r="F805" s="5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7.25" customHeight="1">
      <c r="A806" s="7"/>
      <c r="B806" s="51"/>
      <c r="C806" s="7"/>
      <c r="D806" s="12"/>
      <c r="E806" s="56"/>
      <c r="F806" s="5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7.25" customHeight="1">
      <c r="A807" s="7"/>
      <c r="B807" s="51"/>
      <c r="C807" s="7"/>
      <c r="D807" s="12"/>
      <c r="E807" s="56"/>
      <c r="F807" s="5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7.25" customHeight="1">
      <c r="A808" s="7"/>
      <c r="B808" s="51"/>
      <c r="C808" s="7"/>
      <c r="D808" s="12"/>
      <c r="E808" s="56"/>
      <c r="F808" s="5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7.25" customHeight="1">
      <c r="A809" s="7"/>
      <c r="B809" s="51"/>
      <c r="C809" s="7"/>
      <c r="D809" s="12"/>
      <c r="E809" s="56"/>
      <c r="F809" s="5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7.25" customHeight="1">
      <c r="A810" s="7"/>
      <c r="B810" s="51"/>
      <c r="C810" s="7"/>
      <c r="D810" s="12"/>
      <c r="E810" s="56"/>
      <c r="F810" s="5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7.25" customHeight="1">
      <c r="A811" s="7"/>
      <c r="B811" s="51"/>
      <c r="C811" s="7"/>
      <c r="D811" s="12"/>
      <c r="E811" s="56"/>
      <c r="F811" s="5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7.25" customHeight="1">
      <c r="A812" s="7"/>
      <c r="B812" s="51"/>
      <c r="C812" s="7"/>
      <c r="D812" s="12"/>
      <c r="E812" s="56"/>
      <c r="F812" s="5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7.25" customHeight="1">
      <c r="A813" s="7"/>
      <c r="B813" s="51"/>
      <c r="C813" s="7"/>
      <c r="D813" s="12"/>
      <c r="E813" s="56"/>
      <c r="F813" s="5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7.25" customHeight="1">
      <c r="A814" s="7"/>
      <c r="B814" s="51"/>
      <c r="C814" s="7"/>
      <c r="D814" s="12"/>
      <c r="E814" s="56"/>
      <c r="F814" s="5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7.25" customHeight="1">
      <c r="A815" s="7"/>
      <c r="B815" s="51"/>
      <c r="C815" s="7"/>
      <c r="D815" s="12"/>
      <c r="E815" s="56"/>
      <c r="F815" s="5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7.25" customHeight="1">
      <c r="A816" s="7"/>
      <c r="B816" s="51"/>
      <c r="C816" s="7"/>
      <c r="D816" s="12"/>
      <c r="E816" s="56"/>
      <c r="F816" s="5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7.25" customHeight="1">
      <c r="A817" s="7"/>
      <c r="B817" s="51"/>
      <c r="C817" s="7"/>
      <c r="D817" s="12"/>
      <c r="E817" s="56"/>
      <c r="F817" s="5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7.25" customHeight="1">
      <c r="A818" s="7"/>
      <c r="B818" s="51"/>
      <c r="C818" s="7"/>
      <c r="D818" s="12"/>
      <c r="E818" s="56"/>
      <c r="F818" s="5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7.25" customHeight="1">
      <c r="A819" s="7"/>
      <c r="B819" s="51"/>
      <c r="C819" s="7"/>
      <c r="D819" s="12"/>
      <c r="E819" s="56"/>
      <c r="F819" s="5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7.25" customHeight="1">
      <c r="A820" s="7"/>
      <c r="B820" s="51"/>
      <c r="C820" s="7"/>
      <c r="D820" s="12"/>
      <c r="E820" s="56"/>
      <c r="F820" s="5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7.25" customHeight="1">
      <c r="A821" s="7"/>
      <c r="B821" s="51"/>
      <c r="C821" s="7"/>
      <c r="D821" s="12"/>
      <c r="E821" s="56"/>
      <c r="F821" s="5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7.25" customHeight="1">
      <c r="A822" s="7"/>
      <c r="B822" s="51"/>
      <c r="C822" s="7"/>
      <c r="D822" s="12"/>
      <c r="E822" s="56"/>
      <c r="F822" s="5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7.25" customHeight="1">
      <c r="A823" s="7"/>
      <c r="B823" s="51"/>
      <c r="C823" s="7"/>
      <c r="D823" s="12"/>
      <c r="E823" s="56"/>
      <c r="F823" s="5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7.25" customHeight="1">
      <c r="A824" s="7"/>
      <c r="B824" s="51"/>
      <c r="C824" s="7"/>
      <c r="D824" s="12"/>
      <c r="E824" s="56"/>
      <c r="F824" s="5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7.25" customHeight="1">
      <c r="A825" s="7"/>
      <c r="B825" s="51"/>
      <c r="C825" s="7"/>
      <c r="D825" s="12"/>
      <c r="E825" s="56"/>
      <c r="F825" s="5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7.25" customHeight="1">
      <c r="A826" s="7"/>
      <c r="B826" s="51"/>
      <c r="C826" s="7"/>
      <c r="D826" s="12"/>
      <c r="E826" s="56"/>
      <c r="F826" s="5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7.25" customHeight="1">
      <c r="A827" s="7"/>
      <c r="B827" s="51"/>
      <c r="C827" s="7"/>
      <c r="D827" s="12"/>
      <c r="E827" s="56"/>
      <c r="F827" s="5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7.25" customHeight="1">
      <c r="A828" s="7"/>
      <c r="B828" s="51"/>
      <c r="C828" s="7"/>
      <c r="D828" s="12"/>
      <c r="E828" s="56"/>
      <c r="F828" s="5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7.25" customHeight="1">
      <c r="A829" s="7"/>
      <c r="B829" s="51"/>
      <c r="C829" s="7"/>
      <c r="D829" s="12"/>
      <c r="E829" s="56"/>
      <c r="F829" s="5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7.25" customHeight="1">
      <c r="A830" s="7"/>
      <c r="B830" s="51"/>
      <c r="C830" s="7"/>
      <c r="D830" s="12"/>
      <c r="E830" s="56"/>
      <c r="F830" s="5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7.25" customHeight="1">
      <c r="A831" s="7"/>
      <c r="B831" s="51"/>
      <c r="C831" s="7"/>
      <c r="D831" s="12"/>
      <c r="E831" s="56"/>
      <c r="F831" s="5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7.25" customHeight="1">
      <c r="A832" s="7"/>
      <c r="B832" s="51"/>
      <c r="C832" s="7"/>
      <c r="D832" s="12"/>
      <c r="E832" s="56"/>
      <c r="F832" s="5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7.25" customHeight="1">
      <c r="A833" s="7"/>
      <c r="B833" s="51"/>
      <c r="C833" s="7"/>
      <c r="D833" s="12"/>
      <c r="E833" s="56"/>
      <c r="F833" s="5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7.25" customHeight="1">
      <c r="A834" s="7"/>
      <c r="B834" s="51"/>
      <c r="C834" s="7"/>
      <c r="D834" s="12"/>
      <c r="E834" s="56"/>
      <c r="F834" s="5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7.25" customHeight="1">
      <c r="A835" s="7"/>
      <c r="B835" s="51"/>
      <c r="C835" s="7"/>
      <c r="D835" s="12"/>
      <c r="E835" s="56"/>
      <c r="F835" s="5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7.25" customHeight="1">
      <c r="A836" s="7"/>
      <c r="B836" s="51"/>
      <c r="C836" s="7"/>
      <c r="D836" s="12"/>
      <c r="E836" s="56"/>
      <c r="F836" s="5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7.25" customHeight="1">
      <c r="A837" s="7"/>
      <c r="B837" s="51"/>
      <c r="C837" s="7"/>
      <c r="D837" s="12"/>
      <c r="E837" s="56"/>
      <c r="F837" s="5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7.25" customHeight="1">
      <c r="A838" s="7"/>
      <c r="B838" s="51"/>
      <c r="C838" s="7"/>
      <c r="D838" s="12"/>
      <c r="E838" s="56"/>
      <c r="F838" s="5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7.25" customHeight="1">
      <c r="A839" s="7"/>
      <c r="B839" s="51"/>
      <c r="C839" s="7"/>
      <c r="D839" s="12"/>
      <c r="E839" s="56"/>
      <c r="F839" s="5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7.25" customHeight="1">
      <c r="A840" s="7"/>
      <c r="B840" s="51"/>
      <c r="C840" s="7"/>
      <c r="D840" s="12"/>
      <c r="E840" s="56"/>
      <c r="F840" s="5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7.25" customHeight="1">
      <c r="A841" s="7"/>
      <c r="B841" s="51"/>
      <c r="C841" s="7"/>
      <c r="D841" s="12"/>
      <c r="E841" s="56"/>
      <c r="F841" s="5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7.25" customHeight="1">
      <c r="A842" s="7"/>
      <c r="B842" s="51"/>
      <c r="C842" s="7"/>
      <c r="D842" s="12"/>
      <c r="E842" s="56"/>
      <c r="F842" s="5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7.25" customHeight="1">
      <c r="A843" s="7"/>
      <c r="B843" s="51"/>
      <c r="C843" s="7"/>
      <c r="D843" s="12"/>
      <c r="E843" s="56"/>
      <c r="F843" s="5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7.25" customHeight="1">
      <c r="A844" s="7"/>
      <c r="B844" s="51"/>
      <c r="C844" s="7"/>
      <c r="D844" s="12"/>
      <c r="E844" s="56"/>
      <c r="F844" s="5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7.25" customHeight="1">
      <c r="A845" s="7"/>
      <c r="B845" s="51"/>
      <c r="C845" s="7"/>
      <c r="D845" s="12"/>
      <c r="E845" s="56"/>
      <c r="F845" s="5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7.25" customHeight="1">
      <c r="A846" s="7"/>
      <c r="B846" s="51"/>
      <c r="C846" s="7"/>
      <c r="D846" s="12"/>
      <c r="E846" s="56"/>
      <c r="F846" s="5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7.25" customHeight="1">
      <c r="A847" s="7"/>
      <c r="B847" s="51"/>
      <c r="C847" s="7"/>
      <c r="D847" s="12"/>
      <c r="E847" s="56"/>
      <c r="F847" s="5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7.25" customHeight="1">
      <c r="A848" s="7"/>
      <c r="B848" s="51"/>
      <c r="C848" s="7"/>
      <c r="D848" s="12"/>
      <c r="E848" s="56"/>
      <c r="F848" s="5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7.25" customHeight="1">
      <c r="A849" s="7"/>
      <c r="B849" s="51"/>
      <c r="C849" s="7"/>
      <c r="D849" s="12"/>
      <c r="E849" s="56"/>
      <c r="F849" s="5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7.25" customHeight="1">
      <c r="A850" s="7"/>
      <c r="B850" s="51"/>
      <c r="C850" s="7"/>
      <c r="D850" s="12"/>
      <c r="E850" s="56"/>
      <c r="F850" s="5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7.25" customHeight="1">
      <c r="A851" s="7"/>
      <c r="B851" s="51"/>
      <c r="C851" s="7"/>
      <c r="D851" s="12"/>
      <c r="E851" s="56"/>
      <c r="F851" s="5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7.25" customHeight="1">
      <c r="A852" s="7"/>
      <c r="B852" s="51"/>
      <c r="C852" s="7"/>
      <c r="D852" s="12"/>
      <c r="E852" s="56"/>
      <c r="F852" s="5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7.25" customHeight="1">
      <c r="A853" s="7"/>
      <c r="B853" s="51"/>
      <c r="C853" s="7"/>
      <c r="D853" s="12"/>
      <c r="E853" s="56"/>
      <c r="F853" s="5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7.25" customHeight="1">
      <c r="A854" s="7"/>
      <c r="B854" s="51"/>
      <c r="C854" s="7"/>
      <c r="D854" s="12"/>
      <c r="E854" s="56"/>
      <c r="F854" s="5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7.25" customHeight="1">
      <c r="A855" s="7"/>
      <c r="B855" s="51"/>
      <c r="C855" s="7"/>
      <c r="D855" s="12"/>
      <c r="E855" s="56"/>
      <c r="F855" s="5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7.25" customHeight="1">
      <c r="A856" s="7"/>
      <c r="B856" s="51"/>
      <c r="C856" s="7"/>
      <c r="D856" s="12"/>
      <c r="E856" s="56"/>
      <c r="F856" s="5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7.25" customHeight="1">
      <c r="A857" s="7"/>
      <c r="B857" s="51"/>
      <c r="C857" s="7"/>
      <c r="D857" s="12"/>
      <c r="E857" s="56"/>
      <c r="F857" s="5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7.25" customHeight="1">
      <c r="A858" s="7"/>
      <c r="B858" s="51"/>
      <c r="C858" s="7"/>
      <c r="D858" s="12"/>
      <c r="E858" s="56"/>
      <c r="F858" s="5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7.25" customHeight="1">
      <c r="A859" s="7"/>
      <c r="B859" s="51"/>
      <c r="C859" s="7"/>
      <c r="D859" s="12"/>
      <c r="E859" s="56"/>
      <c r="F859" s="5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7.25" customHeight="1">
      <c r="A860" s="7"/>
      <c r="B860" s="51"/>
      <c r="C860" s="7"/>
      <c r="D860" s="12"/>
      <c r="E860" s="56"/>
      <c r="F860" s="5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7.25" customHeight="1">
      <c r="A861" s="7"/>
      <c r="B861" s="51"/>
      <c r="C861" s="7"/>
      <c r="D861" s="12"/>
      <c r="E861" s="56"/>
      <c r="F861" s="5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7.25" customHeight="1">
      <c r="A862" s="7"/>
      <c r="B862" s="51"/>
      <c r="C862" s="7"/>
      <c r="D862" s="12"/>
      <c r="E862" s="56"/>
      <c r="F862" s="5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7.25" customHeight="1">
      <c r="A863" s="7"/>
      <c r="B863" s="51"/>
      <c r="C863" s="7"/>
      <c r="D863" s="12"/>
      <c r="E863" s="56"/>
      <c r="F863" s="5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7.25" customHeight="1">
      <c r="A864" s="7"/>
      <c r="B864" s="51"/>
      <c r="C864" s="7"/>
      <c r="D864" s="12"/>
      <c r="E864" s="56"/>
      <c r="F864" s="5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7.25" customHeight="1">
      <c r="A865" s="7"/>
      <c r="B865" s="51"/>
      <c r="C865" s="7"/>
      <c r="D865" s="12"/>
      <c r="E865" s="56"/>
      <c r="F865" s="5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7.25" customHeight="1">
      <c r="A866" s="7"/>
      <c r="B866" s="51"/>
      <c r="C866" s="7"/>
      <c r="D866" s="12"/>
      <c r="E866" s="56"/>
      <c r="F866" s="5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7.25" customHeight="1">
      <c r="A867" s="7"/>
      <c r="B867" s="51"/>
      <c r="C867" s="7"/>
      <c r="D867" s="12"/>
      <c r="E867" s="56"/>
      <c r="F867" s="5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7.25" customHeight="1">
      <c r="A868" s="7"/>
      <c r="B868" s="51"/>
      <c r="C868" s="7"/>
      <c r="D868" s="12"/>
      <c r="E868" s="56"/>
      <c r="F868" s="5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7.25" customHeight="1">
      <c r="A869" s="7"/>
      <c r="B869" s="51"/>
      <c r="C869" s="7"/>
      <c r="D869" s="12"/>
      <c r="E869" s="56"/>
      <c r="F869" s="5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7.25" customHeight="1">
      <c r="A870" s="7"/>
      <c r="B870" s="51"/>
      <c r="C870" s="7"/>
      <c r="D870" s="12"/>
      <c r="E870" s="56"/>
      <c r="F870" s="5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7.25" customHeight="1">
      <c r="A871" s="7"/>
      <c r="B871" s="51"/>
      <c r="C871" s="7"/>
      <c r="D871" s="12"/>
      <c r="E871" s="56"/>
      <c r="F871" s="5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7.25" customHeight="1">
      <c r="A872" s="7"/>
      <c r="B872" s="51"/>
      <c r="C872" s="7"/>
      <c r="D872" s="12"/>
      <c r="E872" s="56"/>
      <c r="F872" s="5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7.25" customHeight="1">
      <c r="A873" s="7"/>
      <c r="B873" s="51"/>
      <c r="C873" s="7"/>
      <c r="D873" s="12"/>
      <c r="E873" s="56"/>
      <c r="F873" s="5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7.25" customHeight="1">
      <c r="A874" s="7"/>
      <c r="B874" s="51"/>
      <c r="C874" s="7"/>
      <c r="D874" s="12"/>
      <c r="E874" s="56"/>
      <c r="F874" s="5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7.25" customHeight="1">
      <c r="A875" s="7"/>
      <c r="B875" s="51"/>
      <c r="C875" s="7"/>
      <c r="D875" s="12"/>
      <c r="E875" s="56"/>
      <c r="F875" s="5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7.25" customHeight="1">
      <c r="A876" s="7"/>
      <c r="B876" s="51"/>
      <c r="C876" s="7"/>
      <c r="D876" s="12"/>
      <c r="E876" s="56"/>
      <c r="F876" s="5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7.25" customHeight="1">
      <c r="A877" s="7"/>
      <c r="B877" s="51"/>
      <c r="C877" s="7"/>
      <c r="D877" s="12"/>
      <c r="E877" s="56"/>
      <c r="F877" s="5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7.25" customHeight="1">
      <c r="A878" s="7"/>
      <c r="B878" s="51"/>
      <c r="C878" s="7"/>
      <c r="D878" s="12"/>
      <c r="E878" s="56"/>
      <c r="F878" s="5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7.25" customHeight="1">
      <c r="A879" s="7"/>
      <c r="B879" s="51"/>
      <c r="C879" s="7"/>
      <c r="D879" s="12"/>
      <c r="E879" s="56"/>
      <c r="F879" s="5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7.25" customHeight="1">
      <c r="A880" s="7"/>
      <c r="B880" s="51"/>
      <c r="C880" s="7"/>
      <c r="D880" s="12"/>
      <c r="E880" s="56"/>
      <c r="F880" s="5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7.25" customHeight="1">
      <c r="A881" s="7"/>
      <c r="B881" s="51"/>
      <c r="C881" s="7"/>
      <c r="D881" s="12"/>
      <c r="E881" s="56"/>
      <c r="F881" s="5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7.25" customHeight="1">
      <c r="A882" s="7"/>
      <c r="B882" s="51"/>
      <c r="C882" s="7"/>
      <c r="D882" s="12"/>
      <c r="E882" s="56"/>
      <c r="F882" s="5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7.25" customHeight="1">
      <c r="A883" s="7"/>
      <c r="B883" s="51"/>
      <c r="C883" s="7"/>
      <c r="D883" s="12"/>
      <c r="E883" s="56"/>
      <c r="F883" s="5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7.25" customHeight="1">
      <c r="A884" s="7"/>
      <c r="B884" s="51"/>
      <c r="C884" s="7"/>
      <c r="D884" s="12"/>
      <c r="E884" s="56"/>
      <c r="F884" s="5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7.25" customHeight="1">
      <c r="A885" s="7"/>
      <c r="B885" s="51"/>
      <c r="C885" s="7"/>
      <c r="D885" s="12"/>
      <c r="E885" s="56"/>
      <c r="F885" s="5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7.25" customHeight="1">
      <c r="A886" s="7"/>
      <c r="B886" s="51"/>
      <c r="C886" s="7"/>
      <c r="D886" s="12"/>
      <c r="E886" s="56"/>
      <c r="F886" s="5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7.25" customHeight="1">
      <c r="A887" s="7"/>
      <c r="B887" s="51"/>
      <c r="C887" s="7"/>
      <c r="D887" s="12"/>
      <c r="E887" s="56"/>
      <c r="F887" s="5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7.25" customHeight="1">
      <c r="A888" s="7"/>
      <c r="B888" s="51"/>
      <c r="C888" s="7"/>
      <c r="D888" s="12"/>
      <c r="E888" s="56"/>
      <c r="F888" s="5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7.25" customHeight="1">
      <c r="A889" s="7"/>
      <c r="B889" s="51"/>
      <c r="C889" s="7"/>
      <c r="D889" s="12"/>
      <c r="E889" s="56"/>
      <c r="F889" s="5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7.25" customHeight="1">
      <c r="A890" s="7"/>
      <c r="B890" s="51"/>
      <c r="C890" s="7"/>
      <c r="D890" s="12"/>
      <c r="E890" s="56"/>
      <c r="F890" s="5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7.25" customHeight="1">
      <c r="A891" s="7"/>
      <c r="B891" s="51"/>
      <c r="C891" s="7"/>
      <c r="D891" s="12"/>
      <c r="E891" s="56"/>
      <c r="F891" s="5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7.25" customHeight="1">
      <c r="A892" s="7"/>
      <c r="B892" s="51"/>
      <c r="C892" s="7"/>
      <c r="D892" s="12"/>
      <c r="E892" s="56"/>
      <c r="F892" s="5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7.25" customHeight="1">
      <c r="A893" s="7"/>
      <c r="B893" s="51"/>
      <c r="C893" s="7"/>
      <c r="D893" s="12"/>
      <c r="E893" s="56"/>
      <c r="F893" s="5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7.25" customHeight="1">
      <c r="A894" s="7"/>
      <c r="B894" s="51"/>
      <c r="C894" s="7"/>
      <c r="D894" s="12"/>
      <c r="E894" s="56"/>
      <c r="F894" s="5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7.25" customHeight="1">
      <c r="A895" s="7"/>
      <c r="B895" s="51"/>
      <c r="C895" s="7"/>
      <c r="D895" s="12"/>
      <c r="E895" s="56"/>
      <c r="F895" s="5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7.25" customHeight="1">
      <c r="A896" s="7"/>
      <c r="B896" s="51"/>
      <c r="C896" s="7"/>
      <c r="D896" s="12"/>
      <c r="E896" s="56"/>
      <c r="F896" s="5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7.25" customHeight="1">
      <c r="A897" s="7"/>
      <c r="B897" s="51"/>
      <c r="C897" s="7"/>
      <c r="D897" s="12"/>
      <c r="E897" s="56"/>
      <c r="F897" s="5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7.25" customHeight="1">
      <c r="A898" s="7"/>
      <c r="B898" s="51"/>
      <c r="C898" s="7"/>
      <c r="D898" s="12"/>
      <c r="E898" s="56"/>
      <c r="F898" s="5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7.25" customHeight="1">
      <c r="A899" s="7"/>
      <c r="B899" s="51"/>
      <c r="C899" s="7"/>
      <c r="D899" s="12"/>
      <c r="E899" s="56"/>
      <c r="F899" s="5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7.25" customHeight="1">
      <c r="A900" s="7"/>
      <c r="B900" s="51"/>
      <c r="C900" s="7"/>
      <c r="D900" s="12"/>
      <c r="E900" s="56"/>
      <c r="F900" s="5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7.25" customHeight="1">
      <c r="A901" s="7"/>
      <c r="B901" s="51"/>
      <c r="C901" s="7"/>
      <c r="D901" s="12"/>
      <c r="E901" s="56"/>
      <c r="F901" s="5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7.25" customHeight="1">
      <c r="A902" s="7"/>
      <c r="B902" s="51"/>
      <c r="C902" s="7"/>
      <c r="D902" s="12"/>
      <c r="E902" s="56"/>
      <c r="F902" s="5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7.25" customHeight="1">
      <c r="A903" s="7"/>
      <c r="B903" s="51"/>
      <c r="C903" s="7"/>
      <c r="D903" s="12"/>
      <c r="E903" s="56"/>
      <c r="F903" s="5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7.25" customHeight="1">
      <c r="A904" s="7"/>
      <c r="B904" s="51"/>
      <c r="C904" s="7"/>
      <c r="D904" s="12"/>
      <c r="E904" s="56"/>
      <c r="F904" s="5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7.25" customHeight="1">
      <c r="A905" s="7"/>
      <c r="B905" s="51"/>
      <c r="C905" s="7"/>
      <c r="D905" s="12"/>
      <c r="E905" s="56"/>
      <c r="F905" s="5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7.25" customHeight="1">
      <c r="A906" s="7"/>
      <c r="B906" s="51"/>
      <c r="C906" s="7"/>
      <c r="D906" s="12"/>
      <c r="E906" s="56"/>
      <c r="F906" s="5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7.25" customHeight="1">
      <c r="A907" s="7"/>
      <c r="B907" s="51"/>
      <c r="C907" s="7"/>
      <c r="D907" s="12"/>
      <c r="E907" s="56"/>
      <c r="F907" s="5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7.25" customHeight="1">
      <c r="A908" s="7"/>
      <c r="B908" s="51"/>
      <c r="C908" s="7"/>
      <c r="D908" s="12"/>
      <c r="E908" s="56"/>
      <c r="F908" s="5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7.25" customHeight="1">
      <c r="A909" s="7"/>
      <c r="B909" s="51"/>
      <c r="C909" s="7"/>
      <c r="D909" s="12"/>
      <c r="E909" s="56"/>
      <c r="F909" s="5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7.25" customHeight="1">
      <c r="A910" s="7"/>
      <c r="B910" s="51"/>
      <c r="C910" s="7"/>
      <c r="D910" s="12"/>
      <c r="E910" s="56"/>
      <c r="F910" s="5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7.25" customHeight="1">
      <c r="A911" s="7"/>
      <c r="B911" s="51"/>
      <c r="C911" s="7"/>
      <c r="D911" s="12"/>
      <c r="E911" s="56"/>
      <c r="F911" s="5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7.25" customHeight="1">
      <c r="A912" s="7"/>
      <c r="B912" s="51"/>
      <c r="C912" s="7"/>
      <c r="D912" s="12"/>
      <c r="E912" s="56"/>
      <c r="F912" s="5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7.25" customHeight="1">
      <c r="A913" s="7"/>
      <c r="B913" s="51"/>
      <c r="C913" s="7"/>
      <c r="D913" s="12"/>
      <c r="E913" s="56"/>
      <c r="F913" s="5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7.25" customHeight="1">
      <c r="A914" s="7"/>
      <c r="B914" s="51"/>
      <c r="C914" s="7"/>
      <c r="D914" s="12" t="str">
        <f>IFERROR(VLOOKUP(C914,MASTER!$B$2:$C$40,2,FALSE),"")</f>
        <v/>
      </c>
      <c r="E914" s="56"/>
      <c r="F914" s="5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7.25" customHeight="1">
      <c r="A915" s="7"/>
      <c r="B915" s="51"/>
      <c r="C915" s="7"/>
      <c r="D915" s="12" t="str">
        <f>IFERROR(VLOOKUP(C915,MASTER!$B$2:$C$40,2,FALSE),"")</f>
        <v/>
      </c>
      <c r="E915" s="56"/>
      <c r="F915" s="5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7.25" customHeight="1">
      <c r="A916" s="7"/>
      <c r="B916" s="51"/>
      <c r="C916" s="7"/>
      <c r="D916" s="12" t="str">
        <f>IFERROR(VLOOKUP(C916,MASTER!$B$2:$C$40,2,FALSE),"")</f>
        <v/>
      </c>
      <c r="E916" s="56"/>
      <c r="F916" s="5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7.25" customHeight="1">
      <c r="A917" s="7"/>
      <c r="B917" s="51"/>
      <c r="C917" s="7"/>
      <c r="D917" s="12" t="str">
        <f>IFERROR(VLOOKUP(C917,MASTER!$B$2:$C$40,2,FALSE),"")</f>
        <v/>
      </c>
      <c r="E917" s="56"/>
      <c r="F917" s="5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7.25" customHeight="1">
      <c r="A918" s="7"/>
      <c r="B918" s="51"/>
      <c r="C918" s="7"/>
      <c r="D918" s="12" t="str">
        <f>IFERROR(VLOOKUP(C918,MASTER!$B$2:$C$40,2,FALSE),"")</f>
        <v/>
      </c>
      <c r="E918" s="56"/>
      <c r="F918" s="5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7.25" customHeight="1">
      <c r="A919" s="7"/>
      <c r="B919" s="51"/>
      <c r="C919" s="7"/>
      <c r="D919" s="12" t="str">
        <f>IFERROR(VLOOKUP(C919,MASTER!$B$2:$C$40,2,FALSE),"")</f>
        <v/>
      </c>
      <c r="E919" s="56"/>
      <c r="F919" s="5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7.25" customHeight="1">
      <c r="A920" s="7"/>
      <c r="B920" s="51"/>
      <c r="C920" s="7"/>
      <c r="D920" s="12" t="str">
        <f>IFERROR(VLOOKUP(C920,MASTER!$B$2:$C$40,2,FALSE),"")</f>
        <v/>
      </c>
      <c r="E920" s="56"/>
      <c r="F920" s="5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7.25" customHeight="1">
      <c r="A921" s="7"/>
      <c r="B921" s="51"/>
      <c r="C921" s="7"/>
      <c r="D921" s="12" t="str">
        <f>IFERROR(VLOOKUP(C921,MASTER!$B$2:$C$40,2,FALSE),"")</f>
        <v/>
      </c>
      <c r="E921" s="56"/>
      <c r="F921" s="5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7.25" customHeight="1">
      <c r="A922" s="7"/>
      <c r="B922" s="51"/>
      <c r="C922" s="7"/>
      <c r="D922" s="12" t="str">
        <f>IFERROR(VLOOKUP(C922,MASTER!$B$2:$C$40,2,FALSE),"")</f>
        <v/>
      </c>
      <c r="E922" s="56"/>
      <c r="F922" s="5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7.25" customHeight="1">
      <c r="A923" s="7"/>
      <c r="B923" s="51"/>
      <c r="C923" s="7"/>
      <c r="D923" s="12" t="str">
        <f>IFERROR(VLOOKUP(C923,MASTER!$B$2:$C$40,2,FALSE),"")</f>
        <v/>
      </c>
      <c r="E923" s="56"/>
      <c r="F923" s="5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7.25" customHeight="1">
      <c r="A924" s="7"/>
      <c r="B924" s="51"/>
      <c r="C924" s="7"/>
      <c r="D924" s="12" t="str">
        <f>IFERROR(VLOOKUP(C924,MASTER!$B$2:$C$40,2,FALSE),"")</f>
        <v/>
      </c>
      <c r="E924" s="56"/>
      <c r="F924" s="5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7.25" customHeight="1">
      <c r="A925" s="7"/>
      <c r="B925" s="51"/>
      <c r="C925" s="7"/>
      <c r="D925" s="12" t="str">
        <f>IFERROR(VLOOKUP(C925,MASTER!$B$2:$C$40,2,FALSE),"")</f>
        <v/>
      </c>
      <c r="E925" s="56"/>
      <c r="F925" s="5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7.25" customHeight="1">
      <c r="A926" s="7"/>
      <c r="B926" s="51"/>
      <c r="C926" s="7"/>
      <c r="D926" s="12" t="str">
        <f>IFERROR(VLOOKUP(C926,MASTER!$B$2:$C$40,2,FALSE),"")</f>
        <v/>
      </c>
      <c r="E926" s="56"/>
      <c r="F926" s="5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7.25" customHeight="1">
      <c r="A927" s="7"/>
      <c r="B927" s="51"/>
      <c r="C927" s="7"/>
      <c r="D927" s="12" t="str">
        <f>IFERROR(VLOOKUP(C927,MASTER!$B$2:$C$40,2,FALSE),"")</f>
        <v/>
      </c>
      <c r="E927" s="56"/>
      <c r="F927" s="5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7.25" customHeight="1">
      <c r="A928" s="7"/>
      <c r="B928" s="51"/>
      <c r="C928" s="7"/>
      <c r="D928" s="12" t="str">
        <f>IFERROR(VLOOKUP(C928,MASTER!$B$2:$C$40,2,FALSE),"")</f>
        <v/>
      </c>
      <c r="E928" s="56"/>
      <c r="F928" s="5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7.25" customHeight="1">
      <c r="A929" s="7"/>
      <c r="B929" s="51"/>
      <c r="C929" s="7"/>
      <c r="D929" s="12" t="str">
        <f>IFERROR(VLOOKUP(C929,MASTER!$B$2:$C$40,2,FALSE),"")</f>
        <v/>
      </c>
      <c r="E929" s="56"/>
      <c r="F929" s="5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7.25" customHeight="1">
      <c r="A930" s="7"/>
      <c r="B930" s="51"/>
      <c r="C930" s="7"/>
      <c r="D930" s="12" t="str">
        <f>IFERROR(VLOOKUP(C930,MASTER!$B$2:$C$40,2,FALSE),"")</f>
        <v/>
      </c>
      <c r="E930" s="56"/>
      <c r="F930" s="5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7.25" customHeight="1">
      <c r="A931" s="7"/>
      <c r="B931" s="51"/>
      <c r="C931" s="7"/>
      <c r="D931" s="12" t="str">
        <f>IFERROR(VLOOKUP(C931,MASTER!$B$2:$C$40,2,FALSE),"")</f>
        <v/>
      </c>
      <c r="E931" s="56"/>
      <c r="F931" s="5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7.25" customHeight="1">
      <c r="A932" s="7"/>
      <c r="B932" s="51"/>
      <c r="C932" s="7"/>
      <c r="D932" s="12" t="str">
        <f>IFERROR(VLOOKUP(C932,MASTER!$B$2:$C$40,2,FALSE),"")</f>
        <v/>
      </c>
      <c r="E932" s="56"/>
      <c r="F932" s="5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7.25" customHeight="1">
      <c r="A933" s="7"/>
      <c r="B933" s="51"/>
      <c r="C933" s="7"/>
      <c r="D933" s="12" t="str">
        <f>IFERROR(VLOOKUP(C933,MASTER!$B$2:$C$40,2,FALSE),"")</f>
        <v/>
      </c>
      <c r="E933" s="56"/>
      <c r="F933" s="5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7.25" customHeight="1">
      <c r="A934" s="7"/>
      <c r="B934" s="51"/>
      <c r="C934" s="7"/>
      <c r="D934" s="12" t="str">
        <f>IFERROR(VLOOKUP(C934,MASTER!$B$2:$C$40,2,FALSE),"")</f>
        <v/>
      </c>
      <c r="E934" s="56"/>
      <c r="F934" s="5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7.25" customHeight="1">
      <c r="A935" s="7"/>
      <c r="B935" s="51"/>
      <c r="C935" s="7"/>
      <c r="D935" s="12" t="str">
        <f>IFERROR(VLOOKUP(C935,MASTER!$B$2:$C$40,2,FALSE),"")</f>
        <v/>
      </c>
      <c r="E935" s="56"/>
      <c r="F935" s="5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7.25" customHeight="1">
      <c r="A936" s="7"/>
      <c r="B936" s="51"/>
      <c r="C936" s="7"/>
      <c r="D936" s="12" t="str">
        <f>IFERROR(VLOOKUP(C936,MASTER!$B$2:$C$40,2,FALSE),"")</f>
        <v/>
      </c>
      <c r="E936" s="56"/>
      <c r="F936" s="5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7.25" customHeight="1">
      <c r="A937" s="7"/>
      <c r="B937" s="51"/>
      <c r="C937" s="7"/>
      <c r="D937" s="12" t="str">
        <f>IFERROR(VLOOKUP(C937,MASTER!$B$2:$C$40,2,FALSE),"")</f>
        <v/>
      </c>
      <c r="E937" s="56"/>
      <c r="F937" s="5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7.25" customHeight="1">
      <c r="A938" s="7"/>
      <c r="B938" s="51"/>
      <c r="C938" s="7"/>
      <c r="D938" s="12" t="str">
        <f>IFERROR(VLOOKUP(C938,MASTER!$B$2:$C$40,2,FALSE),"")</f>
        <v/>
      </c>
      <c r="E938" s="56"/>
      <c r="F938" s="5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7.25" customHeight="1">
      <c r="A939" s="7"/>
      <c r="B939" s="51"/>
      <c r="C939" s="7"/>
      <c r="D939" s="12" t="str">
        <f>IFERROR(VLOOKUP(C939,MASTER!$B$2:$C$40,2,FALSE),"")</f>
        <v/>
      </c>
      <c r="E939" s="56"/>
      <c r="F939" s="5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7.25" customHeight="1">
      <c r="A940" s="7"/>
      <c r="B940" s="51"/>
      <c r="C940" s="7"/>
      <c r="D940" s="12" t="str">
        <f>IFERROR(VLOOKUP(C940,MASTER!$B$2:$C$40,2,FALSE),"")</f>
        <v/>
      </c>
      <c r="E940" s="56"/>
      <c r="F940" s="5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7.25" customHeight="1">
      <c r="A941" s="7"/>
      <c r="B941" s="51"/>
      <c r="C941" s="7"/>
      <c r="D941" s="12" t="str">
        <f>IFERROR(VLOOKUP(C941,MASTER!$B$2:$C$40,2,FALSE),"")</f>
        <v/>
      </c>
      <c r="E941" s="56"/>
      <c r="F941" s="5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7.25" customHeight="1">
      <c r="A942" s="7"/>
      <c r="B942" s="51"/>
      <c r="C942" s="7"/>
      <c r="D942" s="12" t="str">
        <f>IFERROR(VLOOKUP(C942,MASTER!$B$2:$C$40,2,FALSE),"")</f>
        <v/>
      </c>
      <c r="E942" s="56"/>
      <c r="F942" s="5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7.25" customHeight="1">
      <c r="A943" s="7"/>
      <c r="B943" s="51"/>
      <c r="C943" s="7"/>
      <c r="D943" s="12" t="str">
        <f>IFERROR(VLOOKUP(C943,MASTER!$B$2:$C$40,2,FALSE),"")</f>
        <v/>
      </c>
      <c r="E943" s="56"/>
      <c r="F943" s="5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7.25" customHeight="1">
      <c r="A944" s="7"/>
      <c r="B944" s="51"/>
      <c r="C944" s="7"/>
      <c r="D944" s="12" t="str">
        <f>IFERROR(VLOOKUP(C944,MASTER!$B$2:$C$40,2,FALSE),"")</f>
        <v/>
      </c>
      <c r="E944" s="56"/>
      <c r="F944" s="5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7.25" customHeight="1">
      <c r="A945" s="7"/>
      <c r="B945" s="51"/>
      <c r="C945" s="7"/>
      <c r="D945" s="12" t="str">
        <f>IFERROR(VLOOKUP(C945,MASTER!$B$2:$C$40,2,FALSE),"")</f>
        <v/>
      </c>
      <c r="E945" s="56"/>
      <c r="F945" s="5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7.25" customHeight="1">
      <c r="A946" s="7"/>
      <c r="B946" s="51"/>
      <c r="C946" s="7"/>
      <c r="D946" s="12" t="str">
        <f>IFERROR(VLOOKUP(C946,MASTER!$B$2:$C$40,2,FALSE),"")</f>
        <v/>
      </c>
      <c r="E946" s="56"/>
      <c r="F946" s="5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7.25" customHeight="1">
      <c r="A947" s="7"/>
      <c r="B947" s="51"/>
      <c r="C947" s="7"/>
      <c r="D947" s="12" t="str">
        <f>IFERROR(VLOOKUP(C947,MASTER!$B$2:$C$40,2,FALSE),"")</f>
        <v/>
      </c>
      <c r="E947" s="56"/>
      <c r="F947" s="5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7.25" customHeight="1">
      <c r="A948" s="7"/>
      <c r="B948" s="51"/>
      <c r="C948" s="7"/>
      <c r="D948" s="12" t="str">
        <f>IFERROR(VLOOKUP(C948,MASTER!$B$2:$C$40,2,FALSE),"")</f>
        <v/>
      </c>
      <c r="E948" s="56"/>
      <c r="F948" s="5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7.25" customHeight="1">
      <c r="A949" s="7"/>
      <c r="B949" s="51"/>
      <c r="C949" s="7"/>
      <c r="D949" s="12" t="str">
        <f>IFERROR(VLOOKUP(C949,MASTER!$B$2:$C$40,2,FALSE),"")</f>
        <v/>
      </c>
      <c r="E949" s="56"/>
      <c r="F949" s="5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7.25" customHeight="1">
      <c r="A950" s="7"/>
      <c r="B950" s="51"/>
      <c r="C950" s="7"/>
      <c r="D950" s="12" t="str">
        <f>IFERROR(VLOOKUP(C950,MASTER!$B$2:$C$40,2,FALSE),"")</f>
        <v/>
      </c>
      <c r="E950" s="56"/>
      <c r="F950" s="5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7.25" customHeight="1">
      <c r="A951" s="7"/>
      <c r="B951" s="51"/>
      <c r="C951" s="7"/>
      <c r="D951" s="12" t="str">
        <f>IFERROR(VLOOKUP(C951,MASTER!$B$2:$C$40,2,FALSE),"")</f>
        <v/>
      </c>
      <c r="E951" s="56"/>
      <c r="F951" s="5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7.25" customHeight="1">
      <c r="A952" s="7"/>
      <c r="B952" s="51"/>
      <c r="C952" s="7"/>
      <c r="D952" s="12" t="str">
        <f>IFERROR(VLOOKUP(C952,MASTER!$B$2:$C$40,2,FALSE),"")</f>
        <v/>
      </c>
      <c r="E952" s="56"/>
      <c r="F952" s="5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7.25" customHeight="1">
      <c r="A953" s="7"/>
      <c r="B953" s="51"/>
      <c r="C953" s="7"/>
      <c r="D953" s="12" t="str">
        <f>IFERROR(VLOOKUP(C953,MASTER!$B$2:$C$40,2,FALSE),"")</f>
        <v/>
      </c>
      <c r="E953" s="56"/>
      <c r="F953" s="5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7.25" customHeight="1">
      <c r="A954" s="7"/>
      <c r="B954" s="51"/>
      <c r="C954" s="7"/>
      <c r="D954" s="12" t="str">
        <f>IFERROR(VLOOKUP(C954,MASTER!$B$2:$C$40,2,FALSE),"")</f>
        <v/>
      </c>
      <c r="E954" s="56"/>
      <c r="F954" s="5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7.25" customHeight="1">
      <c r="A955" s="7"/>
      <c r="B955" s="51"/>
      <c r="C955" s="7"/>
      <c r="D955" s="12" t="str">
        <f>IFERROR(VLOOKUP(C955,MASTER!$B$2:$C$40,2,FALSE),"")</f>
        <v/>
      </c>
      <c r="E955" s="56"/>
      <c r="F955" s="5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7.25" customHeight="1">
      <c r="A956" s="7"/>
      <c r="B956" s="51"/>
      <c r="C956" s="7"/>
      <c r="D956" s="12" t="str">
        <f>IFERROR(VLOOKUP(C956,MASTER!$B$2:$C$40,2,FALSE),"")</f>
        <v/>
      </c>
      <c r="E956" s="56"/>
      <c r="F956" s="5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7.25" customHeight="1">
      <c r="A957" s="7"/>
      <c r="B957" s="51"/>
      <c r="C957" s="7"/>
      <c r="D957" s="12" t="str">
        <f>IFERROR(VLOOKUP(C957,MASTER!$B$2:$C$40,2,FALSE),"")</f>
        <v/>
      </c>
      <c r="E957" s="56"/>
      <c r="F957" s="5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7.25" customHeight="1">
      <c r="A958" s="7"/>
      <c r="B958" s="51"/>
      <c r="C958" s="7"/>
      <c r="D958" s="12" t="str">
        <f>IFERROR(VLOOKUP(C958,MASTER!$B$2:$C$40,2,FALSE),"")</f>
        <v/>
      </c>
      <c r="E958" s="56"/>
      <c r="F958" s="5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7.25" customHeight="1">
      <c r="A959" s="7"/>
      <c r="B959" s="51"/>
      <c r="C959" s="7"/>
      <c r="D959" s="12" t="str">
        <f>IFERROR(VLOOKUP(C959,MASTER!$B$2:$C$40,2,FALSE),"")</f>
        <v/>
      </c>
      <c r="E959" s="56"/>
      <c r="F959" s="5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7.25" customHeight="1">
      <c r="A960" s="7"/>
      <c r="B960" s="51"/>
      <c r="C960" s="7"/>
      <c r="D960" s="12" t="str">
        <f>IFERROR(VLOOKUP(C960,MASTER!$B$2:$C$40,2,FALSE),"")</f>
        <v/>
      </c>
      <c r="E960" s="56"/>
      <c r="F960" s="5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7.25" customHeight="1">
      <c r="A961" s="7"/>
      <c r="B961" s="51"/>
      <c r="C961" s="7"/>
      <c r="D961" s="12" t="str">
        <f>IFERROR(VLOOKUP(C961,MASTER!$B$2:$C$40,2,FALSE),"")</f>
        <v/>
      </c>
      <c r="E961" s="56"/>
      <c r="F961" s="5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7.25" customHeight="1">
      <c r="A962" s="7"/>
      <c r="B962" s="51"/>
      <c r="C962" s="7"/>
      <c r="D962" s="12" t="str">
        <f>IFERROR(VLOOKUP(C962,MASTER!$B$2:$C$40,2,FALSE),"")</f>
        <v/>
      </c>
      <c r="E962" s="56"/>
      <c r="F962" s="5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7.25" customHeight="1">
      <c r="A963" s="7"/>
      <c r="B963" s="51"/>
      <c r="C963" s="7"/>
      <c r="D963" s="12" t="str">
        <f>IFERROR(VLOOKUP(C963,MASTER!$B$2:$C$40,2,FALSE),"")</f>
        <v/>
      </c>
      <c r="E963" s="56"/>
      <c r="F963" s="5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7.25" customHeight="1">
      <c r="A964" s="7"/>
      <c r="B964" s="51"/>
      <c r="C964" s="7"/>
      <c r="D964" s="12" t="str">
        <f>IFERROR(VLOOKUP(C964,MASTER!$B$2:$C$40,2,FALSE),"")</f>
        <v/>
      </c>
      <c r="E964" s="56"/>
      <c r="F964" s="5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7.25" customHeight="1">
      <c r="A965" s="7"/>
      <c r="B965" s="51"/>
      <c r="C965" s="7"/>
      <c r="D965" s="12" t="str">
        <f>IFERROR(VLOOKUP(C965,MASTER!$B$2:$C$40,2,FALSE),"")</f>
        <v/>
      </c>
      <c r="E965" s="56"/>
      <c r="F965" s="5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7.25" customHeight="1">
      <c r="A966" s="7"/>
      <c r="B966" s="51"/>
      <c r="C966" s="7"/>
      <c r="D966" s="12" t="str">
        <f>IFERROR(VLOOKUP(C966,MASTER!$B$2:$C$40,2,FALSE),"")</f>
        <v/>
      </c>
      <c r="E966" s="56"/>
      <c r="F966" s="5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7.25" customHeight="1">
      <c r="A967" s="7"/>
      <c r="B967" s="51"/>
      <c r="C967" s="7"/>
      <c r="D967" s="12" t="str">
        <f>IFERROR(VLOOKUP(C967,MASTER!$B$2:$C$40,2,FALSE),"")</f>
        <v/>
      </c>
      <c r="E967" s="56"/>
      <c r="F967" s="5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7.25" customHeight="1">
      <c r="A968" s="7"/>
      <c r="B968" s="51"/>
      <c r="C968" s="7"/>
      <c r="D968" s="12" t="str">
        <f>IFERROR(VLOOKUP(C968,MASTER!$B$2:$C$40,2,FALSE),"")</f>
        <v/>
      </c>
      <c r="E968" s="56"/>
      <c r="F968" s="5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7.25" customHeight="1">
      <c r="A969" s="7"/>
      <c r="B969" s="51"/>
      <c r="C969" s="7"/>
      <c r="D969" s="12" t="str">
        <f>IFERROR(VLOOKUP(C969,MASTER!$B$2:$C$40,2,FALSE),"")</f>
        <v/>
      </c>
      <c r="E969" s="56"/>
      <c r="F969" s="5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7.25" customHeight="1">
      <c r="A970" s="7"/>
      <c r="B970" s="51"/>
      <c r="C970" s="7"/>
      <c r="D970" s="12" t="str">
        <f>IFERROR(VLOOKUP(C970,MASTER!$B$2:$C$40,2,FALSE),"")</f>
        <v/>
      </c>
      <c r="E970" s="56"/>
      <c r="F970" s="5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7.25" customHeight="1">
      <c r="A971" s="7"/>
      <c r="B971" s="51"/>
      <c r="C971" s="7"/>
      <c r="D971" s="12" t="str">
        <f>IFERROR(VLOOKUP(C971,MASTER!$B$2:$C$40,2,FALSE),"")</f>
        <v/>
      </c>
      <c r="E971" s="56"/>
      <c r="F971" s="5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7.25" customHeight="1">
      <c r="A972" s="7"/>
      <c r="B972" s="51"/>
      <c r="C972" s="7"/>
      <c r="D972" s="12" t="str">
        <f>IFERROR(VLOOKUP(C972,MASTER!$B$2:$C$40,2,FALSE),"")</f>
        <v/>
      </c>
      <c r="E972" s="56"/>
      <c r="F972" s="5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7.25" customHeight="1">
      <c r="A973" s="7"/>
      <c r="B973" s="51"/>
      <c r="C973" s="7"/>
      <c r="D973" s="12" t="str">
        <f>IFERROR(VLOOKUP(C973,MASTER!$B$2:$C$40,2,FALSE),"")</f>
        <v/>
      </c>
      <c r="E973" s="56"/>
      <c r="F973" s="5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7.25" customHeight="1">
      <c r="A974" s="7"/>
      <c r="B974" s="51"/>
      <c r="C974" s="7"/>
      <c r="D974" s="12" t="str">
        <f>IFERROR(VLOOKUP(C974,MASTER!$B$2:$C$40,2,FALSE),"")</f>
        <v/>
      </c>
      <c r="E974" s="56"/>
      <c r="F974" s="5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7.25" customHeight="1">
      <c r="A975" s="7"/>
      <c r="B975" s="51"/>
      <c r="C975" s="7"/>
      <c r="D975" s="12" t="str">
        <f>IFERROR(VLOOKUP(C975,MASTER!$B$2:$C$40,2,FALSE),"")</f>
        <v/>
      </c>
      <c r="E975" s="56"/>
      <c r="F975" s="5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7.25" customHeight="1">
      <c r="A976" s="7"/>
      <c r="B976" s="51"/>
      <c r="C976" s="7"/>
      <c r="D976" s="12" t="str">
        <f>IFERROR(VLOOKUP(C976,MASTER!$B$2:$C$40,2,FALSE),"")</f>
        <v/>
      </c>
      <c r="E976" s="56"/>
      <c r="F976" s="5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7.25" customHeight="1">
      <c r="A977" s="7"/>
      <c r="B977" s="51"/>
      <c r="C977" s="7"/>
      <c r="D977" s="12" t="str">
        <f>IFERROR(VLOOKUP(C977,MASTER!$B$2:$C$40,2,FALSE),"")</f>
        <v/>
      </c>
      <c r="E977" s="56"/>
      <c r="F977" s="5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7.25" customHeight="1">
      <c r="A978" s="7"/>
      <c r="B978" s="51"/>
      <c r="C978" s="7"/>
      <c r="D978" s="12" t="str">
        <f>IFERROR(VLOOKUP(C978,MASTER!$B$2:$C$40,2,FALSE),"")</f>
        <v/>
      </c>
      <c r="E978" s="56"/>
      <c r="F978" s="5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7.25" customHeight="1">
      <c r="A979" s="7"/>
      <c r="B979" s="51"/>
      <c r="C979" s="7"/>
      <c r="D979" s="12" t="str">
        <f>IFERROR(VLOOKUP(C979,MASTER!$B$2:$C$40,2,FALSE),"")</f>
        <v/>
      </c>
      <c r="E979" s="56"/>
      <c r="F979" s="56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7.25" customHeight="1">
      <c r="A980" s="7"/>
      <c r="B980" s="51"/>
      <c r="C980" s="7"/>
      <c r="D980" s="12" t="str">
        <f>IFERROR(VLOOKUP(C980,MASTER!$B$2:$C$40,2,FALSE),"")</f>
        <v/>
      </c>
      <c r="E980" s="56"/>
      <c r="F980" s="56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7.25" customHeight="1">
      <c r="A981" s="7"/>
      <c r="B981" s="51"/>
      <c r="C981" s="7"/>
      <c r="D981" s="12" t="str">
        <f>IFERROR(VLOOKUP(C981,MASTER!$B$2:$C$40,2,FALSE),"")</f>
        <v/>
      </c>
      <c r="E981" s="56"/>
      <c r="F981" s="56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7.25" customHeight="1">
      <c r="A982" s="7"/>
      <c r="B982" s="51"/>
      <c r="C982" s="7"/>
      <c r="D982" s="12" t="str">
        <f>IFERROR(VLOOKUP(C982,MASTER!$B$2:$C$40,2,FALSE),"")</f>
        <v/>
      </c>
      <c r="E982" s="56"/>
      <c r="F982" s="56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7.25" customHeight="1">
      <c r="A983" s="7"/>
      <c r="B983" s="51"/>
      <c r="C983" s="7"/>
      <c r="D983" s="12" t="str">
        <f>IFERROR(VLOOKUP(C983,MASTER!$B$2:$C$40,2,FALSE),"")</f>
        <v/>
      </c>
      <c r="E983" s="56"/>
      <c r="F983" s="56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7.25" customHeight="1">
      <c r="A984" s="7"/>
      <c r="B984" s="51"/>
      <c r="C984" s="7"/>
      <c r="D984" s="12" t="str">
        <f>IFERROR(VLOOKUP(C984,MASTER!$B$2:$C$40,2,FALSE),"")</f>
        <v/>
      </c>
      <c r="E984" s="56"/>
      <c r="F984" s="56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7.25" customHeight="1">
      <c r="A985" s="7"/>
      <c r="B985" s="51"/>
      <c r="C985" s="7"/>
      <c r="D985" s="12" t="str">
        <f>IFERROR(VLOOKUP(C985,MASTER!$B$2:$C$40,2,FALSE),"")</f>
        <v/>
      </c>
      <c r="E985" s="56"/>
      <c r="F985" s="56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7.25" customHeight="1">
      <c r="A986" s="7"/>
      <c r="B986" s="51"/>
      <c r="C986" s="7"/>
      <c r="D986" s="12" t="str">
        <f>IFERROR(VLOOKUP(C986,MASTER!$B$2:$C$40,2,FALSE),"")</f>
        <v/>
      </c>
      <c r="E986" s="56"/>
      <c r="F986" s="56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7.25" customHeight="1">
      <c r="A987" s="7"/>
      <c r="B987" s="51"/>
      <c r="C987" s="7"/>
      <c r="D987" s="12" t="str">
        <f>IFERROR(VLOOKUP(C987,MASTER!$B$2:$C$40,2,FALSE),"")</f>
        <v/>
      </c>
      <c r="E987" s="56"/>
      <c r="F987" s="56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7.25" customHeight="1">
      <c r="A988" s="7"/>
      <c r="B988" s="51"/>
      <c r="C988" s="7"/>
      <c r="D988" s="12" t="str">
        <f>IFERROR(VLOOKUP(C988,MASTER!$B$2:$C$40,2,FALSE),"")</f>
        <v/>
      </c>
      <c r="E988" s="56"/>
      <c r="F988" s="56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7.25" customHeight="1">
      <c r="A989" s="7"/>
      <c r="B989" s="51"/>
      <c r="C989" s="7"/>
      <c r="D989" s="12" t="str">
        <f>IFERROR(VLOOKUP(C989,MASTER!$B$2:$C$40,2,FALSE),"")</f>
        <v/>
      </c>
      <c r="E989" s="56"/>
      <c r="F989" s="56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7.25" customHeight="1">
      <c r="A990" s="7"/>
      <c r="B990" s="51"/>
      <c r="C990" s="7"/>
      <c r="D990" s="12" t="str">
        <f>IFERROR(VLOOKUP(C990,MASTER!$B$2:$C$40,2,FALSE),"")</f>
        <v/>
      </c>
      <c r="E990" s="56"/>
      <c r="F990" s="56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7.25" customHeight="1">
      <c r="A991" s="7"/>
      <c r="B991" s="51"/>
      <c r="C991" s="7"/>
      <c r="D991" s="12" t="str">
        <f>IFERROR(VLOOKUP(C991,MASTER!$B$2:$C$40,2,FALSE),"")</f>
        <v/>
      </c>
      <c r="E991" s="56"/>
      <c r="F991" s="56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7.25" customHeight="1">
      <c r="A992" s="7"/>
      <c r="B992" s="51"/>
      <c r="C992" s="7"/>
      <c r="D992" s="12" t="str">
        <f>IFERROR(VLOOKUP(C992,MASTER!$B$2:$C$40,2,FALSE),"")</f>
        <v/>
      </c>
      <c r="E992" s="56"/>
      <c r="F992" s="56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7.25" customHeight="1">
      <c r="A993" s="7"/>
      <c r="B993" s="51"/>
      <c r="C993" s="7"/>
      <c r="D993" s="12" t="str">
        <f>IFERROR(VLOOKUP(C993,MASTER!$B$2:$C$40,2,FALSE),"")</f>
        <v/>
      </c>
      <c r="E993" s="56"/>
      <c r="F993" s="56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7.25" customHeight="1">
      <c r="A994" s="7"/>
      <c r="B994" s="51"/>
      <c r="C994" s="7"/>
      <c r="D994" s="12" t="str">
        <f>IFERROR(VLOOKUP(C994,MASTER!$B$2:$C$40,2,FALSE),"")</f>
        <v/>
      </c>
      <c r="E994" s="56"/>
      <c r="F994" s="56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7.25" customHeight="1">
      <c r="A995" s="7"/>
      <c r="B995" s="51"/>
      <c r="C995" s="7"/>
      <c r="D995" s="12" t="str">
        <f>IFERROR(VLOOKUP(C995,MASTER!$B$2:$C$40,2,FALSE),"")</f>
        <v/>
      </c>
      <c r="E995" s="56"/>
      <c r="F995" s="56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7.25" customHeight="1">
      <c r="A996" s="7"/>
      <c r="B996" s="51"/>
      <c r="C996" s="7"/>
      <c r="D996" s="12" t="str">
        <f>IFERROR(VLOOKUP(C996,MASTER!$B$2:$C$40,2,FALSE),"")</f>
        <v/>
      </c>
      <c r="E996" s="56"/>
      <c r="F996" s="56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7.25" customHeight="1">
      <c r="A997" s="7"/>
      <c r="B997" s="51"/>
      <c r="C997" s="7"/>
      <c r="D997" s="12" t="str">
        <f>IFERROR(VLOOKUP(C997,MASTER!$B$2:$C$40,2,FALSE),"")</f>
        <v/>
      </c>
      <c r="E997" s="56"/>
      <c r="F997" s="56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7.25" customHeight="1">
      <c r="A998" s="7"/>
      <c r="B998" s="51"/>
      <c r="C998" s="7"/>
      <c r="D998" s="12" t="str">
        <f>IFERROR(VLOOKUP(C998,MASTER!$B$2:$C$40,2,FALSE),"")</f>
        <v/>
      </c>
      <c r="E998" s="56"/>
      <c r="F998" s="56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7.25" customHeight="1">
      <c r="A999" s="7"/>
      <c r="B999" s="51"/>
      <c r="C999" s="7"/>
      <c r="D999" s="12" t="str">
        <f>IFERROR(VLOOKUP(C999,MASTER!$B$2:$C$40,2,FALSE),"")</f>
        <v/>
      </c>
      <c r="E999" s="56"/>
      <c r="F999" s="56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7.25" customHeight="1">
      <c r="A1000" s="7"/>
      <c r="B1000" s="51"/>
      <c r="C1000" s="7"/>
      <c r="D1000" s="12" t="str">
        <f>IFERROR(VLOOKUP(C1000,MASTER!$B$2:$C$40,2,FALSE),"")</f>
        <v/>
      </c>
      <c r="E1000" s="56"/>
      <c r="F1000" s="56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17.25" customHeight="1">
      <c r="A1001" s="7"/>
      <c r="B1001" s="51"/>
      <c r="C1001" s="7"/>
      <c r="D1001" s="12" t="str">
        <f>IFERROR(VLOOKUP(C1001,MASTER!$B$2:$C$40,2,FALSE),"")</f>
        <v/>
      </c>
      <c r="E1001" s="56"/>
      <c r="F1001" s="56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ht="17.25" customHeight="1">
      <c r="A1002" s="7"/>
      <c r="B1002" s="51"/>
      <c r="C1002" s="7"/>
      <c r="D1002" s="12" t="str">
        <f>IFERROR(VLOOKUP(C1002,MASTER!$B$2:$C$40,2,FALSE),"")</f>
        <v/>
      </c>
      <c r="E1002" s="56"/>
      <c r="F1002" s="56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ht="17.25" customHeight="1">
      <c r="A1003" s="7"/>
      <c r="B1003" s="51"/>
      <c r="C1003" s="7"/>
      <c r="D1003" s="12" t="str">
        <f>IFERROR(VLOOKUP(C1003,MASTER!$B$2:$C$40,2,FALSE),"")</f>
        <v/>
      </c>
      <c r="E1003" s="56"/>
      <c r="F1003" s="56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ht="17.25" customHeight="1">
      <c r="A1004" s="7"/>
      <c r="B1004" s="51"/>
      <c r="C1004" s="7"/>
      <c r="D1004" s="12" t="str">
        <f>IFERROR(VLOOKUP(C1004,MASTER!$B$2:$C$40,2,FALSE),"")</f>
        <v/>
      </c>
      <c r="E1004" s="56"/>
      <c r="F1004" s="56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ht="17.25" customHeight="1">
      <c r="A1005" s="7"/>
      <c r="B1005" s="51"/>
      <c r="C1005" s="7"/>
      <c r="D1005" s="12" t="str">
        <f>IFERROR(VLOOKUP(C1005,MASTER!$B$2:$C$40,2,FALSE),"")</f>
        <v/>
      </c>
      <c r="E1005" s="56"/>
      <c r="F1005" s="56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ht="17.25" customHeight="1">
      <c r="A1006" s="7"/>
      <c r="B1006" s="51"/>
      <c r="C1006" s="7"/>
      <c r="D1006" s="12" t="str">
        <f>IFERROR(VLOOKUP(C1006,MASTER!$B$2:$C$40,2,FALSE),"")</f>
        <v/>
      </c>
      <c r="E1006" s="56"/>
      <c r="F1006" s="56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ht="17.25" customHeight="1">
      <c r="A1007" s="7"/>
      <c r="B1007" s="51"/>
      <c r="C1007" s="7"/>
      <c r="D1007" s="12" t="str">
        <f>IFERROR(VLOOKUP(C1007,MASTER!$B$2:$C$40,2,FALSE),"")</f>
        <v/>
      </c>
      <c r="E1007" s="56"/>
      <c r="F1007" s="56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ht="17.25" customHeight="1">
      <c r="A1008" s="7"/>
      <c r="B1008" s="51"/>
      <c r="C1008" s="7"/>
      <c r="D1008" s="12" t="str">
        <f>IFERROR(VLOOKUP(C1008,MASTER!$B$2:$C$40,2,FALSE),"")</f>
        <v/>
      </c>
      <c r="E1008" s="56"/>
      <c r="F1008" s="56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ht="17.25" customHeight="1">
      <c r="A1009" s="7"/>
      <c r="B1009" s="51"/>
      <c r="C1009" s="7"/>
      <c r="D1009" s="12" t="str">
        <f>IFERROR(VLOOKUP(C1009,MASTER!$B$2:$C$40,2,FALSE),"")</f>
        <v/>
      </c>
      <c r="E1009" s="56"/>
      <c r="F1009" s="56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ht="17.25" customHeight="1">
      <c r="A1010" s="7"/>
      <c r="B1010" s="51"/>
      <c r="C1010" s="7"/>
      <c r="D1010" s="12" t="str">
        <f>IFERROR(VLOOKUP(C1010,MASTER!$B$2:$C$40,2,FALSE),"")</f>
        <v/>
      </c>
      <c r="E1010" s="56"/>
      <c r="F1010" s="56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ht="17.25" customHeight="1">
      <c r="A1011" s="7"/>
      <c r="B1011" s="51"/>
      <c r="C1011" s="7"/>
      <c r="D1011" s="12" t="str">
        <f>IFERROR(VLOOKUP(C1011,MASTER!$B$2:$C$40,2,FALSE),"")</f>
        <v/>
      </c>
      <c r="E1011" s="56"/>
      <c r="F1011" s="56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ht="17.25" customHeight="1">
      <c r="A1012" s="7"/>
      <c r="B1012" s="51"/>
      <c r="C1012" s="7"/>
      <c r="D1012" s="12" t="str">
        <f>IFERROR(VLOOKUP(C1012,MASTER!$B$2:$C$40,2,FALSE),"")</f>
        <v/>
      </c>
      <c r="E1012" s="56"/>
      <c r="F1012" s="56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ht="17.25" customHeight="1">
      <c r="A1013" s="7"/>
      <c r="B1013" s="51"/>
      <c r="C1013" s="7"/>
      <c r="D1013" s="12" t="str">
        <f>IFERROR(VLOOKUP(C1013,MASTER!$B$2:$C$40,2,FALSE),"")</f>
        <v/>
      </c>
      <c r="E1013" s="56"/>
      <c r="F1013" s="56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ht="17.25" customHeight="1">
      <c r="A1014" s="7"/>
      <c r="B1014" s="51"/>
      <c r="C1014" s="7"/>
      <c r="D1014" s="12" t="str">
        <f>IFERROR(VLOOKUP(C1014,MASTER!$B$2:$C$40,2,FALSE),"")</f>
        <v/>
      </c>
      <c r="E1014" s="56"/>
      <c r="F1014" s="56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ht="17.25" customHeight="1">
      <c r="A1015" s="7"/>
      <c r="B1015" s="51"/>
      <c r="C1015" s="7"/>
      <c r="D1015" s="12" t="str">
        <f>IFERROR(VLOOKUP(C1015,MASTER!$B$2:$C$40,2,FALSE),"")</f>
        <v/>
      </c>
      <c r="E1015" s="56"/>
      <c r="F1015" s="56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ht="17.25" customHeight="1">
      <c r="A1016" s="7"/>
      <c r="B1016" s="51"/>
      <c r="C1016" s="7"/>
      <c r="D1016" s="12" t="str">
        <f>IFERROR(VLOOKUP(C1016,MASTER!$B$2:$C$40,2,FALSE),"")</f>
        <v/>
      </c>
      <c r="E1016" s="56"/>
      <c r="F1016" s="56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ht="17.25" customHeight="1">
      <c r="A1017" s="7"/>
      <c r="B1017" s="51"/>
      <c r="C1017" s="7"/>
      <c r="D1017" s="12" t="str">
        <f>IFERROR(VLOOKUP(C1017,MASTER!$B$2:$C$40,2,FALSE),"")</f>
        <v/>
      </c>
      <c r="E1017" s="56"/>
      <c r="F1017" s="56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ht="17.25" customHeight="1">
      <c r="A1018" s="7"/>
      <c r="B1018" s="51"/>
      <c r="C1018" s="7"/>
      <c r="D1018" s="12" t="str">
        <f>IFERROR(VLOOKUP(C1018,MASTER!$B$2:$C$40,2,FALSE),"")</f>
        <v/>
      </c>
      <c r="E1018" s="56"/>
      <c r="F1018" s="56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ht="17.25" customHeight="1">
      <c r="A1019" s="7"/>
      <c r="B1019" s="51"/>
      <c r="C1019" s="7"/>
      <c r="D1019" s="12" t="str">
        <f>IFERROR(VLOOKUP(C1019,MASTER!$B$2:$C$40,2,FALSE),"")</f>
        <v/>
      </c>
      <c r="E1019" s="56"/>
      <c r="F1019" s="56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ht="17.25" customHeight="1">
      <c r="A1020" s="7"/>
      <c r="B1020" s="51"/>
      <c r="C1020" s="7"/>
      <c r="D1020" s="12" t="str">
        <f>IFERROR(VLOOKUP(C1020,MASTER!$B$2:$C$40,2,FALSE),"")</f>
        <v/>
      </c>
      <c r="E1020" s="56"/>
      <c r="F1020" s="56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ht="17.25" customHeight="1">
      <c r="A1021" s="7"/>
      <c r="B1021" s="51"/>
      <c r="C1021" s="7"/>
      <c r="D1021" s="12" t="str">
        <f>IFERROR(VLOOKUP(C1021,MASTER!$B$2:$C$40,2,FALSE),"")</f>
        <v/>
      </c>
      <c r="E1021" s="56"/>
      <c r="F1021" s="56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ht="17.25" customHeight="1">
      <c r="A1022" s="7"/>
      <c r="B1022" s="51"/>
      <c r="C1022" s="7"/>
      <c r="D1022" s="12" t="str">
        <f>IFERROR(VLOOKUP(C1022,MASTER!$B$2:$C$40,2,FALSE),"")</f>
        <v/>
      </c>
      <c r="E1022" s="56"/>
      <c r="F1022" s="56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ht="17.25" customHeight="1">
      <c r="A1023" s="7"/>
      <c r="B1023" s="51"/>
      <c r="C1023" s="7"/>
      <c r="D1023" s="12" t="str">
        <f>IFERROR(VLOOKUP(C1023,MASTER!$B$2:$C$40,2,FALSE),"")</f>
        <v/>
      </c>
      <c r="E1023" s="56"/>
      <c r="F1023" s="56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ht="17.25" customHeight="1">
      <c r="A1024" s="7"/>
      <c r="B1024" s="51"/>
      <c r="C1024" s="7"/>
      <c r="D1024" s="12" t="str">
        <f>IFERROR(VLOOKUP(C1024,MASTER!$B$2:$C$40,2,FALSE),"")</f>
        <v/>
      </c>
      <c r="E1024" s="56"/>
      <c r="F1024" s="56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ht="17.25" customHeight="1">
      <c r="A1025" s="7"/>
      <c r="B1025" s="51"/>
      <c r="C1025" s="7"/>
      <c r="D1025" s="12" t="str">
        <f>IFERROR(VLOOKUP(C1025,MASTER!$B$2:$C$40,2,FALSE),"")</f>
        <v/>
      </c>
      <c r="E1025" s="56"/>
      <c r="F1025" s="56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ht="17.25" customHeight="1">
      <c r="A1026" s="7"/>
      <c r="B1026" s="51"/>
      <c r="C1026" s="7"/>
      <c r="D1026" s="12" t="str">
        <f>IFERROR(VLOOKUP(C1026,MASTER!$B$2:$C$40,2,FALSE),"")</f>
        <v/>
      </c>
      <c r="E1026" s="56"/>
      <c r="F1026" s="56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ht="17.25" customHeight="1">
      <c r="A1027" s="7"/>
      <c r="B1027" s="51"/>
      <c r="C1027" s="7"/>
      <c r="D1027" s="12" t="str">
        <f>IFERROR(VLOOKUP(C1027,MASTER!$B$2:$C$40,2,FALSE),"")</f>
        <v/>
      </c>
      <c r="E1027" s="56"/>
      <c r="F1027" s="56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ht="17.25" customHeight="1">
      <c r="A1028" s="7"/>
      <c r="B1028" s="51"/>
      <c r="C1028" s="7"/>
      <c r="D1028" s="12" t="str">
        <f>IFERROR(VLOOKUP(C1028,MASTER!$B$2:$C$40,2,FALSE),"")</f>
        <v/>
      </c>
      <c r="E1028" s="56"/>
      <c r="F1028" s="56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ht="17.25" customHeight="1">
      <c r="A1029" s="7"/>
      <c r="B1029" s="51"/>
      <c r="C1029" s="7"/>
      <c r="D1029" s="12" t="str">
        <f>IFERROR(VLOOKUP(C1029,MASTER!$B$2:$C$40,2,FALSE),"")</f>
        <v/>
      </c>
      <c r="E1029" s="56"/>
      <c r="F1029" s="56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ht="17.25" customHeight="1">
      <c r="A1030" s="7"/>
      <c r="B1030" s="51"/>
      <c r="C1030" s="7"/>
      <c r="D1030" s="12" t="str">
        <f>IFERROR(VLOOKUP(C1030,MASTER!$B$2:$C$40,2,FALSE),"")</f>
        <v/>
      </c>
      <c r="E1030" s="56"/>
      <c r="F1030" s="56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 ht="17.25" customHeight="1">
      <c r="A1031" s="7"/>
      <c r="B1031" s="51"/>
      <c r="C1031" s="7"/>
      <c r="D1031" s="12" t="str">
        <f>IFERROR(VLOOKUP(C1031,MASTER!$B$2:$C$40,2,FALSE),"")</f>
        <v/>
      </c>
      <c r="E1031" s="56"/>
      <c r="F1031" s="56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ht="17.25" customHeight="1">
      <c r="A1032" s="7"/>
      <c r="B1032" s="51"/>
      <c r="C1032" s="7"/>
      <c r="D1032" s="12" t="str">
        <f>IFERROR(VLOOKUP(C1032,MASTER!$B$2:$C$40,2,FALSE),"")</f>
        <v/>
      </c>
      <c r="E1032" s="56"/>
      <c r="F1032" s="56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 ht="17.25" customHeight="1">
      <c r="A1033" s="7"/>
      <c r="B1033" s="51"/>
      <c r="C1033" s="7"/>
      <c r="D1033" s="12" t="str">
        <f>IFERROR(VLOOKUP(C1033,MASTER!$B$2:$C$40,2,FALSE),"")</f>
        <v/>
      </c>
      <c r="E1033" s="56"/>
      <c r="F1033" s="56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 ht="17.25" customHeight="1">
      <c r="A1034" s="7"/>
      <c r="B1034" s="51"/>
      <c r="C1034" s="7"/>
      <c r="D1034" s="12" t="str">
        <f>IFERROR(VLOOKUP(C1034,MASTER!$B$2:$C$40,2,FALSE),"")</f>
        <v/>
      </c>
      <c r="E1034" s="56"/>
      <c r="F1034" s="56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 ht="17.25" customHeight="1">
      <c r="A1035" s="7"/>
      <c r="B1035" s="51"/>
      <c r="C1035" s="7"/>
      <c r="D1035" s="12" t="str">
        <f>IFERROR(VLOOKUP(C1035,MASTER!$B$2:$C$40,2,FALSE),"")</f>
        <v/>
      </c>
      <c r="E1035" s="56"/>
      <c r="F1035" s="56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 ht="17.25" customHeight="1">
      <c r="A1036" s="7"/>
      <c r="B1036" s="51"/>
      <c r="C1036" s="7"/>
      <c r="D1036" s="12" t="str">
        <f>IFERROR(VLOOKUP(C1036,MASTER!$B$2:$C$40,2,FALSE),"")</f>
        <v/>
      </c>
      <c r="E1036" s="56"/>
      <c r="F1036" s="56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  <row r="1037" ht="17.25" customHeight="1">
      <c r="A1037" s="7"/>
      <c r="B1037" s="51"/>
      <c r="C1037" s="7"/>
      <c r="D1037" s="12" t="str">
        <f>IFERROR(VLOOKUP(C1037,MASTER!$B$2:$C$40,2,FALSE),"")</f>
        <v/>
      </c>
      <c r="E1037" s="56"/>
      <c r="F1037" s="56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 ht="17.25" customHeight="1">
      <c r="A1038" s="7"/>
      <c r="B1038" s="51"/>
      <c r="C1038" s="7"/>
      <c r="D1038" s="12" t="str">
        <f>IFERROR(VLOOKUP(C1038,MASTER!$B$2:$C$40,2,FALSE),"")</f>
        <v/>
      </c>
      <c r="E1038" s="56"/>
      <c r="F1038" s="56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</row>
    <row r="1039" ht="17.25" customHeight="1">
      <c r="A1039" s="7"/>
      <c r="B1039" s="51"/>
      <c r="C1039" s="7"/>
      <c r="D1039" s="12" t="str">
        <f>IFERROR(VLOOKUP(C1039,MASTER!$B$2:$C$40,2,FALSE),"")</f>
        <v/>
      </c>
      <c r="E1039" s="56"/>
      <c r="F1039" s="56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</row>
    <row r="1040" ht="17.25" customHeight="1">
      <c r="A1040" s="7"/>
      <c r="B1040" s="51"/>
      <c r="C1040" s="7"/>
      <c r="D1040" s="12" t="str">
        <f>IFERROR(VLOOKUP(C1040,MASTER!$B$2:$C$40,2,FALSE),"")</f>
        <v/>
      </c>
      <c r="E1040" s="56"/>
      <c r="F1040" s="56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 ht="17.25" customHeight="1">
      <c r="A1041" s="7"/>
      <c r="B1041" s="51"/>
      <c r="C1041" s="7"/>
      <c r="D1041" s="12" t="str">
        <f>IFERROR(VLOOKUP(C1041,MASTER!$B$2:$C$40,2,FALSE),"")</f>
        <v/>
      </c>
      <c r="E1041" s="56"/>
      <c r="F1041" s="56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</row>
    <row r="1042" ht="17.25" customHeight="1">
      <c r="A1042" s="7"/>
      <c r="B1042" s="51"/>
      <c r="C1042" s="7"/>
      <c r="D1042" s="12" t="str">
        <f>IFERROR(VLOOKUP(C1042,MASTER!$B$2:$C$40,2,FALSE),"")</f>
        <v/>
      </c>
      <c r="E1042" s="56"/>
      <c r="F1042" s="56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</row>
    <row r="1043" ht="17.25" customHeight="1">
      <c r="A1043" s="7"/>
      <c r="B1043" s="51"/>
      <c r="C1043" s="7"/>
      <c r="D1043" s="12" t="str">
        <f>IFERROR(VLOOKUP(C1043,MASTER!$B$2:$C$40,2,FALSE),"")</f>
        <v/>
      </c>
      <c r="E1043" s="56"/>
      <c r="F1043" s="56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 ht="17.25" customHeight="1">
      <c r="A1044" s="7"/>
      <c r="B1044" s="51"/>
      <c r="C1044" s="7"/>
      <c r="D1044" s="12" t="str">
        <f>IFERROR(VLOOKUP(C1044,MASTER!$B$2:$C$40,2,FALSE),"")</f>
        <v/>
      </c>
      <c r="E1044" s="56"/>
      <c r="F1044" s="56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</row>
    <row r="1045" ht="17.25" customHeight="1">
      <c r="A1045" s="7"/>
      <c r="B1045" s="51"/>
      <c r="C1045" s="7"/>
      <c r="D1045" s="12" t="str">
        <f>IFERROR(VLOOKUP(C1045,MASTER!$B$2:$C$40,2,FALSE),"")</f>
        <v/>
      </c>
      <c r="E1045" s="56"/>
      <c r="F1045" s="56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</row>
    <row r="1046" ht="17.25" customHeight="1">
      <c r="A1046" s="7"/>
      <c r="B1046" s="51"/>
      <c r="C1046" s="7"/>
      <c r="D1046" s="12" t="str">
        <f>IFERROR(VLOOKUP(C1046,MASTER!$B$2:$C$40,2,FALSE),"")</f>
        <v/>
      </c>
      <c r="E1046" s="56"/>
      <c r="F1046" s="56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 ht="17.25" customHeight="1">
      <c r="A1047" s="7"/>
      <c r="B1047" s="51"/>
      <c r="C1047" s="7"/>
      <c r="D1047" s="12" t="str">
        <f>IFERROR(VLOOKUP(C1047,MASTER!$B$2:$C$40,2,FALSE),"")</f>
        <v/>
      </c>
      <c r="E1047" s="56"/>
      <c r="F1047" s="56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</row>
    <row r="1048" ht="17.25" customHeight="1">
      <c r="A1048" s="7"/>
      <c r="B1048" s="51"/>
      <c r="C1048" s="7"/>
      <c r="D1048" s="12" t="str">
        <f>IFERROR(VLOOKUP(C1048,MASTER!$B$2:$C$40,2,FALSE),"")</f>
        <v/>
      </c>
      <c r="E1048" s="56"/>
      <c r="F1048" s="56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</row>
    <row r="1049" ht="17.25" customHeight="1">
      <c r="A1049" s="7"/>
      <c r="B1049" s="51"/>
      <c r="C1049" s="7"/>
      <c r="D1049" s="12" t="str">
        <f>IFERROR(VLOOKUP(C1049,MASTER!$B$2:$C$40,2,FALSE),"")</f>
        <v/>
      </c>
      <c r="E1049" s="56"/>
      <c r="F1049" s="56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 ht="17.25" customHeight="1">
      <c r="A1050" s="7"/>
      <c r="B1050" s="51"/>
      <c r="C1050" s="7"/>
      <c r="D1050" s="12" t="str">
        <f>IFERROR(VLOOKUP(C1050,MASTER!$B$2:$C$40,2,FALSE),"")</f>
        <v/>
      </c>
      <c r="E1050" s="56"/>
      <c r="F1050" s="56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</row>
    <row r="1051" ht="17.25" customHeight="1">
      <c r="A1051" s="7"/>
      <c r="B1051" s="51"/>
      <c r="C1051" s="7"/>
      <c r="D1051" s="12" t="str">
        <f>IFERROR(VLOOKUP(C1051,MASTER!$B$2:$C$40,2,FALSE),"")</f>
        <v/>
      </c>
      <c r="E1051" s="56"/>
      <c r="F1051" s="56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</row>
    <row r="1052" ht="17.25" customHeight="1">
      <c r="A1052" s="7"/>
      <c r="B1052" s="51"/>
      <c r="C1052" s="7"/>
      <c r="D1052" s="12" t="str">
        <f>IFERROR(VLOOKUP(C1052,MASTER!$B$2:$C$40,2,FALSE),"")</f>
        <v/>
      </c>
      <c r="E1052" s="56"/>
      <c r="F1052" s="56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 ht="17.25" customHeight="1">
      <c r="A1053" s="7"/>
      <c r="B1053" s="51"/>
      <c r="C1053" s="7"/>
      <c r="D1053" s="12" t="str">
        <f>IFERROR(VLOOKUP(C1053,MASTER!$B$2:$C$40,2,FALSE),"")</f>
        <v/>
      </c>
      <c r="E1053" s="56"/>
      <c r="F1053" s="56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</row>
    <row r="1054" ht="17.25" customHeight="1">
      <c r="A1054" s="7"/>
      <c r="B1054" s="51"/>
      <c r="C1054" s="7"/>
      <c r="D1054" s="12" t="str">
        <f>IFERROR(VLOOKUP(C1054,MASTER!$B$2:$C$40,2,FALSE),"")</f>
        <v/>
      </c>
      <c r="E1054" s="56"/>
      <c r="F1054" s="56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</row>
    <row r="1055" ht="17.25" customHeight="1">
      <c r="A1055" s="7"/>
      <c r="B1055" s="51"/>
      <c r="C1055" s="7"/>
      <c r="D1055" s="12" t="str">
        <f>IFERROR(VLOOKUP(C1055,MASTER!$B$2:$C$40,2,FALSE),"")</f>
        <v/>
      </c>
      <c r="E1055" s="56"/>
      <c r="F1055" s="56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 ht="17.25" customHeight="1">
      <c r="A1056" s="7"/>
      <c r="B1056" s="51"/>
      <c r="C1056" s="7"/>
      <c r="D1056" s="12" t="str">
        <f>IFERROR(VLOOKUP(C1056,MASTER!$B$2:$C$40,2,FALSE),"")</f>
        <v/>
      </c>
      <c r="E1056" s="56"/>
      <c r="F1056" s="56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</row>
    <row r="1057" ht="17.25" customHeight="1">
      <c r="A1057" s="7"/>
      <c r="B1057" s="51"/>
      <c r="C1057" s="7"/>
      <c r="D1057" s="12" t="str">
        <f>IFERROR(VLOOKUP(C1057,MASTER!$B$2:$C$40,2,FALSE),"")</f>
        <v/>
      </c>
      <c r="E1057" s="56"/>
      <c r="F1057" s="56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</row>
    <row r="1058" ht="17.25" customHeight="1">
      <c r="A1058" s="7"/>
      <c r="B1058" s="51"/>
      <c r="C1058" s="7"/>
      <c r="D1058" s="12" t="str">
        <f>IFERROR(VLOOKUP(C1058,MASTER!$B$2:$C$40,2,FALSE),"")</f>
        <v/>
      </c>
      <c r="E1058" s="56"/>
      <c r="F1058" s="56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 ht="17.25" customHeight="1">
      <c r="A1059" s="7"/>
      <c r="B1059" s="51"/>
      <c r="C1059" s="7"/>
      <c r="D1059" s="12" t="str">
        <f>IFERROR(VLOOKUP(C1059,MASTER!$B$2:$C$40,2,FALSE),"")</f>
        <v/>
      </c>
      <c r="E1059" s="56"/>
      <c r="F1059" s="56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</row>
    <row r="1060" ht="17.25" customHeight="1">
      <c r="A1060" s="7"/>
      <c r="B1060" s="51"/>
      <c r="C1060" s="7"/>
      <c r="D1060" s="12" t="str">
        <f>IFERROR(VLOOKUP(C1060,MASTER!$B$2:$C$40,2,FALSE),"")</f>
        <v/>
      </c>
      <c r="E1060" s="56"/>
      <c r="F1060" s="56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</row>
    <row r="1061" ht="17.25" customHeight="1">
      <c r="A1061" s="7"/>
      <c r="B1061" s="51"/>
      <c r="C1061" s="7"/>
      <c r="D1061" s="12" t="str">
        <f>IFERROR(VLOOKUP(C1061,MASTER!$B$2:$C$40,2,FALSE),"")</f>
        <v/>
      </c>
      <c r="E1061" s="56"/>
      <c r="F1061" s="56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 ht="17.25" customHeight="1">
      <c r="A1062" s="7"/>
      <c r="B1062" s="51"/>
      <c r="C1062" s="7"/>
      <c r="D1062" s="12" t="str">
        <f>IFERROR(VLOOKUP(C1062,MASTER!$B$2:$C$40,2,FALSE),"")</f>
        <v/>
      </c>
      <c r="E1062" s="56"/>
      <c r="F1062" s="56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</row>
    <row r="1063" ht="17.25" customHeight="1">
      <c r="A1063" s="7"/>
      <c r="B1063" s="51"/>
      <c r="C1063" s="7"/>
      <c r="D1063" s="12" t="str">
        <f>IFERROR(VLOOKUP(C1063,MASTER!$B$2:$C$40,2,FALSE),"")</f>
        <v/>
      </c>
      <c r="E1063" s="56"/>
      <c r="F1063" s="56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</row>
    <row r="1064" ht="17.25" customHeight="1">
      <c r="A1064" s="7"/>
      <c r="B1064" s="51"/>
      <c r="C1064" s="7"/>
      <c r="D1064" s="12" t="str">
        <f>IFERROR(VLOOKUP(C1064,MASTER!$B$2:$C$40,2,FALSE),"")</f>
        <v/>
      </c>
      <c r="E1064" s="56"/>
      <c r="F1064" s="56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</row>
    <row r="1065" ht="17.25" customHeight="1">
      <c r="A1065" s="7"/>
      <c r="B1065" s="51"/>
      <c r="C1065" s="7"/>
      <c r="D1065" s="12" t="str">
        <f>IFERROR(VLOOKUP(C1065,MASTER!$B$2:$C$40,2,FALSE),"")</f>
        <v/>
      </c>
      <c r="E1065" s="56"/>
      <c r="F1065" s="56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 ht="17.25" customHeight="1">
      <c r="A1066" s="7"/>
      <c r="B1066" s="51"/>
      <c r="C1066" s="7"/>
      <c r="D1066" s="12" t="str">
        <f>IFERROR(VLOOKUP(C1066,MASTER!$B$2:$C$40,2,FALSE),"")</f>
        <v/>
      </c>
      <c r="E1066" s="56"/>
      <c r="F1066" s="56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</row>
    <row r="1067" ht="17.25" customHeight="1">
      <c r="A1067" s="7"/>
      <c r="B1067" s="51"/>
      <c r="C1067" s="7"/>
      <c r="D1067" s="12" t="str">
        <f>IFERROR(VLOOKUP(C1067,MASTER!$B$2:$C$40,2,FALSE),"")</f>
        <v/>
      </c>
      <c r="E1067" s="56"/>
      <c r="F1067" s="56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</row>
    <row r="1068" ht="17.25" customHeight="1">
      <c r="A1068" s="7"/>
      <c r="B1068" s="51"/>
      <c r="C1068" s="7"/>
      <c r="D1068" s="12" t="str">
        <f>IFERROR(VLOOKUP(C1068,MASTER!$B$2:$C$40,2,FALSE),"")</f>
        <v/>
      </c>
      <c r="E1068" s="56"/>
      <c r="F1068" s="56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  <row r="1069" ht="17.25" customHeight="1">
      <c r="A1069" s="7"/>
      <c r="B1069" s="51"/>
      <c r="C1069" s="7"/>
      <c r="D1069" s="12" t="str">
        <f>IFERROR(VLOOKUP(C1069,MASTER!$B$2:$C$40,2,FALSE),"")</f>
        <v/>
      </c>
      <c r="E1069" s="56"/>
      <c r="F1069" s="56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</row>
    <row r="1070" ht="17.25" customHeight="1">
      <c r="A1070" s="7"/>
      <c r="B1070" s="51"/>
      <c r="C1070" s="7"/>
      <c r="D1070" s="12" t="str">
        <f>IFERROR(VLOOKUP(C1070,MASTER!$B$2:$C$40,2,FALSE),"")</f>
        <v/>
      </c>
      <c r="E1070" s="56"/>
      <c r="F1070" s="56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</row>
    <row r="1071" ht="17.25" customHeight="1">
      <c r="A1071" s="7"/>
      <c r="B1071" s="51"/>
      <c r="C1071" s="7"/>
      <c r="D1071" s="12" t="str">
        <f>IFERROR(VLOOKUP(C1071,MASTER!$B$2:$C$40,2,FALSE),"")</f>
        <v/>
      </c>
      <c r="E1071" s="56"/>
      <c r="F1071" s="56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</row>
    <row r="1072" ht="17.25" customHeight="1">
      <c r="A1072" s="7"/>
      <c r="B1072" s="51"/>
      <c r="C1072" s="7"/>
      <c r="D1072" s="12" t="str">
        <f>IFERROR(VLOOKUP(C1072,MASTER!$B$2:$C$40,2,FALSE),"")</f>
        <v/>
      </c>
      <c r="E1072" s="56"/>
      <c r="F1072" s="56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</row>
    <row r="1073" ht="17.25" customHeight="1">
      <c r="A1073" s="7"/>
      <c r="B1073" s="51"/>
      <c r="C1073" s="7"/>
      <c r="D1073" s="12" t="str">
        <f>IFERROR(VLOOKUP(C1073,MASTER!$B$2:$C$40,2,FALSE),"")</f>
        <v/>
      </c>
      <c r="E1073" s="56"/>
      <c r="F1073" s="56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</row>
    <row r="1074" ht="17.25" customHeight="1">
      <c r="A1074" s="7"/>
      <c r="B1074" s="51"/>
      <c r="C1074" s="7"/>
      <c r="D1074" s="12" t="str">
        <f>IFERROR(VLOOKUP(C1074,MASTER!$B$2:$C$40,2,FALSE),"")</f>
        <v/>
      </c>
      <c r="E1074" s="56"/>
      <c r="F1074" s="56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</row>
    <row r="1075" ht="17.25" customHeight="1">
      <c r="A1075" s="7"/>
      <c r="B1075" s="51"/>
      <c r="C1075" s="7"/>
      <c r="D1075" s="12" t="str">
        <f>IFERROR(VLOOKUP(C1075,MASTER!$B$2:$C$40,2,FALSE),"")</f>
        <v/>
      </c>
      <c r="E1075" s="56"/>
      <c r="F1075" s="56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</row>
    <row r="1076" ht="17.25" customHeight="1">
      <c r="A1076" s="7"/>
      <c r="B1076" s="51"/>
      <c r="C1076" s="7"/>
      <c r="D1076" s="12" t="str">
        <f>IFERROR(VLOOKUP(C1076,MASTER!$B$2:$C$40,2,FALSE),"")</f>
        <v/>
      </c>
      <c r="E1076" s="56"/>
      <c r="F1076" s="56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</row>
    <row r="1077" ht="17.25" customHeight="1">
      <c r="A1077" s="7"/>
      <c r="B1077" s="51"/>
      <c r="C1077" s="7"/>
      <c r="D1077" s="12" t="str">
        <f>IFERROR(VLOOKUP(C1077,MASTER!$B$2:$C$40,2,FALSE),"")</f>
        <v/>
      </c>
      <c r="E1077" s="56"/>
      <c r="F1077" s="56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</row>
    <row r="1078" ht="17.25" customHeight="1">
      <c r="A1078" s="7"/>
      <c r="B1078" s="51"/>
      <c r="C1078" s="7"/>
      <c r="D1078" s="12" t="str">
        <f>IFERROR(VLOOKUP(C1078,MASTER!$B$2:$C$40,2,FALSE),"")</f>
        <v/>
      </c>
      <c r="E1078" s="56"/>
      <c r="F1078" s="56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</row>
    <row r="1079" ht="17.25" customHeight="1">
      <c r="A1079" s="7"/>
      <c r="B1079" s="51"/>
      <c r="C1079" s="7"/>
      <c r="D1079" s="12" t="str">
        <f>IFERROR(VLOOKUP(C1079,MASTER!$B$2:$C$40,2,FALSE),"")</f>
        <v/>
      </c>
      <c r="E1079" s="56"/>
      <c r="F1079" s="56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</row>
    <row r="1080" ht="17.25" customHeight="1">
      <c r="A1080" s="7"/>
      <c r="B1080" s="51"/>
      <c r="C1080" s="7"/>
      <c r="D1080" s="12" t="str">
        <f>IFERROR(VLOOKUP(C1080,MASTER!$B$2:$C$40,2,FALSE),"")</f>
        <v/>
      </c>
      <c r="E1080" s="56"/>
      <c r="F1080" s="56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</row>
    <row r="1081" ht="17.25" customHeight="1">
      <c r="A1081" s="7"/>
      <c r="B1081" s="51"/>
      <c r="C1081" s="7"/>
      <c r="D1081" s="12" t="str">
        <f>IFERROR(VLOOKUP(C1081,MASTER!$B$2:$C$40,2,FALSE),"")</f>
        <v/>
      </c>
      <c r="E1081" s="56"/>
      <c r="F1081" s="56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</row>
    <row r="1082" ht="17.25" customHeight="1">
      <c r="A1082" s="7"/>
      <c r="B1082" s="51"/>
      <c r="C1082" s="7"/>
      <c r="D1082" s="12" t="str">
        <f>IFERROR(VLOOKUP(C1082,MASTER!$B$2:$C$40,2,FALSE),"")</f>
        <v/>
      </c>
      <c r="E1082" s="56"/>
      <c r="F1082" s="56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</row>
    <row r="1083" ht="17.25" customHeight="1">
      <c r="A1083" s="7"/>
      <c r="B1083" s="51"/>
      <c r="C1083" s="7"/>
      <c r="D1083" s="12" t="str">
        <f>IFERROR(VLOOKUP(C1083,MASTER!$B$2:$C$40,2,FALSE),"")</f>
        <v/>
      </c>
      <c r="E1083" s="56"/>
      <c r="F1083" s="56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</row>
    <row r="1084" ht="17.25" customHeight="1">
      <c r="A1084" s="7"/>
      <c r="B1084" s="51"/>
      <c r="C1084" s="7"/>
      <c r="D1084" s="12" t="str">
        <f>IFERROR(VLOOKUP(C1084,MASTER!$B$2:$C$40,2,FALSE),"")</f>
        <v/>
      </c>
      <c r="E1084" s="56"/>
      <c r="F1084" s="56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</row>
    <row r="1085" ht="17.25" customHeight="1">
      <c r="A1085" s="7"/>
      <c r="B1085" s="51"/>
      <c r="C1085" s="7"/>
      <c r="D1085" s="12" t="str">
        <f>IFERROR(VLOOKUP(C1085,MASTER!$B$2:$C$40,2,FALSE),"")</f>
        <v/>
      </c>
      <c r="E1085" s="56"/>
      <c r="F1085" s="56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</row>
    <row r="1086" ht="17.25" customHeight="1">
      <c r="A1086" s="7"/>
      <c r="B1086" s="51"/>
      <c r="C1086" s="7"/>
      <c r="D1086" s="12" t="str">
        <f>IFERROR(VLOOKUP(C1086,MASTER!$B$2:$C$40,2,FALSE),"")</f>
        <v/>
      </c>
      <c r="E1086" s="56"/>
      <c r="F1086" s="56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</row>
    <row r="1087" ht="17.25" customHeight="1">
      <c r="A1087" s="7"/>
      <c r="B1087" s="51"/>
      <c r="C1087" s="7"/>
      <c r="D1087" s="12" t="str">
        <f>IFERROR(VLOOKUP(C1087,MASTER!$B$2:$C$40,2,FALSE),"")</f>
        <v/>
      </c>
      <c r="E1087" s="56"/>
      <c r="F1087" s="56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</row>
    <row r="1088" ht="17.25" customHeight="1">
      <c r="A1088" s="7"/>
      <c r="B1088" s="51"/>
      <c r="C1088" s="7"/>
      <c r="D1088" s="12" t="str">
        <f>IFERROR(VLOOKUP(C1088,MASTER!$B$2:$C$40,2,FALSE),"")</f>
        <v/>
      </c>
      <c r="E1088" s="56"/>
      <c r="F1088" s="56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</row>
    <row r="1089" ht="17.25" customHeight="1">
      <c r="A1089" s="7"/>
      <c r="B1089" s="51"/>
      <c r="C1089" s="7"/>
      <c r="D1089" s="12" t="str">
        <f>IFERROR(VLOOKUP(C1089,MASTER!$B$2:$C$40,2,FALSE),"")</f>
        <v/>
      </c>
      <c r="E1089" s="56"/>
      <c r="F1089" s="56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</row>
    <row r="1090" ht="17.25" customHeight="1">
      <c r="A1090" s="7"/>
      <c r="B1090" s="51"/>
      <c r="C1090" s="7"/>
      <c r="D1090" s="12" t="str">
        <f>IFERROR(VLOOKUP(C1090,MASTER!$B$2:$C$40,2,FALSE),"")</f>
        <v/>
      </c>
      <c r="E1090" s="56"/>
      <c r="F1090" s="56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</row>
    <row r="1091" ht="17.25" customHeight="1">
      <c r="A1091" s="7"/>
      <c r="B1091" s="51"/>
      <c r="C1091" s="7"/>
      <c r="D1091" s="12" t="str">
        <f>IFERROR(VLOOKUP(C1091,MASTER!$B$2:$C$40,2,FALSE),"")</f>
        <v/>
      </c>
      <c r="E1091" s="56"/>
      <c r="F1091" s="56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</row>
    <row r="1092" ht="17.25" customHeight="1">
      <c r="A1092" s="7"/>
      <c r="B1092" s="51"/>
      <c r="C1092" s="7"/>
      <c r="D1092" s="12" t="str">
        <f>IFERROR(VLOOKUP(C1092,MASTER!$B$2:$C$40,2,FALSE),"")</f>
        <v/>
      </c>
      <c r="E1092" s="56"/>
      <c r="F1092" s="56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</row>
    <row r="1093" ht="17.25" customHeight="1">
      <c r="A1093" s="7"/>
      <c r="B1093" s="51"/>
      <c r="C1093" s="7"/>
      <c r="D1093" s="12" t="str">
        <f>IFERROR(VLOOKUP(C1093,MASTER!$B$2:$C$40,2,FALSE),"")</f>
        <v/>
      </c>
      <c r="E1093" s="56"/>
      <c r="F1093" s="56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</row>
    <row r="1094" ht="17.25" customHeight="1">
      <c r="A1094" s="7"/>
      <c r="B1094" s="51"/>
      <c r="C1094" s="7"/>
      <c r="D1094" s="12" t="str">
        <f>IFERROR(VLOOKUP(C1094,MASTER!$B$2:$C$40,2,FALSE),"")</f>
        <v/>
      </c>
      <c r="E1094" s="56"/>
      <c r="F1094" s="56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</row>
    <row r="1095" ht="17.25" customHeight="1">
      <c r="A1095" s="7"/>
      <c r="B1095" s="51"/>
      <c r="C1095" s="7"/>
      <c r="D1095" s="12" t="str">
        <f>IFERROR(VLOOKUP(C1095,MASTER!$B$2:$C$40,2,FALSE),"")</f>
        <v/>
      </c>
      <c r="E1095" s="56"/>
      <c r="F1095" s="56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</row>
    <row r="1096" ht="17.25" customHeight="1">
      <c r="A1096" s="7"/>
      <c r="B1096" s="51"/>
      <c r="C1096" s="7"/>
      <c r="D1096" s="12" t="str">
        <f>IFERROR(VLOOKUP(C1096,MASTER!$B$2:$C$40,2,FALSE),"")</f>
        <v/>
      </c>
      <c r="E1096" s="56"/>
      <c r="F1096" s="56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</row>
    <row r="1097" ht="17.25" customHeight="1">
      <c r="A1097" s="7"/>
      <c r="B1097" s="51"/>
      <c r="C1097" s="7"/>
      <c r="D1097" s="12" t="str">
        <f>IFERROR(VLOOKUP(C1097,MASTER!$B$2:$C$40,2,FALSE),"")</f>
        <v/>
      </c>
      <c r="E1097" s="56"/>
      <c r="F1097" s="56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</row>
    <row r="1098" ht="17.25" customHeight="1">
      <c r="A1098" s="7"/>
      <c r="B1098" s="51"/>
      <c r="C1098" s="7"/>
      <c r="D1098" s="12" t="str">
        <f>IFERROR(VLOOKUP(C1098,MASTER!$B$2:$C$40,2,FALSE),"")</f>
        <v/>
      </c>
      <c r="E1098" s="56"/>
      <c r="F1098" s="56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</row>
    <row r="1099" ht="17.25" customHeight="1">
      <c r="A1099" s="7"/>
      <c r="B1099" s="51"/>
      <c r="C1099" s="7"/>
      <c r="D1099" s="12" t="str">
        <f>IFERROR(VLOOKUP(C1099,MASTER!$B$2:$C$40,2,FALSE),"")</f>
        <v/>
      </c>
      <c r="E1099" s="56"/>
      <c r="F1099" s="56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</row>
    <row r="1100" ht="17.25" customHeight="1">
      <c r="A1100" s="7"/>
      <c r="B1100" s="51"/>
      <c r="C1100" s="7"/>
      <c r="D1100" s="12" t="str">
        <f>IFERROR(VLOOKUP(C1100,MASTER!$B$2:$C$40,2,FALSE),"")</f>
        <v/>
      </c>
      <c r="E1100" s="56"/>
      <c r="F1100" s="56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</row>
    <row r="1101" ht="17.25" customHeight="1">
      <c r="A1101" s="7"/>
      <c r="B1101" s="51"/>
      <c r="C1101" s="7"/>
      <c r="D1101" s="12" t="str">
        <f>IFERROR(VLOOKUP(C1101,MASTER!$B$2:$C$40,2,FALSE),"")</f>
        <v/>
      </c>
      <c r="E1101" s="56"/>
      <c r="F1101" s="56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</row>
    <row r="1102" ht="17.25" customHeight="1">
      <c r="A1102" s="7"/>
      <c r="B1102" s="51"/>
      <c r="C1102" s="7"/>
      <c r="D1102" s="12" t="str">
        <f>IFERROR(VLOOKUP(C1102,MASTER!$B$2:$C$40,2,FALSE),"")</f>
        <v/>
      </c>
      <c r="E1102" s="56"/>
      <c r="F1102" s="56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</row>
    <row r="1103" ht="17.25" customHeight="1">
      <c r="A1103" s="7"/>
      <c r="B1103" s="51"/>
      <c r="C1103" s="7"/>
      <c r="D1103" s="12" t="str">
        <f>IFERROR(VLOOKUP(C1103,MASTER!$B$2:$C$40,2,FALSE),"")</f>
        <v/>
      </c>
      <c r="E1103" s="56"/>
      <c r="F1103" s="56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</row>
    <row r="1104" ht="17.25" customHeight="1">
      <c r="A1104" s="7"/>
      <c r="B1104" s="51"/>
      <c r="C1104" s="7"/>
      <c r="D1104" s="12" t="str">
        <f>IFERROR(VLOOKUP(C1104,MASTER!$B$2:$C$40,2,FALSE),"")</f>
        <v/>
      </c>
      <c r="E1104" s="56"/>
      <c r="F1104" s="56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</row>
    <row r="1105" ht="17.25" customHeight="1">
      <c r="A1105" s="7"/>
      <c r="B1105" s="51"/>
      <c r="C1105" s="7"/>
      <c r="D1105" s="12" t="str">
        <f>IFERROR(VLOOKUP(C1105,MASTER!$B$2:$C$40,2,FALSE),"")</f>
        <v/>
      </c>
      <c r="E1105" s="56"/>
      <c r="F1105" s="56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</row>
    <row r="1106" ht="17.25" customHeight="1">
      <c r="A1106" s="7"/>
      <c r="B1106" s="51"/>
      <c r="C1106" s="7"/>
      <c r="D1106" s="12" t="str">
        <f>IFERROR(VLOOKUP(C1106,MASTER!$B$2:$C$40,2,FALSE),"")</f>
        <v/>
      </c>
      <c r="E1106" s="56"/>
      <c r="F1106" s="56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</row>
    <row r="1107" ht="17.25" customHeight="1">
      <c r="A1107" s="7"/>
      <c r="B1107" s="51"/>
      <c r="C1107" s="7"/>
      <c r="D1107" s="12" t="str">
        <f>IFERROR(VLOOKUP(C1107,MASTER!$B$2:$C$40,2,FALSE),"")</f>
        <v/>
      </c>
      <c r="E1107" s="56"/>
      <c r="F1107" s="56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</row>
    <row r="1108" ht="17.25" customHeight="1">
      <c r="A1108" s="7"/>
      <c r="B1108" s="51"/>
      <c r="C1108" s="7"/>
      <c r="D1108" s="12" t="str">
        <f>IFERROR(VLOOKUP(C1108,MASTER!$B$2:$C$40,2,FALSE),"")</f>
        <v/>
      </c>
      <c r="E1108" s="56"/>
      <c r="F1108" s="56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</row>
    <row r="1109" ht="17.25" customHeight="1">
      <c r="A1109" s="7"/>
      <c r="B1109" s="51"/>
      <c r="C1109" s="7"/>
      <c r="D1109" s="12" t="str">
        <f>IFERROR(VLOOKUP(C1109,MASTER!$B$2:$C$40,2,FALSE),"")</f>
        <v/>
      </c>
      <c r="E1109" s="56"/>
      <c r="F1109" s="56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</row>
    <row r="1110" ht="17.25" customHeight="1">
      <c r="A1110" s="7"/>
      <c r="B1110" s="51"/>
      <c r="C1110" s="7"/>
      <c r="D1110" s="12" t="str">
        <f>IFERROR(VLOOKUP(C1110,MASTER!$B$2:$C$40,2,FALSE),"")</f>
        <v/>
      </c>
      <c r="E1110" s="56"/>
      <c r="F1110" s="56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</row>
    <row r="1111" ht="17.25" customHeight="1">
      <c r="A1111" s="7"/>
      <c r="B1111" s="51"/>
      <c r="C1111" s="7"/>
      <c r="D1111" s="12" t="str">
        <f>IFERROR(VLOOKUP(C1111,MASTER!$B$2:$C$40,2,FALSE),"")</f>
        <v/>
      </c>
      <c r="E1111" s="56"/>
      <c r="F1111" s="56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</row>
    <row r="1112" ht="17.25" customHeight="1">
      <c r="A1112" s="7"/>
      <c r="B1112" s="51"/>
      <c r="C1112" s="7"/>
      <c r="D1112" s="12" t="str">
        <f>IFERROR(VLOOKUP(C1112,MASTER!$B$2:$C$40,2,FALSE),"")</f>
        <v/>
      </c>
      <c r="E1112" s="56"/>
      <c r="F1112" s="56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</row>
    <row r="1113" ht="17.25" customHeight="1">
      <c r="A1113" s="7"/>
      <c r="B1113" s="51"/>
      <c r="C1113" s="7"/>
      <c r="D1113" s="12" t="str">
        <f>IFERROR(VLOOKUP(C1113,MASTER!$B$2:$C$40,2,FALSE),"")</f>
        <v/>
      </c>
      <c r="E1113" s="56"/>
      <c r="F1113" s="56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</row>
    <row r="1114" ht="17.25" customHeight="1">
      <c r="A1114" s="7"/>
      <c r="B1114" s="51"/>
      <c r="C1114" s="7"/>
      <c r="D1114" s="12" t="str">
        <f>IFERROR(VLOOKUP(C1114,MASTER!$B$2:$C$40,2,FALSE),"")</f>
        <v/>
      </c>
      <c r="E1114" s="56"/>
      <c r="F1114" s="56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</row>
    <row r="1115" ht="17.25" customHeight="1">
      <c r="A1115" s="7"/>
      <c r="B1115" s="51"/>
      <c r="C1115" s="7"/>
      <c r="D1115" s="12" t="str">
        <f>IFERROR(VLOOKUP(C1115,MASTER!$B$2:$C$40,2,FALSE),"")</f>
        <v/>
      </c>
      <c r="E1115" s="56"/>
      <c r="F1115" s="56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</row>
    <row r="1116" ht="17.25" customHeight="1">
      <c r="A1116" s="7"/>
      <c r="B1116" s="51"/>
      <c r="C1116" s="7"/>
      <c r="D1116" s="12" t="str">
        <f>IFERROR(VLOOKUP(C1116,MASTER!$B$2:$C$40,2,FALSE),"")</f>
        <v/>
      </c>
      <c r="E1116" s="56"/>
      <c r="F1116" s="56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</row>
    <row r="1117" ht="17.25" customHeight="1">
      <c r="A1117" s="7"/>
      <c r="B1117" s="51"/>
      <c r="C1117" s="7"/>
      <c r="D1117" s="12" t="str">
        <f>IFERROR(VLOOKUP(C1117,MASTER!$B$2:$C$40,2,FALSE),"")</f>
        <v/>
      </c>
      <c r="E1117" s="56"/>
      <c r="F1117" s="56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</row>
    <row r="1118" ht="17.25" customHeight="1">
      <c r="A1118" s="7"/>
      <c r="B1118" s="51"/>
      <c r="C1118" s="7"/>
      <c r="D1118" s="12" t="str">
        <f>IFERROR(VLOOKUP(C1118,MASTER!$B$2:$C$40,2,FALSE),"")</f>
        <v/>
      </c>
      <c r="E1118" s="56"/>
      <c r="F1118" s="56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</row>
    <row r="1119" ht="17.25" customHeight="1">
      <c r="A1119" s="7"/>
      <c r="B1119" s="51"/>
      <c r="C1119" s="7"/>
      <c r="D1119" s="12" t="str">
        <f>IFERROR(VLOOKUP(C1119,MASTER!$B$2:$C$40,2,FALSE),"")</f>
        <v/>
      </c>
      <c r="E1119" s="56"/>
      <c r="F1119" s="56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</row>
    <row r="1120" ht="17.25" customHeight="1">
      <c r="A1120" s="7"/>
      <c r="B1120" s="51"/>
      <c r="C1120" s="7"/>
      <c r="D1120" s="12" t="str">
        <f>IFERROR(VLOOKUP(C1120,MASTER!$B$2:$C$40,2,FALSE),"")</f>
        <v/>
      </c>
      <c r="E1120" s="56"/>
      <c r="F1120" s="56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</row>
    <row r="1121" ht="17.25" customHeight="1">
      <c r="A1121" s="7"/>
      <c r="B1121" s="51"/>
      <c r="C1121" s="7"/>
      <c r="D1121" s="12" t="str">
        <f>IFERROR(VLOOKUP(C1121,MASTER!$B$2:$C$40,2,FALSE),"")</f>
        <v/>
      </c>
      <c r="E1121" s="56"/>
      <c r="F1121" s="56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</row>
    <row r="1122" ht="17.25" customHeight="1">
      <c r="A1122" s="7"/>
      <c r="B1122" s="51"/>
      <c r="C1122" s="7"/>
      <c r="D1122" s="12" t="str">
        <f>IFERROR(VLOOKUP(C1122,MASTER!$B$2:$C$40,2,FALSE),"")</f>
        <v/>
      </c>
      <c r="E1122" s="56"/>
      <c r="F1122" s="56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</row>
    <row r="1123" ht="17.25" customHeight="1">
      <c r="A1123" s="7"/>
      <c r="B1123" s="51"/>
      <c r="C1123" s="7"/>
      <c r="D1123" s="12" t="str">
        <f>IFERROR(VLOOKUP(C1123,MASTER!$B$2:$C$40,2,FALSE),"")</f>
        <v/>
      </c>
      <c r="E1123" s="56"/>
      <c r="F1123" s="56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</row>
    <row r="1124" ht="17.25" customHeight="1">
      <c r="A1124" s="7"/>
      <c r="B1124" s="51"/>
      <c r="C1124" s="7"/>
      <c r="D1124" s="12" t="str">
        <f>IFERROR(VLOOKUP(C1124,MASTER!$B$2:$C$40,2,FALSE),"")</f>
        <v/>
      </c>
      <c r="E1124" s="56"/>
      <c r="F1124" s="56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</row>
    <row r="1125" ht="17.25" customHeight="1">
      <c r="A1125" s="7"/>
      <c r="B1125" s="51"/>
      <c r="C1125" s="7"/>
      <c r="D1125" s="12" t="str">
        <f>IFERROR(VLOOKUP(C1125,MASTER!$B$2:$C$40,2,FALSE),"")</f>
        <v/>
      </c>
      <c r="E1125" s="56"/>
      <c r="F1125" s="56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</row>
    <row r="1126" ht="17.25" customHeight="1">
      <c r="A1126" s="7"/>
      <c r="B1126" s="51"/>
      <c r="C1126" s="7"/>
      <c r="D1126" s="12" t="str">
        <f>IFERROR(VLOOKUP(C1126,MASTER!$B$2:$C$40,2,FALSE),"")</f>
        <v/>
      </c>
      <c r="E1126" s="56"/>
      <c r="F1126" s="56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</row>
    <row r="1127" ht="17.25" customHeight="1">
      <c r="A1127" s="7"/>
      <c r="B1127" s="51"/>
      <c r="C1127" s="7"/>
      <c r="D1127" s="12" t="str">
        <f>IFERROR(VLOOKUP(C1127,MASTER!$B$2:$C$40,2,FALSE),"")</f>
        <v/>
      </c>
      <c r="E1127" s="56"/>
      <c r="F1127" s="56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</row>
    <row r="1128" ht="17.25" customHeight="1">
      <c r="A1128" s="7"/>
      <c r="B1128" s="51"/>
      <c r="C1128" s="7"/>
      <c r="D1128" s="12" t="str">
        <f>IFERROR(VLOOKUP(C1128,MASTER!$B$2:$C$40,2,FALSE),"")</f>
        <v/>
      </c>
      <c r="E1128" s="56"/>
      <c r="F1128" s="56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</row>
    <row r="1129" ht="17.25" customHeight="1">
      <c r="A1129" s="7"/>
      <c r="B1129" s="51"/>
      <c r="C1129" s="7"/>
      <c r="D1129" s="12" t="str">
        <f>IFERROR(VLOOKUP(C1129,MASTER!$B$2:$C$40,2,FALSE),"")</f>
        <v/>
      </c>
      <c r="E1129" s="56"/>
      <c r="F1129" s="56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</row>
    <row r="1130" ht="17.25" customHeight="1">
      <c r="A1130" s="7"/>
      <c r="B1130" s="51"/>
      <c r="C1130" s="7"/>
      <c r="D1130" s="12" t="str">
        <f>IFERROR(VLOOKUP(C1130,MASTER!$B$2:$C$40,2,FALSE),"")</f>
        <v/>
      </c>
      <c r="E1130" s="56"/>
      <c r="F1130" s="56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</row>
    <row r="1131" ht="17.25" customHeight="1">
      <c r="A1131" s="7"/>
      <c r="B1131" s="51"/>
      <c r="C1131" s="7"/>
      <c r="D1131" s="12" t="str">
        <f>IFERROR(VLOOKUP(C1131,MASTER!$B$2:$C$40,2,FALSE),"")</f>
        <v/>
      </c>
      <c r="E1131" s="56"/>
      <c r="F1131" s="56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</row>
    <row r="1132" ht="17.25" customHeight="1">
      <c r="A1132" s="7"/>
      <c r="B1132" s="51"/>
      <c r="C1132" s="7"/>
      <c r="D1132" s="12" t="str">
        <f>IFERROR(VLOOKUP(C1132,MASTER!$B$2:$C$40,2,FALSE),"")</f>
        <v/>
      </c>
      <c r="E1132" s="56"/>
      <c r="F1132" s="56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</row>
    <row r="1133" ht="17.25" customHeight="1">
      <c r="A1133" s="7"/>
      <c r="B1133" s="51"/>
      <c r="C1133" s="7"/>
      <c r="D1133" s="12" t="str">
        <f>IFERROR(VLOOKUP(C1133,MASTER!$B$2:$C$40,2,FALSE),"")</f>
        <v/>
      </c>
      <c r="E1133" s="56"/>
      <c r="F1133" s="56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</row>
    <row r="1134" ht="17.25" customHeight="1">
      <c r="A1134" s="7"/>
      <c r="B1134" s="51"/>
      <c r="C1134" s="7"/>
      <c r="D1134" s="12" t="str">
        <f>IFERROR(VLOOKUP(C1134,MASTER!$B$2:$C$40,2,FALSE),"")</f>
        <v/>
      </c>
      <c r="E1134" s="56"/>
      <c r="F1134" s="56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</row>
    <row r="1135" ht="17.25" customHeight="1">
      <c r="A1135" s="7"/>
      <c r="B1135" s="51"/>
      <c r="C1135" s="7"/>
      <c r="D1135" s="12" t="str">
        <f>IFERROR(VLOOKUP(C1135,MASTER!$B$2:$C$40,2,FALSE),"")</f>
        <v/>
      </c>
      <c r="E1135" s="56"/>
      <c r="F1135" s="56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</row>
    <row r="1136" ht="17.25" customHeight="1">
      <c r="A1136" s="7"/>
      <c r="B1136" s="51"/>
      <c r="C1136" s="7"/>
      <c r="D1136" s="12" t="str">
        <f>IFERROR(VLOOKUP(C1136,MASTER!$B$2:$C$40,2,FALSE),"")</f>
        <v/>
      </c>
      <c r="E1136" s="56"/>
      <c r="F1136" s="56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</row>
    <row r="1137" ht="17.25" customHeight="1">
      <c r="A1137" s="7"/>
      <c r="B1137" s="51"/>
      <c r="C1137" s="7"/>
      <c r="D1137" s="12" t="str">
        <f>IFERROR(VLOOKUP(C1137,MASTER!$B$2:$C$40,2,FALSE),"")</f>
        <v/>
      </c>
      <c r="E1137" s="56"/>
      <c r="F1137" s="56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</row>
    <row r="1138" ht="17.25" customHeight="1">
      <c r="A1138" s="7"/>
      <c r="B1138" s="51"/>
      <c r="C1138" s="7"/>
      <c r="D1138" s="12" t="str">
        <f>IFERROR(VLOOKUP(C1138,MASTER!$B$2:$C$40,2,FALSE),"")</f>
        <v/>
      </c>
      <c r="E1138" s="56"/>
      <c r="F1138" s="56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</row>
    <row r="1139" ht="17.25" customHeight="1">
      <c r="A1139" s="7"/>
      <c r="B1139" s="51"/>
      <c r="C1139" s="7"/>
      <c r="D1139" s="12" t="str">
        <f>IFERROR(VLOOKUP(C1139,MASTER!$B$2:$C$40,2,FALSE),"")</f>
        <v/>
      </c>
      <c r="E1139" s="56"/>
      <c r="F1139" s="56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</row>
    <row r="1140" ht="17.25" customHeight="1">
      <c r="A1140" s="7"/>
      <c r="B1140" s="51"/>
      <c r="C1140" s="7"/>
      <c r="D1140" s="12" t="str">
        <f>IFERROR(VLOOKUP(C1140,MASTER!$B$2:$C$40,2,FALSE),"")</f>
        <v/>
      </c>
      <c r="E1140" s="56"/>
      <c r="F1140" s="56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</row>
    <row r="1141" ht="17.25" customHeight="1">
      <c r="A1141" s="7"/>
      <c r="B1141" s="51"/>
      <c r="C1141" s="7"/>
      <c r="D1141" s="12" t="str">
        <f>IFERROR(VLOOKUP(C1141,MASTER!$B$2:$C$40,2,FALSE),"")</f>
        <v/>
      </c>
      <c r="E1141" s="56"/>
      <c r="F1141" s="56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</row>
    <row r="1142" ht="17.25" customHeight="1">
      <c r="A1142" s="7"/>
      <c r="B1142" s="51"/>
      <c r="C1142" s="7"/>
      <c r="D1142" s="12" t="str">
        <f>IFERROR(VLOOKUP(C1142,MASTER!$B$2:$C$40,2,FALSE),"")</f>
        <v/>
      </c>
      <c r="E1142" s="56"/>
      <c r="F1142" s="56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</row>
    <row r="1143" ht="17.25" customHeight="1">
      <c r="A1143" s="7"/>
      <c r="B1143" s="51"/>
      <c r="C1143" s="7"/>
      <c r="D1143" s="12" t="str">
        <f>IFERROR(VLOOKUP(C1143,MASTER!$B$2:$C$40,2,FALSE),"")</f>
        <v/>
      </c>
      <c r="E1143" s="56"/>
      <c r="F1143" s="56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</row>
    <row r="1144" ht="17.25" customHeight="1">
      <c r="A1144" s="7"/>
      <c r="B1144" s="51"/>
      <c r="C1144" s="7"/>
      <c r="D1144" s="12" t="str">
        <f>IFERROR(VLOOKUP(C1144,MASTER!$B$2:$C$40,2,FALSE),"")</f>
        <v/>
      </c>
      <c r="E1144" s="56"/>
      <c r="F1144" s="56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</row>
    <row r="1145" ht="17.25" customHeight="1">
      <c r="A1145" s="7"/>
      <c r="B1145" s="51"/>
      <c r="C1145" s="7"/>
      <c r="D1145" s="12" t="str">
        <f>IFERROR(VLOOKUP(C1145,MASTER!$B$2:$C$40,2,FALSE),"")</f>
        <v/>
      </c>
      <c r="E1145" s="56"/>
      <c r="F1145" s="56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</row>
    <row r="1146" ht="17.25" customHeight="1">
      <c r="A1146" s="7"/>
      <c r="B1146" s="51"/>
      <c r="C1146" s="7"/>
      <c r="D1146" s="12" t="str">
        <f>IFERROR(VLOOKUP(C1146,MASTER!$B$2:$C$40,2,FALSE),"")</f>
        <v/>
      </c>
      <c r="E1146" s="56"/>
      <c r="F1146" s="56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</row>
    <row r="1147" ht="17.25" customHeight="1">
      <c r="A1147" s="7"/>
      <c r="B1147" s="51"/>
      <c r="C1147" s="7"/>
      <c r="D1147" s="12" t="str">
        <f>IFERROR(VLOOKUP(C1147,MASTER!$B$2:$C$40,2,FALSE),"")</f>
        <v/>
      </c>
      <c r="E1147" s="56"/>
      <c r="F1147" s="56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</row>
    <row r="1148" ht="17.25" customHeight="1">
      <c r="A1148" s="7"/>
      <c r="B1148" s="51"/>
      <c r="C1148" s="7"/>
      <c r="D1148" s="12" t="str">
        <f>IFERROR(VLOOKUP(C1148,MASTER!$B$2:$C$40,2,FALSE),"")</f>
        <v/>
      </c>
      <c r="E1148" s="56"/>
      <c r="F1148" s="56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</row>
    <row r="1149" ht="17.25" customHeight="1">
      <c r="A1149" s="7"/>
      <c r="B1149" s="51"/>
      <c r="C1149" s="7"/>
      <c r="D1149" s="12" t="str">
        <f>IFERROR(VLOOKUP(C1149,MASTER!$B$2:$C$40,2,FALSE),"")</f>
        <v/>
      </c>
      <c r="E1149" s="56"/>
      <c r="F1149" s="56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</row>
    <row r="1150" ht="17.25" customHeight="1">
      <c r="A1150" s="7"/>
      <c r="B1150" s="51"/>
      <c r="C1150" s="7"/>
      <c r="D1150" s="12" t="str">
        <f>IFERROR(VLOOKUP(C1150,MASTER!$B$2:$C$40,2,FALSE),"")</f>
        <v/>
      </c>
      <c r="E1150" s="56"/>
      <c r="F1150" s="56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</row>
    <row r="1151" ht="17.25" customHeight="1">
      <c r="A1151" s="7"/>
      <c r="B1151" s="51"/>
      <c r="C1151" s="7"/>
      <c r="D1151" s="12" t="str">
        <f>IFERROR(VLOOKUP(C1151,MASTER!$B$2:$C$40,2,FALSE),"")</f>
        <v/>
      </c>
      <c r="E1151" s="56"/>
      <c r="F1151" s="56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</row>
    <row r="1152" ht="17.25" customHeight="1">
      <c r="A1152" s="7"/>
      <c r="B1152" s="51"/>
      <c r="C1152" s="7"/>
      <c r="D1152" s="12" t="str">
        <f>IFERROR(VLOOKUP(C1152,MASTER!$B$2:$C$40,2,FALSE),"")</f>
        <v/>
      </c>
      <c r="E1152" s="56"/>
      <c r="F1152" s="56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</row>
    <row r="1153" ht="17.25" customHeight="1">
      <c r="A1153" s="7"/>
      <c r="B1153" s="51"/>
      <c r="C1153" s="7"/>
      <c r="D1153" s="12" t="str">
        <f>IFERROR(VLOOKUP(C1153,MASTER!$B$2:$C$40,2,FALSE),"")</f>
        <v/>
      </c>
      <c r="E1153" s="56"/>
      <c r="F1153" s="56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</row>
    <row r="1154" ht="17.25" customHeight="1">
      <c r="A1154" s="7"/>
      <c r="B1154" s="51"/>
      <c r="C1154" s="7"/>
      <c r="D1154" s="12" t="str">
        <f>IFERROR(VLOOKUP(C1154,MASTER!$B$2:$C$40,2,FALSE),"")</f>
        <v/>
      </c>
      <c r="E1154" s="56"/>
      <c r="F1154" s="56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</row>
    <row r="1155" ht="17.25" customHeight="1">
      <c r="A1155" s="7"/>
      <c r="B1155" s="51"/>
      <c r="C1155" s="7"/>
      <c r="D1155" s="12" t="str">
        <f>IFERROR(VLOOKUP(C1155,MASTER!$B$2:$C$40,2,FALSE),"")</f>
        <v/>
      </c>
      <c r="E1155" s="56"/>
      <c r="F1155" s="56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</row>
    <row r="1156" ht="17.25" customHeight="1">
      <c r="A1156" s="7"/>
      <c r="B1156" s="51"/>
      <c r="C1156" s="7"/>
      <c r="D1156" s="12" t="str">
        <f>IFERROR(VLOOKUP(C1156,MASTER!$B$2:$C$40,2,FALSE),"")</f>
        <v/>
      </c>
      <c r="E1156" s="56"/>
      <c r="F1156" s="56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</row>
    <row r="1157" ht="17.25" customHeight="1">
      <c r="A1157" s="7"/>
      <c r="B1157" s="51"/>
      <c r="C1157" s="7"/>
      <c r="D1157" s="12" t="str">
        <f>IFERROR(VLOOKUP(C1157,MASTER!$B$2:$C$40,2,FALSE),"")</f>
        <v/>
      </c>
      <c r="E1157" s="56"/>
      <c r="F1157" s="56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</row>
    <row r="1158" ht="17.25" customHeight="1">
      <c r="A1158" s="7"/>
      <c r="B1158" s="51"/>
      <c r="C1158" s="7"/>
      <c r="D1158" s="12" t="str">
        <f>IFERROR(VLOOKUP(C1158,MASTER!$B$2:$C$40,2,FALSE),"")</f>
        <v/>
      </c>
      <c r="E1158" s="56"/>
      <c r="F1158" s="56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</row>
    <row r="1159" ht="17.25" customHeight="1">
      <c r="A1159" s="7"/>
      <c r="B1159" s="51"/>
      <c r="C1159" s="7"/>
      <c r="D1159" s="12" t="str">
        <f>IFERROR(VLOOKUP(C1159,MASTER!$B$2:$C$40,2,FALSE),"")</f>
        <v/>
      </c>
      <c r="E1159" s="56"/>
      <c r="F1159" s="56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</row>
    <row r="1160" ht="17.25" customHeight="1">
      <c r="A1160" s="7"/>
      <c r="B1160" s="51"/>
      <c r="C1160" s="7"/>
      <c r="D1160" s="12" t="str">
        <f>IFERROR(VLOOKUP(C1160,MASTER!$B$2:$C$40,2,FALSE),"")</f>
        <v/>
      </c>
      <c r="E1160" s="56"/>
      <c r="F1160" s="56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</row>
    <row r="1161" ht="17.25" customHeight="1">
      <c r="A1161" s="7"/>
      <c r="B1161" s="51"/>
      <c r="C1161" s="7"/>
      <c r="D1161" s="12" t="str">
        <f>IFERROR(VLOOKUP(C1161,MASTER!$B$2:$C$40,2,FALSE),"")</f>
        <v/>
      </c>
      <c r="E1161" s="56"/>
      <c r="F1161" s="56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</row>
    <row r="1162" ht="17.25" customHeight="1">
      <c r="A1162" s="7"/>
      <c r="B1162" s="51"/>
      <c r="C1162" s="7"/>
      <c r="D1162" s="12" t="str">
        <f>IFERROR(VLOOKUP(C1162,MASTER!$B$2:$C$40,2,FALSE),"")</f>
        <v/>
      </c>
      <c r="E1162" s="56"/>
      <c r="F1162" s="56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</row>
    <row r="1163" ht="17.25" customHeight="1">
      <c r="A1163" s="7"/>
      <c r="B1163" s="51"/>
      <c r="C1163" s="7"/>
      <c r="D1163" s="12" t="str">
        <f>IFERROR(VLOOKUP(C1163,MASTER!$B$2:$C$40,2,FALSE),"")</f>
        <v/>
      </c>
      <c r="E1163" s="56"/>
      <c r="F1163" s="56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</row>
    <row r="1164" ht="17.25" customHeight="1">
      <c r="A1164" s="7"/>
      <c r="B1164" s="51"/>
      <c r="C1164" s="7"/>
      <c r="D1164" s="12" t="str">
        <f>IFERROR(VLOOKUP(C1164,MASTER!$B$2:$C$40,2,FALSE),"")</f>
        <v/>
      </c>
      <c r="E1164" s="56"/>
      <c r="F1164" s="56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</row>
    <row r="1165" ht="17.25" customHeight="1">
      <c r="A1165" s="7"/>
      <c r="B1165" s="51"/>
      <c r="C1165" s="7"/>
      <c r="D1165" s="12" t="str">
        <f>IFERROR(VLOOKUP(C1165,MASTER!$B$2:$C$40,2,FALSE),"")</f>
        <v/>
      </c>
      <c r="E1165" s="56"/>
      <c r="F1165" s="56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</row>
    <row r="1166" ht="17.25" customHeight="1">
      <c r="A1166" s="7"/>
      <c r="B1166" s="51"/>
      <c r="C1166" s="7"/>
      <c r="D1166" s="12" t="str">
        <f>IFERROR(VLOOKUP(C1166,MASTER!$B$2:$C$40,2,FALSE),"")</f>
        <v/>
      </c>
      <c r="E1166" s="56"/>
      <c r="F1166" s="56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</row>
    <row r="1167" ht="17.25" customHeight="1">
      <c r="A1167" s="7"/>
      <c r="B1167" s="51"/>
      <c r="C1167" s="7"/>
      <c r="D1167" s="12" t="str">
        <f>IFERROR(VLOOKUP(C1167,MASTER!$B$2:$C$40,2,FALSE),"")</f>
        <v/>
      </c>
      <c r="E1167" s="56"/>
      <c r="F1167" s="56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</row>
    <row r="1168" ht="17.25" customHeight="1">
      <c r="A1168" s="7"/>
      <c r="B1168" s="51"/>
      <c r="C1168" s="7"/>
      <c r="D1168" s="12" t="str">
        <f>IFERROR(VLOOKUP(C1168,MASTER!$B$2:$C$40,2,FALSE),"")</f>
        <v/>
      </c>
      <c r="E1168" s="56"/>
      <c r="F1168" s="56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</row>
    <row r="1169" ht="17.25" customHeight="1">
      <c r="A1169" s="7"/>
      <c r="B1169" s="51"/>
      <c r="C1169" s="7"/>
      <c r="D1169" s="12" t="str">
        <f>IFERROR(VLOOKUP(C1169,MASTER!$B$2:$C$40,2,FALSE),"")</f>
        <v/>
      </c>
      <c r="E1169" s="56"/>
      <c r="F1169" s="56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</row>
    <row r="1170" ht="17.25" customHeight="1">
      <c r="A1170" s="7"/>
      <c r="B1170" s="51"/>
      <c r="C1170" s="7"/>
      <c r="D1170" s="12" t="str">
        <f>IFERROR(VLOOKUP(C1170,MASTER!$B$2:$C$40,2,FALSE),"")</f>
        <v/>
      </c>
      <c r="E1170" s="56"/>
      <c r="F1170" s="56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</row>
    <row r="1171" ht="17.25" customHeight="1">
      <c r="A1171" s="7"/>
      <c r="B1171" s="51"/>
      <c r="C1171" s="7"/>
      <c r="D1171" s="12" t="str">
        <f>IFERROR(VLOOKUP(C1171,MASTER!$B$2:$C$40,2,FALSE),"")</f>
        <v/>
      </c>
      <c r="E1171" s="56"/>
      <c r="F1171" s="56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</row>
    <row r="1172" ht="17.25" customHeight="1">
      <c r="A1172" s="7"/>
      <c r="B1172" s="51"/>
      <c r="C1172" s="7"/>
      <c r="D1172" s="12" t="str">
        <f>IFERROR(VLOOKUP(C1172,MASTER!$B$2:$C$40,2,FALSE),"")</f>
        <v/>
      </c>
      <c r="E1172" s="56"/>
      <c r="F1172" s="56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</row>
    <row r="1173" ht="17.25" customHeight="1">
      <c r="A1173" s="7"/>
      <c r="B1173" s="51"/>
      <c r="C1173" s="7"/>
      <c r="D1173" s="12" t="str">
        <f>IFERROR(VLOOKUP(C1173,MASTER!$B$2:$C$40,2,FALSE),"")</f>
        <v/>
      </c>
      <c r="E1173" s="56"/>
      <c r="F1173" s="56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</row>
    <row r="1174" ht="17.25" customHeight="1">
      <c r="A1174" s="7"/>
      <c r="B1174" s="51"/>
      <c r="C1174" s="7"/>
      <c r="D1174" s="12" t="str">
        <f>IFERROR(VLOOKUP(C1174,MASTER!$B$2:$C$40,2,FALSE),"")</f>
        <v/>
      </c>
      <c r="E1174" s="56"/>
      <c r="F1174" s="56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</row>
    <row r="1175" ht="17.25" customHeight="1">
      <c r="A1175" s="7"/>
      <c r="B1175" s="51"/>
      <c r="C1175" s="7"/>
      <c r="D1175" s="12" t="str">
        <f>IFERROR(VLOOKUP(C1175,MASTER!$B$2:$C$40,2,FALSE),"")</f>
        <v/>
      </c>
      <c r="E1175" s="56"/>
      <c r="F1175" s="56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</row>
    <row r="1176" ht="17.25" customHeight="1">
      <c r="A1176" s="7"/>
      <c r="B1176" s="51"/>
      <c r="C1176" s="7"/>
      <c r="D1176" s="12" t="str">
        <f>IFERROR(VLOOKUP(C1176,MASTER!$B$2:$C$40,2,FALSE),"")</f>
        <v/>
      </c>
      <c r="E1176" s="56"/>
      <c r="F1176" s="56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</row>
    <row r="1177" ht="17.25" customHeight="1">
      <c r="A1177" s="7"/>
      <c r="B1177" s="51"/>
      <c r="C1177" s="7"/>
      <c r="D1177" s="12" t="str">
        <f>IFERROR(VLOOKUP(C1177,MASTER!$B$2:$C$40,2,FALSE),"")</f>
        <v/>
      </c>
      <c r="E1177" s="56"/>
      <c r="F1177" s="56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</row>
    <row r="1178" ht="17.25" customHeight="1">
      <c r="A1178" s="7"/>
      <c r="B1178" s="51"/>
      <c r="C1178" s="7"/>
      <c r="D1178" s="12" t="str">
        <f>IFERROR(VLOOKUP(C1178,MASTER!$B$2:$C$40,2,FALSE),"")</f>
        <v/>
      </c>
      <c r="E1178" s="7"/>
      <c r="F1178" s="7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</row>
    <row r="1179" ht="17.25" customHeight="1">
      <c r="A1179" s="7"/>
      <c r="B1179" s="51"/>
      <c r="C1179" s="7"/>
      <c r="D1179" s="12" t="str">
        <f>IFERROR(VLOOKUP(C1179,MASTER!$B$2:$C$40,2,FALSE),"")</f>
        <v/>
      </c>
      <c r="E1179" s="7"/>
      <c r="F1179" s="7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</row>
    <row r="1180" ht="17.25" customHeight="1">
      <c r="A1180" s="7"/>
      <c r="B1180" s="51"/>
      <c r="C1180" s="7"/>
      <c r="D1180" s="12" t="str">
        <f>IFERROR(VLOOKUP(C1180,MASTER!$B$2:$C$40,2,FALSE),"")</f>
        <v/>
      </c>
      <c r="E1180" s="7"/>
      <c r="F1180" s="7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</row>
    <row r="1181" ht="17.25" customHeight="1">
      <c r="A1181" s="7"/>
      <c r="B1181" s="51"/>
      <c r="C1181" s="7"/>
      <c r="D1181" s="12" t="str">
        <f>IFERROR(VLOOKUP(C1181,MASTER!$B$2:$C$40,2,FALSE),"")</f>
        <v/>
      </c>
      <c r="E1181" s="7"/>
      <c r="F1181" s="7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</row>
    <row r="1182" ht="17.25" customHeight="1">
      <c r="A1182" s="7"/>
      <c r="B1182" s="51"/>
      <c r="C1182" s="7"/>
      <c r="D1182" s="12" t="str">
        <f>IFERROR(VLOOKUP(C1182,MASTER!$B$2:$C$40,2,FALSE),"")</f>
        <v/>
      </c>
      <c r="E1182" s="7"/>
      <c r="F1182" s="7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</row>
    <row r="1183" ht="17.25" customHeight="1">
      <c r="A1183" s="7"/>
      <c r="B1183" s="51"/>
      <c r="C1183" s="7"/>
      <c r="D1183" s="12" t="str">
        <f>IFERROR(VLOOKUP(C1183,MASTER!$B$2:$C$40,2,FALSE),"")</f>
        <v/>
      </c>
      <c r="E1183" s="7"/>
      <c r="F1183" s="7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</row>
    <row r="1184" ht="17.25" customHeight="1">
      <c r="A1184" s="7"/>
      <c r="B1184" s="51"/>
      <c r="C1184" s="7"/>
      <c r="D1184" s="12" t="str">
        <f>IFERROR(VLOOKUP(C1184,MASTER!$B$2:$C$40,2,FALSE),"")</f>
        <v/>
      </c>
      <c r="E1184" s="7"/>
      <c r="F1184" s="7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</row>
    <row r="1185" ht="17.25" customHeight="1">
      <c r="A1185" s="7"/>
      <c r="B1185" s="51"/>
      <c r="C1185" s="7"/>
      <c r="D1185" s="12" t="str">
        <f>IFERROR(VLOOKUP(C1185,MASTER!$B$2:$C$40,2,FALSE),"")</f>
        <v/>
      </c>
      <c r="E1185" s="7"/>
      <c r="F1185" s="7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</row>
    <row r="1186" ht="17.25" customHeight="1">
      <c r="A1186" s="7"/>
      <c r="B1186" s="51"/>
      <c r="C1186" s="7"/>
      <c r="D1186" s="12" t="str">
        <f>IFERROR(VLOOKUP(C1186,MASTER!$B$2:$C$40,2,FALSE),"")</f>
        <v/>
      </c>
      <c r="E1186" s="7"/>
      <c r="F1186" s="7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</row>
    <row r="1187" ht="17.25" customHeight="1">
      <c r="A1187" s="7"/>
      <c r="B1187" s="51"/>
      <c r="C1187" s="7"/>
      <c r="D1187" s="12" t="str">
        <f>IFERROR(VLOOKUP(C1187,MASTER!$B$2:$C$40,2,FALSE),"")</f>
        <v/>
      </c>
      <c r="E1187" s="7"/>
      <c r="F1187" s="7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</row>
    <row r="1188" ht="17.25" customHeight="1">
      <c r="A1188" s="7"/>
      <c r="B1188" s="51"/>
      <c r="C1188" s="7"/>
      <c r="D1188" s="12" t="str">
        <f>IFERROR(VLOOKUP(C1188,MASTER!$B$2:$C$40,2,FALSE),"")</f>
        <v/>
      </c>
      <c r="E1188" s="7"/>
      <c r="F1188" s="7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</row>
    <row r="1189" ht="17.25" customHeight="1">
      <c r="A1189" s="7"/>
      <c r="B1189" s="51"/>
      <c r="C1189" s="7"/>
      <c r="D1189" s="12" t="str">
        <f>IFERROR(VLOOKUP(C1189,MASTER!$B$2:$C$40,2,FALSE),"")</f>
        <v/>
      </c>
      <c r="E1189" s="7"/>
      <c r="F1189" s="7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</row>
    <row r="1190" ht="17.25" customHeight="1">
      <c r="A1190" s="7"/>
      <c r="B1190" s="51"/>
      <c r="C1190" s="7"/>
      <c r="D1190" s="12" t="str">
        <f>IFERROR(VLOOKUP(C1190,MASTER!$B$2:$C$40,2,FALSE),"")</f>
        <v/>
      </c>
      <c r="E1190" s="7"/>
      <c r="F1190" s="7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</row>
    <row r="1191" ht="17.25" customHeight="1">
      <c r="A1191" s="7"/>
      <c r="B1191" s="51"/>
      <c r="C1191" s="7"/>
      <c r="D1191" s="12" t="str">
        <f>IFERROR(VLOOKUP(C1191,MASTER!$B$2:$C$40,2,FALSE),"")</f>
        <v/>
      </c>
      <c r="E1191" s="7"/>
      <c r="F1191" s="7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</row>
    <row r="1192" ht="17.25" customHeight="1">
      <c r="A1192" s="7"/>
      <c r="B1192" s="51"/>
      <c r="C1192" s="7"/>
      <c r="D1192" s="12" t="str">
        <f>IFERROR(VLOOKUP(C1192,MASTER!$B$2:$C$40,2,FALSE),"")</f>
        <v/>
      </c>
      <c r="E1192" s="7"/>
      <c r="F1192" s="7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</row>
    <row r="1193" ht="17.25" customHeight="1">
      <c r="A1193" s="7"/>
      <c r="B1193" s="51"/>
      <c r="C1193" s="7"/>
      <c r="D1193" s="12" t="str">
        <f>IFERROR(VLOOKUP(C1193,MASTER!$B$2:$C$40,2,FALSE),"")</f>
        <v/>
      </c>
      <c r="E1193" s="7"/>
      <c r="F1193" s="7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</row>
    <row r="1194" ht="17.25" customHeight="1">
      <c r="A1194" s="7"/>
      <c r="B1194" s="51"/>
      <c r="C1194" s="7"/>
      <c r="D1194" s="12" t="str">
        <f>IFERROR(VLOOKUP(C1194,MASTER!$B$2:$C$40,2,FALSE),"")</f>
        <v/>
      </c>
      <c r="E1194" s="7"/>
      <c r="F1194" s="7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</row>
    <row r="1195" ht="17.25" customHeight="1">
      <c r="A1195" s="7"/>
      <c r="B1195" s="51"/>
      <c r="C1195" s="7"/>
      <c r="D1195" s="12" t="str">
        <f>IFERROR(VLOOKUP(C1195,MASTER!$B$2:$C$40,2,FALSE),"")</f>
        <v/>
      </c>
      <c r="E1195" s="7"/>
      <c r="F1195" s="7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</row>
    <row r="1196" ht="17.25" customHeight="1">
      <c r="A1196" s="7"/>
      <c r="B1196" s="51"/>
      <c r="C1196" s="7"/>
      <c r="D1196" s="12" t="str">
        <f>IFERROR(VLOOKUP(C1196,MASTER!$B$2:$C$40,2,FALSE),"")</f>
        <v/>
      </c>
      <c r="E1196" s="7"/>
      <c r="F1196" s="7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</row>
    <row r="1197" ht="17.25" customHeight="1">
      <c r="A1197" s="7"/>
      <c r="B1197" s="51"/>
      <c r="C1197" s="7"/>
      <c r="D1197" s="12" t="str">
        <f>IFERROR(VLOOKUP(C1197,MASTER!$B$2:$C$40,2,FALSE),"")</f>
        <v/>
      </c>
      <c r="E1197" s="7"/>
      <c r="F1197" s="7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</row>
    <row r="1198" ht="17.25" customHeight="1">
      <c r="A1198" s="7"/>
      <c r="B1198" s="51"/>
      <c r="C1198" s="7"/>
      <c r="D1198" s="12" t="str">
        <f>IFERROR(VLOOKUP(C1198,MASTER!$B$2:$C$40,2,FALSE),"")</f>
        <v/>
      </c>
      <c r="E1198" s="7"/>
      <c r="F1198" s="7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</row>
    <row r="1199" ht="17.25" customHeight="1">
      <c r="A1199" s="7"/>
      <c r="B1199" s="51"/>
      <c r="C1199" s="7"/>
      <c r="D1199" s="12" t="str">
        <f>IFERROR(VLOOKUP(C1199,MASTER!$B$2:$C$40,2,FALSE),"")</f>
        <v/>
      </c>
      <c r="E1199" s="7"/>
      <c r="F1199" s="7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</row>
    <row r="1200" ht="17.25" customHeight="1">
      <c r="A1200" s="7"/>
      <c r="B1200" s="51"/>
      <c r="C1200" s="7"/>
      <c r="D1200" s="12" t="str">
        <f>IFERROR(VLOOKUP(C1200,MASTER!$B$2:$C$40,2,FALSE),"")</f>
        <v/>
      </c>
      <c r="E1200" s="7"/>
      <c r="F1200" s="7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</row>
    <row r="1201" ht="17.25" customHeight="1">
      <c r="A1201" s="7"/>
      <c r="B1201" s="51"/>
      <c r="C1201" s="7"/>
      <c r="D1201" s="12" t="str">
        <f>IFERROR(VLOOKUP(C1201,MASTER!$B$2:$C$40,2,FALSE),"")</f>
        <v/>
      </c>
      <c r="E1201" s="7"/>
      <c r="F1201" s="7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</row>
    <row r="1202" ht="17.25" customHeight="1">
      <c r="A1202" s="7"/>
      <c r="B1202" s="51"/>
      <c r="C1202" s="7"/>
      <c r="D1202" s="12" t="str">
        <f>IFERROR(VLOOKUP(C1202,MASTER!$B$2:$C$40,2,FALSE),"")</f>
        <v/>
      </c>
      <c r="E1202" s="7"/>
      <c r="F1202" s="7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</row>
    <row r="1203" ht="17.25" customHeight="1">
      <c r="A1203" s="7"/>
      <c r="B1203" s="51"/>
      <c r="C1203" s="7"/>
      <c r="D1203" s="12" t="str">
        <f>IFERROR(VLOOKUP(C1203,MASTER!$B$2:$C$40,2,FALSE),"")</f>
        <v/>
      </c>
      <c r="E1203" s="7"/>
      <c r="F1203" s="7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</row>
    <row r="1204" ht="17.25" customHeight="1">
      <c r="A1204" s="7"/>
      <c r="B1204" s="51"/>
      <c r="C1204" s="7"/>
      <c r="D1204" s="12" t="str">
        <f>IFERROR(VLOOKUP(C1204,MASTER!$B$2:$C$40,2,FALSE),"")</f>
        <v/>
      </c>
      <c r="E1204" s="7"/>
      <c r="F1204" s="7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</row>
    <row r="1205" ht="17.25" customHeight="1">
      <c r="A1205" s="7"/>
      <c r="B1205" s="51"/>
      <c r="C1205" s="7"/>
      <c r="D1205" s="12" t="str">
        <f>IFERROR(VLOOKUP(C1205,MASTER!$B$2:$C$40,2,FALSE),"")</f>
        <v/>
      </c>
      <c r="E1205" s="7"/>
      <c r="F1205" s="7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</row>
    <row r="1206" ht="17.25" customHeight="1">
      <c r="A1206" s="7"/>
      <c r="B1206" s="51"/>
      <c r="C1206" s="7"/>
      <c r="D1206" s="12" t="str">
        <f>IFERROR(VLOOKUP(C1206,MASTER!$B$2:$C$40,2,FALSE),"")</f>
        <v/>
      </c>
      <c r="E1206" s="7"/>
      <c r="F1206" s="7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</row>
    <row r="1207" ht="17.25" customHeight="1">
      <c r="A1207" s="7"/>
      <c r="B1207" s="51"/>
      <c r="C1207" s="7"/>
      <c r="D1207" s="12" t="str">
        <f>IFERROR(VLOOKUP(C1207,MASTER!$B$2:$C$40,2,FALSE),"")</f>
        <v/>
      </c>
      <c r="E1207" s="7"/>
      <c r="F1207" s="7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</row>
    <row r="1208" ht="17.25" customHeight="1">
      <c r="A1208" s="7"/>
      <c r="B1208" s="51"/>
      <c r="C1208" s="7"/>
      <c r="D1208" s="12" t="str">
        <f>IFERROR(VLOOKUP(C1208,MASTER!$B$2:$C$40,2,FALSE),"")</f>
        <v/>
      </c>
      <c r="E1208" s="7"/>
      <c r="F1208" s="7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</row>
    <row r="1209" ht="17.25" customHeight="1">
      <c r="A1209" s="7"/>
      <c r="B1209" s="51"/>
      <c r="C1209" s="7"/>
      <c r="D1209" s="12" t="str">
        <f>IFERROR(VLOOKUP(C1209,MASTER!$B$2:$C$40,2,FALSE),"")</f>
        <v/>
      </c>
      <c r="E1209" s="7"/>
      <c r="F1209" s="7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</row>
    <row r="1210" ht="17.25" customHeight="1">
      <c r="A1210" s="7"/>
      <c r="B1210" s="51"/>
      <c r="C1210" s="7"/>
      <c r="D1210" s="12" t="str">
        <f>IFERROR(VLOOKUP(C1210,MASTER!$B$2:$C$40,2,FALSE),"")</f>
        <v/>
      </c>
      <c r="E1210" s="7"/>
      <c r="F1210" s="7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</row>
    <row r="1211" ht="17.25" customHeight="1">
      <c r="A1211" s="7"/>
      <c r="B1211" s="51"/>
      <c r="C1211" s="7"/>
      <c r="D1211" s="12" t="str">
        <f>IFERROR(VLOOKUP(C1211,MASTER!$B$2:$C$40,2,FALSE),"")</f>
        <v/>
      </c>
      <c r="E1211" s="7"/>
      <c r="F1211" s="7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</row>
    <row r="1212" ht="17.25" customHeight="1">
      <c r="A1212" s="7"/>
      <c r="B1212" s="51"/>
      <c r="C1212" s="7"/>
      <c r="D1212" s="12" t="str">
        <f>IFERROR(VLOOKUP(C1212,MASTER!$B$2:$C$40,2,FALSE),"")</f>
        <v/>
      </c>
      <c r="E1212" s="7"/>
      <c r="F1212" s="7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</row>
    <row r="1213" ht="17.25" customHeight="1">
      <c r="A1213" s="7"/>
      <c r="B1213" s="51"/>
      <c r="C1213" s="7"/>
      <c r="D1213" s="12" t="str">
        <f>IFERROR(VLOOKUP(C1213,MASTER!$B$2:$C$40,2,FALSE),"")</f>
        <v/>
      </c>
      <c r="E1213" s="7"/>
      <c r="F1213" s="7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</row>
    <row r="1214" ht="17.25" customHeight="1">
      <c r="A1214" s="7"/>
      <c r="B1214" s="51"/>
      <c r="C1214" s="7"/>
      <c r="D1214" s="12" t="str">
        <f>IFERROR(VLOOKUP(C1214,MASTER!$B$2:$C$40,2,FALSE),"")</f>
        <v/>
      </c>
      <c r="E1214" s="7"/>
      <c r="F1214" s="7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</row>
    <row r="1215" ht="17.25" customHeight="1">
      <c r="A1215" s="7"/>
      <c r="B1215" s="51"/>
      <c r="C1215" s="7"/>
      <c r="D1215" s="12" t="str">
        <f>IFERROR(VLOOKUP(C1215,MASTER!$B$2:$C$40,2,FALSE),"")</f>
        <v/>
      </c>
      <c r="E1215" s="7"/>
      <c r="F1215" s="7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</row>
    <row r="1216" ht="17.25" customHeight="1">
      <c r="A1216" s="7"/>
      <c r="B1216" s="51"/>
      <c r="C1216" s="7"/>
      <c r="D1216" s="12" t="str">
        <f>IFERROR(VLOOKUP(C1216,MASTER!$B$2:$C$40,2,FALSE),"")</f>
        <v/>
      </c>
      <c r="E1216" s="7"/>
      <c r="F1216" s="7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</row>
    <row r="1217" ht="17.25" customHeight="1">
      <c r="A1217" s="7"/>
      <c r="B1217" s="51"/>
      <c r="C1217" s="7"/>
      <c r="D1217" s="12" t="str">
        <f>IFERROR(VLOOKUP(C1217,MASTER!$B$2:$C$40,2,FALSE),"")</f>
        <v/>
      </c>
      <c r="E1217" s="7"/>
      <c r="F1217" s="7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</row>
    <row r="1218" ht="17.25" customHeight="1">
      <c r="A1218" s="7"/>
      <c r="B1218" s="51"/>
      <c r="C1218" s="7"/>
      <c r="D1218" s="12" t="str">
        <f>IFERROR(VLOOKUP(C1218,MASTER!$B$2:$C$40,2,FALSE),"")</f>
        <v/>
      </c>
      <c r="E1218" s="7"/>
      <c r="F1218" s="7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</row>
    <row r="1219" ht="17.25" customHeight="1">
      <c r="A1219" s="7"/>
      <c r="B1219" s="51"/>
      <c r="C1219" s="7"/>
      <c r="D1219" s="12" t="str">
        <f>IFERROR(VLOOKUP(C1219,MASTER!$B$2:$C$40,2,FALSE),"")</f>
        <v/>
      </c>
      <c r="E1219" s="7"/>
      <c r="F1219" s="7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</row>
    <row r="1220" ht="17.25" customHeight="1">
      <c r="A1220" s="7"/>
      <c r="B1220" s="51"/>
      <c r="C1220" s="7"/>
      <c r="D1220" s="12" t="str">
        <f>IFERROR(VLOOKUP(C1220,MASTER!$B$2:$C$40,2,FALSE),"")</f>
        <v/>
      </c>
      <c r="E1220" s="7"/>
      <c r="F1220" s="7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</row>
    <row r="1221" ht="17.25" customHeight="1">
      <c r="A1221" s="7"/>
      <c r="B1221" s="51"/>
      <c r="C1221" s="7"/>
      <c r="D1221" s="12" t="str">
        <f>IFERROR(VLOOKUP(C1221,MASTER!$B$2:$C$40,2,FALSE),"")</f>
        <v/>
      </c>
      <c r="E1221" s="7"/>
      <c r="F1221" s="7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</row>
    <row r="1222" ht="17.25" customHeight="1">
      <c r="A1222" s="7"/>
      <c r="B1222" s="51"/>
      <c r="C1222" s="7"/>
      <c r="D1222" s="12" t="str">
        <f>IFERROR(VLOOKUP(C1222,MASTER!$B$2:$C$40,2,FALSE),"")</f>
        <v/>
      </c>
      <c r="E1222" s="7"/>
      <c r="F1222" s="7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</row>
    <row r="1223" ht="17.25" customHeight="1">
      <c r="A1223" s="7"/>
      <c r="B1223" s="51"/>
      <c r="C1223" s="7"/>
      <c r="D1223" s="12" t="str">
        <f>IFERROR(VLOOKUP(C1223,MASTER!$B$2:$C$40,2,FALSE),"")</f>
        <v/>
      </c>
      <c r="E1223" s="7"/>
      <c r="F1223" s="7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</row>
    <row r="1224" ht="17.25" customHeight="1">
      <c r="A1224" s="7"/>
      <c r="B1224" s="51"/>
      <c r="C1224" s="7"/>
      <c r="D1224" s="12" t="str">
        <f>IFERROR(VLOOKUP(C1224,MASTER!$B$2:$C$40,2,FALSE),"")</f>
        <v/>
      </c>
      <c r="E1224" s="7"/>
      <c r="F1224" s="7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</row>
    <row r="1225" ht="17.25" customHeight="1">
      <c r="A1225" s="7"/>
      <c r="B1225" s="51"/>
      <c r="C1225" s="7"/>
      <c r="D1225" s="12" t="str">
        <f>IFERROR(VLOOKUP(C1225,MASTER!$B$2:$C$40,2,FALSE),"")</f>
        <v/>
      </c>
      <c r="E1225" s="7"/>
      <c r="F1225" s="7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</row>
    <row r="1226" ht="17.25" customHeight="1">
      <c r="A1226" s="7"/>
      <c r="B1226" s="51"/>
      <c r="C1226" s="7"/>
      <c r="D1226" s="12" t="str">
        <f>IFERROR(VLOOKUP(C1226,MASTER!$B$2:$C$40,2,FALSE),"")</f>
        <v/>
      </c>
      <c r="E1226" s="7"/>
      <c r="F1226" s="7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</row>
    <row r="1227" ht="17.25" customHeight="1">
      <c r="A1227" s="7"/>
      <c r="B1227" s="51"/>
      <c r="C1227" s="7"/>
      <c r="D1227" s="12" t="str">
        <f>IFERROR(VLOOKUP(C1227,MASTER!$B$2:$C$40,2,FALSE),"")</f>
        <v/>
      </c>
      <c r="E1227" s="7"/>
      <c r="F1227" s="7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</row>
    <row r="1228" ht="17.25" customHeight="1">
      <c r="A1228" s="7"/>
      <c r="B1228" s="51"/>
      <c r="C1228" s="7"/>
      <c r="D1228" s="12" t="str">
        <f>IFERROR(VLOOKUP(C1228,MASTER!$B$2:$C$40,2,FALSE),"")</f>
        <v/>
      </c>
      <c r="E1228" s="7"/>
      <c r="F1228" s="7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</row>
    <row r="1229" ht="17.25" customHeight="1">
      <c r="A1229" s="7"/>
      <c r="B1229" s="51"/>
      <c r="C1229" s="7"/>
      <c r="D1229" s="12" t="str">
        <f>IFERROR(VLOOKUP(C1229,MASTER!$B$2:$C$40,2,FALSE),"")</f>
        <v/>
      </c>
      <c r="E1229" s="7"/>
      <c r="F1229" s="7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</row>
    <row r="1230" ht="17.25" customHeight="1">
      <c r="A1230" s="7"/>
      <c r="B1230" s="51"/>
      <c r="C1230" s="7"/>
      <c r="D1230" s="12" t="str">
        <f>IFERROR(VLOOKUP(C1230,MASTER!$B$2:$C$40,2,FALSE),"")</f>
        <v/>
      </c>
      <c r="E1230" s="7"/>
      <c r="F1230" s="7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</row>
    <row r="1231" ht="17.25" customHeight="1">
      <c r="A1231" s="7"/>
      <c r="B1231" s="51"/>
      <c r="C1231" s="7"/>
      <c r="D1231" s="12" t="str">
        <f>IFERROR(VLOOKUP(C1231,MASTER!$B$2:$C$40,2,FALSE),"")</f>
        <v/>
      </c>
      <c r="E1231" s="7"/>
      <c r="F1231" s="7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</row>
    <row r="1232" ht="17.25" customHeight="1">
      <c r="A1232" s="7"/>
      <c r="B1232" s="51"/>
      <c r="C1232" s="7"/>
      <c r="D1232" s="12" t="str">
        <f>IFERROR(VLOOKUP(C1232,MASTER!$B$2:$C$40,2,FALSE),"")</f>
        <v/>
      </c>
      <c r="E1232" s="7"/>
      <c r="F1232" s="7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</row>
    <row r="1233" ht="17.25" customHeight="1">
      <c r="A1233" s="7"/>
      <c r="B1233" s="51"/>
      <c r="C1233" s="7"/>
      <c r="D1233" s="12" t="str">
        <f>IFERROR(VLOOKUP(C1233,MASTER!$B$2:$C$40,2,FALSE),"")</f>
        <v/>
      </c>
      <c r="E1233" s="7"/>
      <c r="F1233" s="7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</row>
    <row r="1234" ht="17.25" customHeight="1">
      <c r="A1234" s="7"/>
      <c r="B1234" s="51"/>
      <c r="C1234" s="7"/>
      <c r="D1234" s="12" t="str">
        <f>IFERROR(VLOOKUP(C1234,MASTER!$B$2:$C$40,2,FALSE),"")</f>
        <v/>
      </c>
      <c r="E1234" s="7"/>
      <c r="F1234" s="7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</row>
    <row r="1235" ht="17.25" customHeight="1">
      <c r="A1235" s="7"/>
      <c r="B1235" s="51"/>
      <c r="C1235" s="7"/>
      <c r="D1235" s="12" t="str">
        <f>IFERROR(VLOOKUP(C1235,MASTER!$B$2:$C$40,2,FALSE),"")</f>
        <v/>
      </c>
      <c r="E1235" s="7"/>
      <c r="F1235" s="7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</row>
    <row r="1236" ht="17.25" customHeight="1">
      <c r="A1236" s="7"/>
      <c r="B1236" s="51"/>
      <c r="C1236" s="7"/>
      <c r="D1236" s="12" t="str">
        <f>IFERROR(VLOOKUP(C1236,MASTER!$B$2:$C$40,2,FALSE),"")</f>
        <v/>
      </c>
      <c r="E1236" s="7"/>
      <c r="F1236" s="7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</row>
    <row r="1237" ht="17.25" customHeight="1">
      <c r="A1237" s="7"/>
      <c r="B1237" s="51"/>
      <c r="C1237" s="7"/>
      <c r="D1237" s="12" t="str">
        <f>IFERROR(VLOOKUP(C1237,MASTER!$B$2:$C$40,2,FALSE),"")</f>
        <v/>
      </c>
      <c r="E1237" s="7"/>
      <c r="F1237" s="7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</row>
    <row r="1238" ht="17.25" customHeight="1">
      <c r="A1238" s="7"/>
      <c r="B1238" s="51"/>
      <c r="C1238" s="7"/>
      <c r="D1238" s="12" t="str">
        <f>IFERROR(VLOOKUP(C1238,MASTER!$B$2:$C$40,2,FALSE),"")</f>
        <v/>
      </c>
      <c r="E1238" s="7"/>
      <c r="F1238" s="7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</row>
    <row r="1239" ht="17.25" customHeight="1">
      <c r="A1239" s="7"/>
      <c r="B1239" s="51"/>
      <c r="C1239" s="7"/>
      <c r="D1239" s="12" t="str">
        <f>IFERROR(VLOOKUP(C1239,MASTER!$B$2:$C$40,2,FALSE),"")</f>
        <v/>
      </c>
      <c r="E1239" s="7"/>
      <c r="F1239" s="7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</row>
    <row r="1240" ht="17.25" customHeight="1">
      <c r="A1240" s="7"/>
      <c r="B1240" s="51"/>
      <c r="C1240" s="7"/>
      <c r="D1240" s="12" t="str">
        <f>IFERROR(VLOOKUP(C1240,MASTER!$B$2:$C$40,2,FALSE),"")</f>
        <v/>
      </c>
      <c r="E1240" s="7"/>
      <c r="F1240" s="7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</row>
    <row r="1241" ht="17.25" customHeight="1">
      <c r="A1241" s="7"/>
      <c r="B1241" s="51"/>
      <c r="C1241" s="7"/>
      <c r="D1241" s="12" t="str">
        <f>IFERROR(VLOOKUP(C1241,MASTER!$B$2:$C$40,2,FALSE),"")</f>
        <v/>
      </c>
      <c r="E1241" s="7"/>
      <c r="F1241" s="7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</row>
    <row r="1242" ht="17.25" customHeight="1">
      <c r="A1242" s="7"/>
      <c r="B1242" s="51"/>
      <c r="C1242" s="7"/>
      <c r="D1242" s="12" t="str">
        <f>IFERROR(VLOOKUP(C1242,MASTER!$B$2:$C$40,2,FALSE),"")</f>
        <v/>
      </c>
      <c r="E1242" s="7"/>
      <c r="F1242" s="7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</row>
    <row r="1243" ht="17.25" customHeight="1">
      <c r="A1243" s="7"/>
      <c r="B1243" s="51"/>
      <c r="C1243" s="7"/>
      <c r="D1243" s="12" t="str">
        <f>IFERROR(VLOOKUP(C1243,MASTER!$B$2:$C$40,2,FALSE),"")</f>
        <v/>
      </c>
      <c r="E1243" s="7"/>
      <c r="F1243" s="7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</row>
    <row r="1244" ht="17.25" customHeight="1">
      <c r="A1244" s="7"/>
      <c r="B1244" s="51"/>
      <c r="C1244" s="7"/>
      <c r="D1244" s="12" t="str">
        <f>IFERROR(VLOOKUP(C1244,MASTER!$B$2:$C$40,2,FALSE),"")</f>
        <v/>
      </c>
      <c r="E1244" s="7"/>
      <c r="F1244" s="7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</row>
    <row r="1245" ht="17.25" customHeight="1">
      <c r="A1245" s="7"/>
      <c r="B1245" s="51"/>
      <c r="C1245" s="7"/>
      <c r="D1245" s="12" t="str">
        <f>IFERROR(VLOOKUP(C1245,MASTER!$B$2:$C$40,2,FALSE),"")</f>
        <v/>
      </c>
      <c r="E1245" s="7"/>
      <c r="F1245" s="7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</row>
    <row r="1246" ht="17.25" customHeight="1">
      <c r="A1246" s="7"/>
      <c r="B1246" s="51"/>
      <c r="C1246" s="7"/>
      <c r="D1246" s="12" t="str">
        <f>IFERROR(VLOOKUP(C1246,MASTER!$B$2:$C$40,2,FALSE),"")</f>
        <v/>
      </c>
      <c r="E1246" s="7"/>
      <c r="F1246" s="7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</row>
    <row r="1247" ht="17.25" customHeight="1">
      <c r="A1247" s="7"/>
      <c r="B1247" s="51"/>
      <c r="C1247" s="7"/>
      <c r="D1247" s="12" t="str">
        <f>IFERROR(VLOOKUP(C1247,MASTER!$B$2:$C$40,2,FALSE),"")</f>
        <v/>
      </c>
      <c r="E1247" s="7"/>
      <c r="F1247" s="7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</row>
    <row r="1248" ht="17.25" customHeight="1">
      <c r="A1248" s="7"/>
      <c r="B1248" s="51"/>
      <c r="C1248" s="7"/>
      <c r="D1248" s="12" t="str">
        <f>IFERROR(VLOOKUP(C1248,MASTER!$B$2:$C$40,2,FALSE),"")</f>
        <v/>
      </c>
      <c r="E1248" s="7"/>
      <c r="F1248" s="7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</row>
    <row r="1249" ht="17.25" customHeight="1">
      <c r="A1249" s="7"/>
      <c r="B1249" s="51"/>
      <c r="C1249" s="7"/>
      <c r="D1249" s="12" t="str">
        <f>IFERROR(VLOOKUP(C1249,MASTER!$B$2:$C$40,2,FALSE),"")</f>
        <v/>
      </c>
      <c r="E1249" s="7"/>
      <c r="F1249" s="7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</row>
    <row r="1250" ht="17.25" customHeight="1">
      <c r="A1250" s="7"/>
      <c r="B1250" s="51"/>
      <c r="C1250" s="7"/>
      <c r="D1250" s="12" t="str">
        <f>IFERROR(VLOOKUP(C1250,MASTER!$B$2:$C$40,2,FALSE),"")</f>
        <v/>
      </c>
      <c r="E1250" s="7"/>
      <c r="F1250" s="7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</row>
    <row r="1251" ht="17.25" customHeight="1">
      <c r="A1251" s="7"/>
      <c r="B1251" s="51"/>
      <c r="C1251" s="7"/>
      <c r="D1251" s="12" t="str">
        <f>IFERROR(VLOOKUP(C1251,MASTER!$B$2:$C$40,2,FALSE),"")</f>
        <v/>
      </c>
      <c r="E1251" s="7"/>
      <c r="F1251" s="7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</row>
    <row r="1252" ht="17.25" customHeight="1">
      <c r="A1252" s="7"/>
      <c r="B1252" s="51"/>
      <c r="C1252" s="7"/>
      <c r="D1252" s="12" t="str">
        <f>IFERROR(VLOOKUP(C1252,MASTER!$B$2:$C$40,2,FALSE),"")</f>
        <v/>
      </c>
      <c r="E1252" s="7"/>
      <c r="F1252" s="7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</row>
    <row r="1253" ht="17.25" customHeight="1">
      <c r="A1253" s="7"/>
      <c r="B1253" s="51"/>
      <c r="C1253" s="7"/>
      <c r="D1253" s="12" t="str">
        <f>IFERROR(VLOOKUP(C1253,MASTER!$B$2:$C$40,2,FALSE),"")</f>
        <v/>
      </c>
      <c r="E1253" s="7"/>
      <c r="F1253" s="7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</row>
    <row r="1254" ht="17.25" customHeight="1">
      <c r="A1254" s="7"/>
      <c r="B1254" s="51"/>
      <c r="C1254" s="7"/>
      <c r="D1254" s="12" t="str">
        <f>IFERROR(VLOOKUP(C1254,MASTER!$B$2:$C$40,2,FALSE),"")</f>
        <v/>
      </c>
      <c r="E1254" s="7"/>
      <c r="F1254" s="7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</row>
    <row r="1255" ht="17.25" customHeight="1">
      <c r="A1255" s="7"/>
      <c r="B1255" s="51"/>
      <c r="C1255" s="7"/>
      <c r="D1255" s="12" t="str">
        <f>IFERROR(VLOOKUP(C1255,MASTER!$B$2:$C$40,2,FALSE),"")</f>
        <v/>
      </c>
      <c r="E1255" s="7"/>
      <c r="F1255" s="7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</row>
    <row r="1256" ht="17.25" customHeight="1">
      <c r="A1256" s="7"/>
      <c r="B1256" s="51"/>
      <c r="C1256" s="7"/>
      <c r="D1256" s="12" t="str">
        <f>IFERROR(VLOOKUP(C1256,MASTER!$B$2:$C$40,2,FALSE),"")</f>
        <v/>
      </c>
      <c r="E1256" s="7"/>
      <c r="F1256" s="7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</row>
    <row r="1257" ht="17.25" customHeight="1">
      <c r="A1257" s="7"/>
      <c r="B1257" s="51"/>
      <c r="C1257" s="7"/>
      <c r="D1257" s="12" t="str">
        <f>IFERROR(VLOOKUP(C1257,MASTER!$B$2:$C$40,2,FALSE),"")</f>
        <v/>
      </c>
      <c r="E1257" s="7"/>
      <c r="F1257" s="7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</row>
    <row r="1258" ht="17.25" customHeight="1">
      <c r="A1258" s="7"/>
      <c r="B1258" s="51"/>
      <c r="C1258" s="7"/>
      <c r="D1258" s="12" t="str">
        <f>IFERROR(VLOOKUP(C1258,MASTER!$B$2:$C$40,2,FALSE),"")</f>
        <v/>
      </c>
      <c r="E1258" s="7"/>
      <c r="F1258" s="7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</row>
    <row r="1259" ht="17.25" customHeight="1">
      <c r="A1259" s="7"/>
      <c r="B1259" s="51"/>
      <c r="C1259" s="7"/>
      <c r="D1259" s="12" t="str">
        <f>IFERROR(VLOOKUP(C1259,MASTER!$B$2:$C$40,2,FALSE),"")</f>
        <v/>
      </c>
      <c r="E1259" s="7"/>
      <c r="F1259" s="7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</row>
    <row r="1260" ht="17.25" customHeight="1">
      <c r="A1260" s="7"/>
      <c r="B1260" s="51"/>
      <c r="C1260" s="7"/>
      <c r="D1260" s="12" t="str">
        <f>IFERROR(VLOOKUP(C1260,MASTER!$B$2:$C$40,2,FALSE),"")</f>
        <v/>
      </c>
      <c r="E1260" s="7"/>
      <c r="F1260" s="7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</row>
    <row r="1261" ht="17.25" customHeight="1">
      <c r="A1261" s="7"/>
      <c r="B1261" s="51"/>
      <c r="C1261" s="7"/>
      <c r="D1261" s="12" t="str">
        <f>IFERROR(VLOOKUP(C1261,MASTER!$B$2:$C$40,2,FALSE),"")</f>
        <v/>
      </c>
      <c r="E1261" s="7"/>
      <c r="F1261" s="7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</row>
    <row r="1262" ht="17.25" customHeight="1">
      <c r="A1262" s="7"/>
      <c r="B1262" s="51"/>
      <c r="C1262" s="7"/>
      <c r="D1262" s="12" t="str">
        <f>IFERROR(VLOOKUP(C1262,MASTER!$B$2:$C$40,2,FALSE),"")</f>
        <v/>
      </c>
      <c r="E1262" s="7"/>
      <c r="F1262" s="7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</row>
    <row r="1263" ht="17.25" customHeight="1">
      <c r="A1263" s="7"/>
      <c r="B1263" s="51"/>
      <c r="C1263" s="7"/>
      <c r="D1263" s="12" t="str">
        <f>IFERROR(VLOOKUP(C1263,MASTER!$B$2:$C$40,2,FALSE),"")</f>
        <v/>
      </c>
      <c r="E1263" s="7"/>
      <c r="F1263" s="7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</row>
    <row r="1264" ht="17.25" customHeight="1">
      <c r="A1264" s="7"/>
      <c r="B1264" s="51"/>
      <c r="C1264" s="7"/>
      <c r="D1264" s="12" t="str">
        <f>IFERROR(VLOOKUP(C1264,MASTER!$B$2:$C$40,2,FALSE),"")</f>
        <v/>
      </c>
      <c r="E1264" s="7"/>
      <c r="F1264" s="7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</row>
    <row r="1265" ht="17.25" customHeight="1">
      <c r="A1265" s="7"/>
      <c r="B1265" s="51"/>
      <c r="C1265" s="7"/>
      <c r="D1265" s="12" t="str">
        <f>IFERROR(VLOOKUP(C1265,MASTER!$B$2:$C$40,2,FALSE),"")</f>
        <v/>
      </c>
      <c r="E1265" s="7"/>
      <c r="F1265" s="7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</row>
    <row r="1266" ht="17.25" customHeight="1">
      <c r="A1266" s="7"/>
      <c r="B1266" s="51"/>
      <c r="C1266" s="7"/>
      <c r="D1266" s="12" t="str">
        <f>IFERROR(VLOOKUP(C1266,MASTER!$B$2:$C$40,2,FALSE),"")</f>
        <v/>
      </c>
      <c r="E1266" s="7"/>
      <c r="F1266" s="7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</row>
    <row r="1267" ht="17.25" customHeight="1">
      <c r="A1267" s="7"/>
      <c r="B1267" s="51"/>
      <c r="C1267" s="7"/>
      <c r="D1267" s="12" t="str">
        <f>IFERROR(VLOOKUP(C1267,MASTER!$B$2:$C$40,2,FALSE),"")</f>
        <v/>
      </c>
      <c r="E1267" s="7"/>
      <c r="F1267" s="7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</row>
    <row r="1268" ht="17.25" customHeight="1">
      <c r="A1268" s="7"/>
      <c r="B1268" s="51"/>
      <c r="C1268" s="7"/>
      <c r="D1268" s="12" t="str">
        <f>IFERROR(VLOOKUP(C1268,MASTER!$B$2:$C$40,2,FALSE),"")</f>
        <v/>
      </c>
      <c r="E1268" s="7"/>
      <c r="F1268" s="7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</row>
    <row r="1269" ht="17.25" customHeight="1">
      <c r="A1269" s="7"/>
      <c r="B1269" s="51"/>
      <c r="C1269" s="7"/>
      <c r="D1269" s="12" t="str">
        <f>IFERROR(VLOOKUP(C1269,MASTER!$B$2:$C$40,2,FALSE),"")</f>
        <v/>
      </c>
      <c r="E1269" s="7"/>
      <c r="F1269" s="7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</row>
    <row r="1270" ht="17.25" customHeight="1">
      <c r="A1270" s="7"/>
      <c r="B1270" s="51"/>
      <c r="C1270" s="7"/>
      <c r="D1270" s="12" t="str">
        <f>IFERROR(VLOOKUP(C1270,MASTER!$B$2:$C$40,2,FALSE),"")</f>
        <v/>
      </c>
      <c r="E1270" s="7"/>
      <c r="F1270" s="7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</row>
    <row r="1271" ht="17.25" customHeight="1">
      <c r="A1271" s="7"/>
      <c r="B1271" s="51"/>
      <c r="C1271" s="7"/>
      <c r="D1271" s="12" t="str">
        <f>IFERROR(VLOOKUP(C1271,MASTER!$B$2:$C$40,2,FALSE),"")</f>
        <v/>
      </c>
      <c r="E1271" s="7"/>
      <c r="F1271" s="7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</row>
    <row r="1272" ht="17.25" customHeight="1">
      <c r="A1272" s="7"/>
      <c r="B1272" s="51"/>
      <c r="C1272" s="7"/>
      <c r="D1272" s="12" t="str">
        <f>IFERROR(VLOOKUP(C1272,MASTER!$B$2:$C$40,2,FALSE),"")</f>
        <v/>
      </c>
      <c r="E1272" s="7"/>
      <c r="F1272" s="7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</row>
    <row r="1273" ht="17.25" customHeight="1">
      <c r="A1273" s="7"/>
      <c r="B1273" s="51"/>
      <c r="C1273" s="7"/>
      <c r="D1273" s="12" t="str">
        <f>IFERROR(VLOOKUP(C1273,MASTER!$B$2:$C$40,2,FALSE),"")</f>
        <v/>
      </c>
      <c r="E1273" s="7"/>
      <c r="F1273" s="7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</row>
    <row r="1274" ht="17.25" customHeight="1">
      <c r="A1274" s="7"/>
      <c r="B1274" s="51"/>
      <c r="C1274" s="7"/>
      <c r="D1274" s="12" t="str">
        <f>IFERROR(VLOOKUP(C1274,MASTER!$B$2:$C$40,2,FALSE),"")</f>
        <v/>
      </c>
      <c r="E1274" s="7"/>
      <c r="F1274" s="7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</row>
    <row r="1275" ht="17.25" customHeight="1">
      <c r="A1275" s="7"/>
      <c r="B1275" s="51"/>
      <c r="C1275" s="7"/>
      <c r="D1275" s="12" t="str">
        <f>IFERROR(VLOOKUP(C1275,MASTER!$B$2:$C$40,2,FALSE),"")</f>
        <v/>
      </c>
      <c r="E1275" s="7"/>
      <c r="F1275" s="7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</row>
    <row r="1276" ht="17.25" customHeight="1">
      <c r="A1276" s="7"/>
      <c r="B1276" s="51"/>
      <c r="C1276" s="7"/>
      <c r="D1276" s="12" t="str">
        <f>IFERROR(VLOOKUP(C1276,MASTER!$B$2:$C$40,2,FALSE),"")</f>
        <v/>
      </c>
      <c r="E1276" s="7"/>
      <c r="F1276" s="7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</row>
    <row r="1277" ht="17.25" customHeight="1">
      <c r="A1277" s="7"/>
      <c r="B1277" s="51"/>
      <c r="C1277" s="7"/>
      <c r="D1277" s="12" t="str">
        <f>IFERROR(VLOOKUP(C1277,MASTER!$B$2:$C$40,2,FALSE),"")</f>
        <v/>
      </c>
      <c r="E1277" s="7"/>
      <c r="F1277" s="7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</row>
    <row r="1278" ht="17.25" customHeight="1">
      <c r="A1278" s="7"/>
      <c r="B1278" s="51"/>
      <c r="C1278" s="7"/>
      <c r="D1278" s="12" t="str">
        <f>IFERROR(VLOOKUP(C1278,MASTER!$B$2:$C$40,2,FALSE),"")</f>
        <v/>
      </c>
      <c r="E1278" s="7"/>
      <c r="F1278" s="7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</row>
    <row r="1279" ht="17.25" customHeight="1">
      <c r="A1279" s="7"/>
      <c r="B1279" s="51"/>
      <c r="C1279" s="7"/>
      <c r="D1279" s="12" t="str">
        <f>IFERROR(VLOOKUP(C1279,MASTER!$B$2:$C$40,2,FALSE),"")</f>
        <v/>
      </c>
      <c r="E1279" s="7"/>
      <c r="F1279" s="7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</row>
    <row r="1280" ht="17.25" customHeight="1">
      <c r="A1280" s="7"/>
      <c r="B1280" s="51"/>
      <c r="C1280" s="7"/>
      <c r="D1280" s="12" t="str">
        <f>IFERROR(VLOOKUP(C1280,MASTER!$B$2:$C$40,2,FALSE),"")</f>
        <v/>
      </c>
      <c r="E1280" s="7"/>
      <c r="F1280" s="7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</row>
    <row r="1281" ht="17.25" customHeight="1">
      <c r="A1281" s="7"/>
      <c r="B1281" s="51"/>
      <c r="C1281" s="7"/>
      <c r="D1281" s="12" t="str">
        <f>IFERROR(VLOOKUP(C1281,MASTER!$B$2:$C$40,2,FALSE),"")</f>
        <v/>
      </c>
      <c r="E1281" s="7"/>
      <c r="F1281" s="7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</row>
    <row r="1282" ht="17.25" customHeight="1">
      <c r="A1282" s="7"/>
      <c r="B1282" s="51"/>
      <c r="C1282" s="7"/>
      <c r="D1282" s="12" t="str">
        <f>IFERROR(VLOOKUP(C1282,MASTER!$B$2:$C$40,2,FALSE),"")</f>
        <v/>
      </c>
      <c r="E1282" s="7"/>
      <c r="F1282" s="7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</row>
    <row r="1283" ht="17.25" customHeight="1">
      <c r="A1283" s="7"/>
      <c r="B1283" s="51"/>
      <c r="C1283" s="7"/>
      <c r="D1283" s="12" t="str">
        <f>IFERROR(VLOOKUP(C1283,MASTER!$B$2:$C$40,2,FALSE),"")</f>
        <v/>
      </c>
      <c r="E1283" s="7"/>
      <c r="F1283" s="7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</row>
    <row r="1284" ht="17.25" customHeight="1">
      <c r="A1284" s="7"/>
      <c r="B1284" s="51"/>
      <c r="C1284" s="7"/>
      <c r="D1284" s="12" t="str">
        <f>IFERROR(VLOOKUP(C1284,MASTER!$B$2:$C$40,2,FALSE),"")</f>
        <v/>
      </c>
      <c r="E1284" s="7"/>
      <c r="F1284" s="7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</row>
    <row r="1285" ht="17.25" customHeight="1">
      <c r="A1285" s="7"/>
      <c r="B1285" s="51"/>
      <c r="C1285" s="7"/>
      <c r="D1285" s="12" t="str">
        <f>IFERROR(VLOOKUP(C1285,MASTER!$B$2:$C$40,2,FALSE),"")</f>
        <v/>
      </c>
      <c r="E1285" s="7"/>
      <c r="F1285" s="7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</row>
  </sheetData>
  <conditionalFormatting sqref="A2:A183 B2:B308 D2:E183 F2:F176 C48 C101:C102 F178:F183 A186:A1285 D186:D1285 E186:E201 F186:F1285 C193 E203:E340 C302 E348:E1285 B1252:C1285">
    <cfRule type="expression" dxfId="0" priority="1">
      <formula>OR($B2&lt;&gt;"",$C2&lt;&gt;"")</formula>
    </cfRule>
  </conditionalFormatting>
  <conditionalFormatting sqref="A184 B184:B308">
    <cfRule type="expression" dxfId="0" priority="2">
      <formula>OR($B184&lt;&gt;"",#REF!&lt;&gt;"")</formula>
    </cfRule>
  </conditionalFormatting>
  <conditionalFormatting sqref="A185:B185">
    <cfRule type="expression" dxfId="0" priority="3">
      <formula>OR($B185&lt;&gt;"",$C184&lt;&gt;"")</formula>
    </cfRule>
  </conditionalFormatting>
  <conditionalFormatting sqref="B72:B1251 C182 C188:C190 C194">
    <cfRule type="expression" dxfId="0" priority="4">
      <formula>OR($B64&lt;&gt;"",$C64&lt;&gt;"")</formula>
    </cfRule>
  </conditionalFormatting>
  <conditionalFormatting sqref="B192:B258">
    <cfRule type="expression" dxfId="0" priority="5">
      <formula>OR($B184&lt;&gt;"",#REF!&lt;&gt;"")</formula>
    </cfRule>
  </conditionalFormatting>
  <conditionalFormatting sqref="B193:B308">
    <cfRule type="expression" dxfId="0" priority="6">
      <formula>OR($B185&lt;&gt;"",$C184&lt;&gt;"")</formula>
    </cfRule>
  </conditionalFormatting>
  <conditionalFormatting sqref="C8:C10 C12 C18 C20:C23">
    <cfRule type="expression" dxfId="0" priority="7">
      <formula>OR($B8&lt;&gt;"",$C8&lt;&gt;"")</formula>
    </cfRule>
  </conditionalFormatting>
  <conditionalFormatting sqref="C31:C34 C37:C43 C45">
    <cfRule type="expression" dxfId="0" priority="8">
      <formula>OR($B31&lt;&gt;"",$C31&lt;&gt;"")</formula>
    </cfRule>
  </conditionalFormatting>
  <conditionalFormatting sqref="C52:C53 C56 C59:C60 C64">
    <cfRule type="expression" dxfId="0" priority="9">
      <formula>OR($B52&lt;&gt;"",$C52&lt;&gt;"")</formula>
    </cfRule>
  </conditionalFormatting>
  <conditionalFormatting sqref="C70 C72:C73 C75 C78:C79 C81 C83:C84 C92:C93 C95:C97 C101:C106 C116 C118:C125 C128:C130 C135:C138 C140 C142:C145 C147 C149 C151 C155:C160 C162:C165 C172 C175:C176 C178:C179 C196 C198:C199 C207:C209 C212:C217 C221:C224 C227 C229 C235:C244 C246:C248 C252 C257 C259 C264:C270 C272 C274 C276 C279:C281 C284:C285 C287:C288 C290 C295:C297 C299:C305 C307:C320 C322:C340 C348:C630 C632:C1251">
    <cfRule type="expression" dxfId="0" priority="10">
      <formula>OR($B62&lt;&gt;"",$C62&lt;&gt;"")</formula>
    </cfRule>
  </conditionalFormatting>
  <conditionalFormatting sqref="C184:C185">
    <cfRule type="expression" dxfId="0" priority="11">
      <formula>OR($B177&lt;&gt;"",$C177&lt;&gt;"")</formula>
    </cfRule>
  </conditionalFormatting>
  <conditionalFormatting sqref="C631">
    <cfRule type="expression" dxfId="0" priority="12">
      <formula>OR($B631&lt;&gt;"",$C631&lt;&gt;"")</formula>
    </cfRule>
  </conditionalFormatting>
  <conditionalFormatting sqref="D184:F185">
    <cfRule type="expression" dxfId="0" priority="13">
      <formula>OR($B185&lt;&gt;"",$C184&lt;&gt;"")</formula>
    </cfRule>
  </conditionalFormatting>
  <printOptions/>
  <pageMargins bottom="0.75" footer="0.0" header="0.0" left="0.7" right="0.7" top="0.75"/>
  <pageSetup paperSize="9" scale="2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43"/>
    <col customWidth="1" min="2" max="2" width="17.0"/>
    <col customWidth="1" min="3" max="3" width="15.86"/>
    <col customWidth="1" min="4" max="4" width="67.86"/>
    <col customWidth="1" min="5" max="6" width="11.29"/>
    <col customWidth="1" min="7" max="7" width="17.0"/>
    <col customWidth="1" min="8" max="8" width="8.14"/>
    <col customWidth="1" min="9" max="9" width="34.86"/>
    <col customWidth="1" min="10" max="26" width="9.14"/>
  </cols>
  <sheetData>
    <row r="1" ht="15.75" customHeight="1">
      <c r="A1" s="61" t="s">
        <v>1086</v>
      </c>
      <c r="B1" s="62" t="s">
        <v>1362</v>
      </c>
      <c r="C1" s="61" t="s">
        <v>1</v>
      </c>
      <c r="D1" s="61" t="s">
        <v>1088</v>
      </c>
      <c r="E1" s="63" t="s">
        <v>5</v>
      </c>
      <c r="F1" s="64"/>
      <c r="G1" s="61" t="s">
        <v>1550</v>
      </c>
      <c r="H1" s="61" t="s">
        <v>1551</v>
      </c>
      <c r="I1" s="61" t="s">
        <v>7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0" customHeight="1">
      <c r="A2" s="65"/>
      <c r="B2" s="65"/>
      <c r="C2" s="65"/>
      <c r="D2" s="65"/>
      <c r="E2" s="66" t="s">
        <v>1552</v>
      </c>
      <c r="F2" s="66" t="s">
        <v>1553</v>
      </c>
      <c r="G2" s="65"/>
      <c r="H2" s="65"/>
      <c r="I2" s="65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6.5" customHeight="1">
      <c r="A3" s="67">
        <f t="shared" ref="A3:A18" si="1">IF(C3&lt;&gt;"",COUNTA($C$2:C3),"")</f>
        <v>1</v>
      </c>
      <c r="B3" s="68"/>
      <c r="C3" s="67">
        <v>8.100000048E9</v>
      </c>
      <c r="D3" s="69" t="str">
        <f>IFERROR(VLOOKUP(C3,MASTER!$B$2:$C$109,2,FALSE),"")</f>
        <v/>
      </c>
      <c r="E3" s="67"/>
      <c r="F3" s="67"/>
      <c r="G3" s="67">
        <f t="shared" ref="G3:G18" si="2">E3*25+F3</f>
        <v>0</v>
      </c>
      <c r="H3" s="67" t="s">
        <v>1554</v>
      </c>
      <c r="I3" s="69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6.5" customHeight="1">
      <c r="A4" s="67">
        <f t="shared" si="1"/>
        <v>2</v>
      </c>
      <c r="B4" s="68"/>
      <c r="C4" s="67">
        <v>8.100000078E9</v>
      </c>
      <c r="D4" s="69" t="str">
        <f>IFERROR(VLOOKUP(C4,MASTER!$B$2:$C$109,2,FALSE),"")</f>
        <v/>
      </c>
      <c r="E4" s="67"/>
      <c r="F4" s="67"/>
      <c r="G4" s="67">
        <f t="shared" si="2"/>
        <v>0</v>
      </c>
      <c r="H4" s="67" t="s">
        <v>1554</v>
      </c>
      <c r="I4" s="69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6.5" customHeight="1">
      <c r="A5" s="67">
        <f t="shared" si="1"/>
        <v>3</v>
      </c>
      <c r="B5" s="68"/>
      <c r="C5" s="67">
        <v>8.100000004E9</v>
      </c>
      <c r="D5" s="69" t="str">
        <f>IFERROR(VLOOKUP(C5,MASTER!$B$2:$C$109,2,FALSE),"")</f>
        <v/>
      </c>
      <c r="E5" s="67"/>
      <c r="F5" s="67"/>
      <c r="G5" s="67">
        <f t="shared" si="2"/>
        <v>0</v>
      </c>
      <c r="H5" s="67" t="s">
        <v>1554</v>
      </c>
      <c r="I5" s="69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6.5" customHeight="1">
      <c r="A6" s="67">
        <f t="shared" si="1"/>
        <v>4</v>
      </c>
      <c r="B6" s="68"/>
      <c r="C6" s="67">
        <v>8.100000042E9</v>
      </c>
      <c r="D6" s="69" t="str">
        <f>IFERROR(VLOOKUP(C6,MASTER!$B$2:$C$109,2,FALSE),"")</f>
        <v/>
      </c>
      <c r="E6" s="67"/>
      <c r="F6" s="67"/>
      <c r="G6" s="67">
        <f t="shared" si="2"/>
        <v>0</v>
      </c>
      <c r="H6" s="67" t="s">
        <v>1554</v>
      </c>
      <c r="I6" s="69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6.5" customHeight="1">
      <c r="A7" s="67">
        <f t="shared" si="1"/>
        <v>5</v>
      </c>
      <c r="B7" s="68"/>
      <c r="C7" s="67">
        <v>8.100000011E9</v>
      </c>
      <c r="D7" s="69" t="str">
        <f>IFERROR(VLOOKUP(C7,MASTER!$B$2:$C$109,2,FALSE),"")</f>
        <v/>
      </c>
      <c r="E7" s="67"/>
      <c r="F7" s="67"/>
      <c r="G7" s="67">
        <f t="shared" si="2"/>
        <v>0</v>
      </c>
      <c r="H7" s="67" t="s">
        <v>1554</v>
      </c>
      <c r="I7" s="69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6.5" customHeight="1">
      <c r="A8" s="67">
        <f t="shared" si="1"/>
        <v>6</v>
      </c>
      <c r="B8" s="68"/>
      <c r="C8" s="67">
        <v>8.100000063E9</v>
      </c>
      <c r="D8" s="69" t="str">
        <f>IFERROR(VLOOKUP(C8,MASTER!$B$2:$C$109,2,FALSE),"")</f>
        <v/>
      </c>
      <c r="E8" s="67"/>
      <c r="F8" s="67"/>
      <c r="G8" s="67">
        <f t="shared" si="2"/>
        <v>0</v>
      </c>
      <c r="H8" s="67" t="s">
        <v>1554</v>
      </c>
      <c r="I8" s="69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6.5" customHeight="1">
      <c r="A9" s="67">
        <f t="shared" si="1"/>
        <v>7</v>
      </c>
      <c r="B9" s="68"/>
      <c r="C9" s="67">
        <v>8.100000026E9</v>
      </c>
      <c r="D9" s="69" t="str">
        <f>IFERROR(VLOOKUP(C9,MASTER!$B$2:$C$109,2,FALSE),"")</f>
        <v/>
      </c>
      <c r="E9" s="67"/>
      <c r="F9" s="67"/>
      <c r="G9" s="67">
        <f t="shared" si="2"/>
        <v>0</v>
      </c>
      <c r="H9" s="67" t="s">
        <v>1554</v>
      </c>
      <c r="I9" s="69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6.5" customHeight="1">
      <c r="A10" s="67">
        <f t="shared" si="1"/>
        <v>8</v>
      </c>
      <c r="B10" s="68"/>
      <c r="C10" s="67">
        <v>8.100000102E9</v>
      </c>
      <c r="D10" s="69" t="str">
        <f>IFERROR(VLOOKUP(C10,MASTER!$B$2:$C$109,2,FALSE),"")</f>
        <v/>
      </c>
      <c r="E10" s="67"/>
      <c r="F10" s="67"/>
      <c r="G10" s="67">
        <f t="shared" si="2"/>
        <v>0</v>
      </c>
      <c r="H10" s="67" t="s">
        <v>1554</v>
      </c>
      <c r="I10" s="69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6.5" customHeight="1">
      <c r="A11" s="67">
        <f t="shared" si="1"/>
        <v>9</v>
      </c>
      <c r="B11" s="68"/>
      <c r="C11" s="67">
        <v>8.100000054E9</v>
      </c>
      <c r="D11" s="69" t="str">
        <f>IFERROR(VLOOKUP(C11,MASTER!$B$2:$C$109,2,FALSE),"")</f>
        <v/>
      </c>
      <c r="E11" s="67"/>
      <c r="F11" s="67"/>
      <c r="G11" s="67">
        <f t="shared" si="2"/>
        <v>0</v>
      </c>
      <c r="H11" s="67" t="s">
        <v>1554</v>
      </c>
      <c r="I11" s="69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6.5" customHeight="1">
      <c r="A12" s="67">
        <f t="shared" si="1"/>
        <v>10</v>
      </c>
      <c r="B12" s="68"/>
      <c r="C12" s="67">
        <v>8.100000025E9</v>
      </c>
      <c r="D12" s="69" t="str">
        <f>IFERROR(VLOOKUP(C12,MASTER!$B$2:$C$109,2,FALSE),"")</f>
        <v/>
      </c>
      <c r="E12" s="67"/>
      <c r="F12" s="67"/>
      <c r="G12" s="67">
        <f t="shared" si="2"/>
        <v>0</v>
      </c>
      <c r="H12" s="67" t="s">
        <v>1554</v>
      </c>
      <c r="I12" s="69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6.5" customHeight="1">
      <c r="A13" s="67">
        <f t="shared" si="1"/>
        <v>11</v>
      </c>
      <c r="B13" s="68"/>
      <c r="C13" s="67">
        <v>8.100000049E9</v>
      </c>
      <c r="D13" s="69" t="str">
        <f>IFERROR(VLOOKUP(C13,MASTER!$B$2:$C$109,2,FALSE),"")</f>
        <v/>
      </c>
      <c r="E13" s="67"/>
      <c r="F13" s="67"/>
      <c r="G13" s="67">
        <f t="shared" si="2"/>
        <v>0</v>
      </c>
      <c r="H13" s="67" t="s">
        <v>1554</v>
      </c>
      <c r="I13" s="69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6.5" customHeight="1">
      <c r="A14" s="67">
        <f t="shared" si="1"/>
        <v>12</v>
      </c>
      <c r="B14" s="68"/>
      <c r="C14" s="67">
        <v>8.100000046E9</v>
      </c>
      <c r="D14" s="69" t="str">
        <f>IFERROR(VLOOKUP(C14,MASTER!$B$2:$C$109,2,FALSE),"")</f>
        <v/>
      </c>
      <c r="E14" s="67"/>
      <c r="F14" s="67"/>
      <c r="G14" s="67">
        <f t="shared" si="2"/>
        <v>0</v>
      </c>
      <c r="H14" s="67" t="s">
        <v>1554</v>
      </c>
      <c r="I14" s="69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6.5" customHeight="1">
      <c r="A15" s="67">
        <f t="shared" si="1"/>
        <v>13</v>
      </c>
      <c r="B15" s="68"/>
      <c r="C15" s="67">
        <v>8.10000003E9</v>
      </c>
      <c r="D15" s="69" t="str">
        <f>IFERROR(VLOOKUP(C15,MASTER!$B$2:$C$109,2,FALSE),"")</f>
        <v/>
      </c>
      <c r="E15" s="67"/>
      <c r="F15" s="67"/>
      <c r="G15" s="67">
        <f t="shared" si="2"/>
        <v>0</v>
      </c>
      <c r="H15" s="67" t="s">
        <v>1554</v>
      </c>
      <c r="I15" s="69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6.5" customHeight="1">
      <c r="A16" s="67">
        <f t="shared" si="1"/>
        <v>14</v>
      </c>
      <c r="B16" s="68"/>
      <c r="C16" s="67">
        <v>8.100000067E9</v>
      </c>
      <c r="D16" s="69" t="str">
        <f>IFERROR(VLOOKUP(C16,MASTER!$B$2:$C$109,2,FALSE),"")</f>
        <v/>
      </c>
      <c r="E16" s="67"/>
      <c r="F16" s="67"/>
      <c r="G16" s="67">
        <f t="shared" si="2"/>
        <v>0</v>
      </c>
      <c r="H16" s="67" t="s">
        <v>1554</v>
      </c>
      <c r="I16" s="69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6.5" customHeight="1">
      <c r="A17" s="67">
        <f t="shared" si="1"/>
        <v>15</v>
      </c>
      <c r="B17" s="68"/>
      <c r="C17" s="67">
        <v>8.100000045E9</v>
      </c>
      <c r="D17" s="69" t="str">
        <f>IFERROR(VLOOKUP(C17,MASTER!$B$2:$C$109,2,FALSE),"")</f>
        <v/>
      </c>
      <c r="E17" s="67"/>
      <c r="F17" s="67"/>
      <c r="G17" s="67">
        <f t="shared" si="2"/>
        <v>0</v>
      </c>
      <c r="H17" s="67" t="s">
        <v>1554</v>
      </c>
      <c r="I17" s="6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6.5" customHeight="1">
      <c r="A18" s="67">
        <f t="shared" si="1"/>
        <v>16</v>
      </c>
      <c r="B18" s="68"/>
      <c r="C18" s="67">
        <v>8.10000005E9</v>
      </c>
      <c r="D18" s="69" t="str">
        <f>IFERROR(VLOOKUP(C18,MASTER!$B$2:$C$109,2,FALSE),"")</f>
        <v/>
      </c>
      <c r="E18" s="67"/>
      <c r="F18" s="67"/>
      <c r="G18" s="67">
        <f t="shared" si="2"/>
        <v>0</v>
      </c>
      <c r="H18" s="67" t="s">
        <v>1554</v>
      </c>
      <c r="I18" s="6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6.5" customHeight="1">
      <c r="A19" s="70"/>
      <c r="B19" s="70"/>
      <c r="C19" s="71"/>
      <c r="D19" s="70"/>
      <c r="E19" s="71"/>
      <c r="F19" s="71"/>
      <c r="G19" s="71"/>
      <c r="H19" s="71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6.5" customHeight="1">
      <c r="A20" s="70"/>
      <c r="B20" s="70"/>
      <c r="C20" s="71"/>
      <c r="D20" s="70"/>
      <c r="E20" s="71"/>
      <c r="F20" s="71"/>
      <c r="G20" s="71"/>
      <c r="H20" s="71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6.5" customHeight="1">
      <c r="A21" s="70"/>
      <c r="B21" s="70"/>
      <c r="C21" s="71"/>
      <c r="D21" s="70"/>
      <c r="E21" s="71"/>
      <c r="F21" s="71"/>
      <c r="G21" s="71"/>
      <c r="H21" s="71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6.5" customHeight="1">
      <c r="A22" s="70"/>
      <c r="B22" s="70"/>
      <c r="C22" s="71"/>
      <c r="D22" s="70"/>
      <c r="E22" s="71"/>
      <c r="F22" s="71"/>
      <c r="G22" s="71"/>
      <c r="H22" s="71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6.5" customHeight="1">
      <c r="A23" s="70"/>
      <c r="B23" s="70"/>
      <c r="C23" s="71"/>
      <c r="D23" s="70"/>
      <c r="E23" s="71"/>
      <c r="F23" s="71"/>
      <c r="G23" s="71"/>
      <c r="H23" s="71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6.5" customHeight="1">
      <c r="A24" s="70"/>
      <c r="B24" s="70"/>
      <c r="C24" s="71"/>
      <c r="D24" s="70"/>
      <c r="E24" s="71"/>
      <c r="F24" s="71"/>
      <c r="G24" s="71"/>
      <c r="H24" s="71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6.5" customHeight="1">
      <c r="A25" s="70"/>
      <c r="B25" s="70"/>
      <c r="C25" s="71"/>
      <c r="D25" s="70"/>
      <c r="E25" s="71"/>
      <c r="F25" s="71"/>
      <c r="G25" s="71"/>
      <c r="H25" s="71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6.5" customHeight="1">
      <c r="A26" s="70"/>
      <c r="B26" s="70"/>
      <c r="C26" s="71"/>
      <c r="D26" s="70"/>
      <c r="E26" s="71"/>
      <c r="F26" s="71"/>
      <c r="G26" s="71"/>
      <c r="H26" s="71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6.5" customHeight="1">
      <c r="A27" s="70"/>
      <c r="B27" s="70"/>
      <c r="C27" s="71"/>
      <c r="D27" s="70"/>
      <c r="E27" s="71"/>
      <c r="F27" s="71"/>
      <c r="G27" s="71"/>
      <c r="H27" s="71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6.5" customHeight="1">
      <c r="A28" s="70"/>
      <c r="B28" s="70"/>
      <c r="C28" s="71"/>
      <c r="D28" s="70"/>
      <c r="E28" s="71"/>
      <c r="F28" s="71"/>
      <c r="G28" s="71"/>
      <c r="H28" s="71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6.5" customHeight="1">
      <c r="A29" s="70"/>
      <c r="B29" s="70"/>
      <c r="C29" s="71"/>
      <c r="D29" s="70"/>
      <c r="E29" s="71"/>
      <c r="F29" s="71"/>
      <c r="G29" s="71"/>
      <c r="H29" s="71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6.5" customHeight="1">
      <c r="A30" s="70"/>
      <c r="B30" s="70"/>
      <c r="C30" s="71"/>
      <c r="D30" s="70"/>
      <c r="E30" s="71"/>
      <c r="F30" s="71"/>
      <c r="G30" s="71"/>
      <c r="H30" s="71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6.5" customHeight="1">
      <c r="A31" s="70"/>
      <c r="B31" s="70"/>
      <c r="C31" s="71"/>
      <c r="D31" s="70"/>
      <c r="E31" s="71"/>
      <c r="F31" s="71"/>
      <c r="G31" s="71"/>
      <c r="H31" s="71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6.5" customHeight="1">
      <c r="A32" s="70"/>
      <c r="B32" s="70"/>
      <c r="C32" s="71"/>
      <c r="D32" s="70"/>
      <c r="E32" s="71"/>
      <c r="F32" s="71"/>
      <c r="G32" s="71"/>
      <c r="H32" s="71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6.5" customHeight="1">
      <c r="A33" s="70"/>
      <c r="B33" s="70"/>
      <c r="C33" s="71"/>
      <c r="D33" s="70"/>
      <c r="E33" s="71"/>
      <c r="F33" s="71"/>
      <c r="G33" s="71"/>
      <c r="H33" s="71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6.5" customHeight="1">
      <c r="A34" s="70"/>
      <c r="B34" s="70"/>
      <c r="C34" s="71"/>
      <c r="D34" s="70"/>
      <c r="E34" s="71"/>
      <c r="F34" s="71"/>
      <c r="G34" s="71"/>
      <c r="H34" s="71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6.5" customHeight="1">
      <c r="A35" s="70"/>
      <c r="B35" s="70"/>
      <c r="C35" s="71"/>
      <c r="D35" s="70"/>
      <c r="E35" s="71"/>
      <c r="F35" s="71"/>
      <c r="G35" s="71"/>
      <c r="H35" s="71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6.5" customHeight="1">
      <c r="A36" s="70"/>
      <c r="B36" s="70"/>
      <c r="C36" s="71"/>
      <c r="D36" s="70"/>
      <c r="E36" s="71"/>
      <c r="F36" s="71"/>
      <c r="G36" s="71"/>
      <c r="H36" s="71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6.5" customHeight="1">
      <c r="A37" s="70"/>
      <c r="B37" s="70"/>
      <c r="C37" s="71"/>
      <c r="D37" s="70"/>
      <c r="E37" s="71"/>
      <c r="F37" s="71"/>
      <c r="G37" s="71"/>
      <c r="H37" s="71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6.5" customHeight="1">
      <c r="A38" s="70"/>
      <c r="B38" s="70"/>
      <c r="C38" s="71"/>
      <c r="D38" s="70"/>
      <c r="E38" s="71"/>
      <c r="F38" s="71"/>
      <c r="G38" s="71"/>
      <c r="H38" s="71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6.5" customHeight="1">
      <c r="A39" s="70"/>
      <c r="B39" s="70"/>
      <c r="C39" s="71"/>
      <c r="D39" s="70"/>
      <c r="E39" s="71"/>
      <c r="F39" s="71"/>
      <c r="G39" s="71"/>
      <c r="H39" s="71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6.5" customHeight="1">
      <c r="A40" s="70"/>
      <c r="B40" s="70"/>
      <c r="C40" s="71"/>
      <c r="D40" s="70"/>
      <c r="E40" s="71"/>
      <c r="F40" s="71"/>
      <c r="G40" s="71"/>
      <c r="H40" s="71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6.5" customHeight="1">
      <c r="A41" s="70"/>
      <c r="B41" s="70"/>
      <c r="C41" s="71"/>
      <c r="D41" s="70"/>
      <c r="E41" s="71"/>
      <c r="F41" s="71"/>
      <c r="G41" s="71"/>
      <c r="H41" s="71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6.5" customHeight="1">
      <c r="A42" s="70"/>
      <c r="B42" s="70"/>
      <c r="C42" s="71"/>
      <c r="D42" s="70"/>
      <c r="E42" s="71"/>
      <c r="F42" s="71"/>
      <c r="G42" s="71"/>
      <c r="H42" s="71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6.5" customHeight="1">
      <c r="A43" s="70"/>
      <c r="B43" s="70"/>
      <c r="C43" s="71"/>
      <c r="D43" s="70"/>
      <c r="E43" s="71"/>
      <c r="F43" s="71"/>
      <c r="G43" s="71"/>
      <c r="H43" s="71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6.5" customHeight="1">
      <c r="A44" s="70"/>
      <c r="B44" s="70"/>
      <c r="C44" s="71"/>
      <c r="D44" s="70"/>
      <c r="E44" s="71"/>
      <c r="F44" s="71"/>
      <c r="G44" s="71"/>
      <c r="H44" s="71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6.5" customHeight="1">
      <c r="A45" s="70"/>
      <c r="B45" s="70"/>
      <c r="C45" s="71"/>
      <c r="D45" s="70"/>
      <c r="E45" s="71"/>
      <c r="F45" s="71"/>
      <c r="G45" s="71"/>
      <c r="H45" s="71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6.5" customHeight="1">
      <c r="A46" s="70"/>
      <c r="B46" s="70"/>
      <c r="C46" s="71"/>
      <c r="D46" s="70"/>
      <c r="E46" s="71"/>
      <c r="F46" s="71"/>
      <c r="G46" s="71"/>
      <c r="H46" s="71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6.5" customHeight="1">
      <c r="A47" s="70"/>
      <c r="B47" s="70"/>
      <c r="C47" s="71"/>
      <c r="D47" s="70"/>
      <c r="E47" s="71"/>
      <c r="F47" s="71"/>
      <c r="G47" s="71"/>
      <c r="H47" s="71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6.5" customHeight="1">
      <c r="A48" s="70"/>
      <c r="B48" s="70"/>
      <c r="C48" s="71"/>
      <c r="D48" s="70"/>
      <c r="E48" s="71"/>
      <c r="F48" s="71"/>
      <c r="G48" s="71"/>
      <c r="H48" s="71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6.5" customHeight="1">
      <c r="A49" s="70"/>
      <c r="B49" s="70"/>
      <c r="C49" s="71"/>
      <c r="D49" s="70"/>
      <c r="E49" s="71"/>
      <c r="F49" s="71"/>
      <c r="G49" s="71"/>
      <c r="H49" s="71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6.5" customHeight="1">
      <c r="A50" s="70"/>
      <c r="B50" s="70"/>
      <c r="C50" s="71"/>
      <c r="D50" s="70"/>
      <c r="E50" s="71"/>
      <c r="F50" s="71"/>
      <c r="G50" s="71"/>
      <c r="H50" s="71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6.5" customHeight="1">
      <c r="A51" s="70"/>
      <c r="B51" s="70"/>
      <c r="C51" s="71"/>
      <c r="D51" s="70"/>
      <c r="E51" s="71"/>
      <c r="F51" s="71"/>
      <c r="G51" s="71"/>
      <c r="H51" s="71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6.5" customHeight="1">
      <c r="A52" s="70"/>
      <c r="B52" s="70"/>
      <c r="C52" s="71"/>
      <c r="D52" s="70"/>
      <c r="E52" s="71"/>
      <c r="F52" s="71"/>
      <c r="G52" s="71"/>
      <c r="H52" s="71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6.5" customHeight="1">
      <c r="A53" s="70"/>
      <c r="B53" s="70"/>
      <c r="C53" s="71"/>
      <c r="D53" s="70"/>
      <c r="E53" s="71"/>
      <c r="F53" s="71"/>
      <c r="G53" s="71"/>
      <c r="H53" s="71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6.5" customHeight="1">
      <c r="A54" s="70"/>
      <c r="B54" s="70"/>
      <c r="C54" s="71"/>
      <c r="D54" s="70"/>
      <c r="E54" s="71"/>
      <c r="F54" s="71"/>
      <c r="G54" s="71"/>
      <c r="H54" s="71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6.5" customHeight="1">
      <c r="A55" s="70"/>
      <c r="B55" s="70"/>
      <c r="C55" s="71"/>
      <c r="D55" s="70"/>
      <c r="E55" s="71"/>
      <c r="F55" s="71"/>
      <c r="G55" s="71"/>
      <c r="H55" s="71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6.5" customHeight="1">
      <c r="A56" s="70"/>
      <c r="B56" s="70"/>
      <c r="C56" s="71"/>
      <c r="D56" s="70"/>
      <c r="E56" s="71"/>
      <c r="F56" s="71"/>
      <c r="G56" s="71"/>
      <c r="H56" s="71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6.5" customHeight="1">
      <c r="A57" s="70"/>
      <c r="B57" s="70"/>
      <c r="C57" s="71"/>
      <c r="D57" s="70"/>
      <c r="E57" s="71"/>
      <c r="F57" s="71"/>
      <c r="G57" s="71"/>
      <c r="H57" s="71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6.5" customHeight="1">
      <c r="A58" s="70"/>
      <c r="B58" s="70"/>
      <c r="C58" s="71"/>
      <c r="D58" s="70"/>
      <c r="E58" s="71"/>
      <c r="F58" s="71"/>
      <c r="G58" s="71"/>
      <c r="H58" s="71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6.5" customHeight="1">
      <c r="A59" s="70"/>
      <c r="B59" s="70"/>
      <c r="C59" s="71"/>
      <c r="D59" s="70"/>
      <c r="E59" s="71"/>
      <c r="F59" s="71"/>
      <c r="G59" s="71"/>
      <c r="H59" s="71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6.5" customHeight="1">
      <c r="A60" s="70"/>
      <c r="B60" s="70"/>
      <c r="C60" s="71"/>
      <c r="D60" s="70"/>
      <c r="E60" s="71"/>
      <c r="F60" s="71"/>
      <c r="G60" s="71"/>
      <c r="H60" s="71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6.5" customHeight="1">
      <c r="A61" s="70"/>
      <c r="B61" s="70"/>
      <c r="C61" s="71"/>
      <c r="D61" s="70"/>
      <c r="E61" s="71"/>
      <c r="F61" s="71"/>
      <c r="G61" s="71"/>
      <c r="H61" s="71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6.5" customHeight="1">
      <c r="A62" s="70"/>
      <c r="B62" s="70"/>
      <c r="C62" s="71"/>
      <c r="D62" s="70"/>
      <c r="E62" s="71"/>
      <c r="F62" s="71"/>
      <c r="G62" s="71"/>
      <c r="H62" s="71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6.5" customHeight="1">
      <c r="A63" s="70"/>
      <c r="B63" s="70"/>
      <c r="C63" s="71"/>
      <c r="D63" s="70"/>
      <c r="E63" s="71"/>
      <c r="F63" s="71"/>
      <c r="G63" s="71"/>
      <c r="H63" s="71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6.5" customHeight="1">
      <c r="A64" s="70"/>
      <c r="B64" s="70"/>
      <c r="C64" s="71"/>
      <c r="D64" s="70"/>
      <c r="E64" s="71"/>
      <c r="F64" s="71"/>
      <c r="G64" s="71"/>
      <c r="H64" s="71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6.5" customHeight="1">
      <c r="A65" s="70"/>
      <c r="B65" s="70"/>
      <c r="C65" s="71"/>
      <c r="D65" s="70"/>
      <c r="E65" s="71"/>
      <c r="F65" s="71"/>
      <c r="G65" s="71"/>
      <c r="H65" s="71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6.5" customHeight="1">
      <c r="A66" s="70"/>
      <c r="B66" s="70"/>
      <c r="C66" s="71"/>
      <c r="D66" s="70"/>
      <c r="E66" s="71"/>
      <c r="F66" s="71"/>
      <c r="G66" s="71"/>
      <c r="H66" s="71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6.5" customHeight="1">
      <c r="A67" s="70"/>
      <c r="B67" s="70"/>
      <c r="C67" s="71"/>
      <c r="D67" s="70"/>
      <c r="E67" s="71"/>
      <c r="F67" s="71"/>
      <c r="G67" s="71"/>
      <c r="H67" s="71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6.5" customHeight="1">
      <c r="A68" s="70"/>
      <c r="B68" s="70"/>
      <c r="C68" s="71"/>
      <c r="D68" s="70"/>
      <c r="E68" s="71"/>
      <c r="F68" s="71"/>
      <c r="G68" s="71"/>
      <c r="H68" s="71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6.5" customHeight="1">
      <c r="A69" s="70"/>
      <c r="B69" s="70"/>
      <c r="C69" s="71"/>
      <c r="D69" s="70"/>
      <c r="E69" s="71"/>
      <c r="F69" s="71"/>
      <c r="G69" s="71"/>
      <c r="H69" s="71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6.5" customHeight="1">
      <c r="A70" s="70"/>
      <c r="B70" s="70"/>
      <c r="C70" s="71"/>
      <c r="D70" s="70"/>
      <c r="E70" s="71"/>
      <c r="F70" s="71"/>
      <c r="G70" s="71"/>
      <c r="H70" s="71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6.5" customHeight="1">
      <c r="A71" s="70"/>
      <c r="B71" s="70"/>
      <c r="C71" s="71"/>
      <c r="D71" s="70"/>
      <c r="E71" s="71"/>
      <c r="F71" s="71"/>
      <c r="G71" s="71"/>
      <c r="H71" s="71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6.5" customHeight="1">
      <c r="A72" s="70"/>
      <c r="B72" s="70"/>
      <c r="C72" s="71"/>
      <c r="D72" s="70"/>
      <c r="E72" s="71"/>
      <c r="F72" s="71"/>
      <c r="G72" s="71"/>
      <c r="H72" s="71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6.5" customHeight="1">
      <c r="A73" s="70"/>
      <c r="B73" s="70"/>
      <c r="C73" s="71"/>
      <c r="D73" s="70"/>
      <c r="E73" s="71"/>
      <c r="F73" s="71"/>
      <c r="G73" s="71"/>
      <c r="H73" s="71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6.5" customHeight="1">
      <c r="A74" s="70"/>
      <c r="B74" s="70"/>
      <c r="C74" s="71"/>
      <c r="D74" s="70"/>
      <c r="E74" s="71"/>
      <c r="F74" s="71"/>
      <c r="G74" s="71"/>
      <c r="H74" s="71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6.5" customHeight="1">
      <c r="A75" s="70"/>
      <c r="B75" s="70"/>
      <c r="C75" s="71"/>
      <c r="D75" s="70"/>
      <c r="E75" s="71"/>
      <c r="F75" s="71"/>
      <c r="G75" s="71"/>
      <c r="H75" s="71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6.5" customHeight="1">
      <c r="A76" s="70"/>
      <c r="B76" s="70"/>
      <c r="C76" s="71"/>
      <c r="D76" s="70"/>
      <c r="E76" s="71"/>
      <c r="F76" s="71"/>
      <c r="G76" s="71"/>
      <c r="H76" s="71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6.5" customHeight="1">
      <c r="A77" s="70"/>
      <c r="B77" s="70"/>
      <c r="C77" s="71"/>
      <c r="D77" s="70"/>
      <c r="E77" s="71"/>
      <c r="F77" s="71"/>
      <c r="G77" s="71"/>
      <c r="H77" s="71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6.5" customHeight="1">
      <c r="A78" s="70"/>
      <c r="B78" s="70"/>
      <c r="C78" s="71"/>
      <c r="D78" s="70"/>
      <c r="E78" s="71"/>
      <c r="F78" s="71"/>
      <c r="G78" s="71"/>
      <c r="H78" s="71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6.5" customHeight="1">
      <c r="A79" s="70"/>
      <c r="B79" s="70"/>
      <c r="C79" s="71"/>
      <c r="D79" s="70"/>
      <c r="E79" s="71"/>
      <c r="F79" s="71"/>
      <c r="G79" s="71"/>
      <c r="H79" s="71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6.5" customHeight="1">
      <c r="A80" s="70"/>
      <c r="B80" s="70"/>
      <c r="C80" s="71"/>
      <c r="D80" s="70"/>
      <c r="E80" s="71"/>
      <c r="F80" s="71"/>
      <c r="G80" s="71"/>
      <c r="H80" s="71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6.5" customHeight="1">
      <c r="A81" s="70"/>
      <c r="B81" s="70"/>
      <c r="C81" s="71"/>
      <c r="D81" s="70"/>
      <c r="E81" s="71"/>
      <c r="F81" s="71"/>
      <c r="G81" s="71"/>
      <c r="H81" s="71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6.5" customHeight="1">
      <c r="A82" s="70"/>
      <c r="B82" s="70"/>
      <c r="C82" s="71"/>
      <c r="D82" s="70"/>
      <c r="E82" s="71"/>
      <c r="F82" s="71"/>
      <c r="G82" s="71"/>
      <c r="H82" s="71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6.5" customHeight="1">
      <c r="A83" s="70"/>
      <c r="B83" s="70"/>
      <c r="C83" s="71"/>
      <c r="D83" s="70"/>
      <c r="E83" s="71"/>
      <c r="F83" s="71"/>
      <c r="G83" s="71"/>
      <c r="H83" s="71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6.5" customHeight="1">
      <c r="A84" s="70"/>
      <c r="B84" s="70"/>
      <c r="C84" s="71"/>
      <c r="D84" s="70"/>
      <c r="E84" s="71"/>
      <c r="F84" s="71"/>
      <c r="G84" s="71"/>
      <c r="H84" s="71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6.5" customHeight="1">
      <c r="A85" s="70"/>
      <c r="B85" s="70"/>
      <c r="C85" s="71"/>
      <c r="D85" s="70"/>
      <c r="E85" s="71"/>
      <c r="F85" s="71"/>
      <c r="G85" s="71"/>
      <c r="H85" s="71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6.5" customHeight="1">
      <c r="A86" s="70"/>
      <c r="B86" s="70"/>
      <c r="C86" s="71"/>
      <c r="D86" s="70"/>
      <c r="E86" s="71"/>
      <c r="F86" s="71"/>
      <c r="G86" s="71"/>
      <c r="H86" s="71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6.5" customHeight="1">
      <c r="A87" s="70"/>
      <c r="B87" s="70"/>
      <c r="C87" s="71"/>
      <c r="D87" s="70"/>
      <c r="E87" s="71"/>
      <c r="F87" s="71"/>
      <c r="G87" s="71"/>
      <c r="H87" s="71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6.5" customHeight="1">
      <c r="A88" s="70"/>
      <c r="B88" s="70"/>
      <c r="C88" s="71"/>
      <c r="D88" s="70"/>
      <c r="E88" s="71"/>
      <c r="F88" s="71"/>
      <c r="G88" s="71"/>
      <c r="H88" s="71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6.5" customHeight="1">
      <c r="A89" s="70"/>
      <c r="B89" s="70"/>
      <c r="C89" s="71"/>
      <c r="D89" s="70"/>
      <c r="E89" s="71"/>
      <c r="F89" s="71"/>
      <c r="G89" s="71"/>
      <c r="H89" s="71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6.5" customHeight="1">
      <c r="A90" s="70"/>
      <c r="B90" s="70"/>
      <c r="C90" s="71"/>
      <c r="D90" s="70"/>
      <c r="E90" s="71"/>
      <c r="F90" s="71"/>
      <c r="G90" s="71"/>
      <c r="H90" s="71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6.5" customHeight="1">
      <c r="A91" s="70"/>
      <c r="B91" s="70"/>
      <c r="C91" s="71"/>
      <c r="D91" s="70"/>
      <c r="E91" s="71"/>
      <c r="F91" s="71"/>
      <c r="G91" s="71"/>
      <c r="H91" s="71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6.5" customHeight="1">
      <c r="A92" s="70"/>
      <c r="B92" s="70"/>
      <c r="C92" s="71"/>
      <c r="D92" s="70"/>
      <c r="E92" s="71"/>
      <c r="F92" s="71"/>
      <c r="G92" s="71"/>
      <c r="H92" s="71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6.5" customHeight="1">
      <c r="A93" s="70"/>
      <c r="B93" s="70"/>
      <c r="C93" s="71"/>
      <c r="D93" s="70"/>
      <c r="E93" s="71"/>
      <c r="F93" s="71"/>
      <c r="G93" s="71"/>
      <c r="H93" s="71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6.5" customHeight="1">
      <c r="A94" s="70"/>
      <c r="B94" s="70"/>
      <c r="C94" s="71"/>
      <c r="D94" s="70"/>
      <c r="E94" s="71"/>
      <c r="F94" s="71"/>
      <c r="G94" s="71"/>
      <c r="H94" s="71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6.5" customHeight="1">
      <c r="A95" s="70"/>
      <c r="B95" s="70"/>
      <c r="C95" s="71"/>
      <c r="D95" s="70"/>
      <c r="E95" s="71"/>
      <c r="F95" s="71"/>
      <c r="G95" s="71"/>
      <c r="H95" s="71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6.5" customHeight="1">
      <c r="A96" s="70"/>
      <c r="B96" s="70"/>
      <c r="C96" s="71"/>
      <c r="D96" s="70"/>
      <c r="E96" s="71"/>
      <c r="F96" s="71"/>
      <c r="G96" s="71"/>
      <c r="H96" s="71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6.5" customHeight="1">
      <c r="A97" s="70"/>
      <c r="B97" s="70"/>
      <c r="C97" s="71"/>
      <c r="D97" s="70"/>
      <c r="E97" s="71"/>
      <c r="F97" s="71"/>
      <c r="G97" s="71"/>
      <c r="H97" s="71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6.5" customHeight="1">
      <c r="A98" s="70"/>
      <c r="B98" s="70"/>
      <c r="C98" s="71"/>
      <c r="D98" s="70"/>
      <c r="E98" s="71"/>
      <c r="F98" s="71"/>
      <c r="G98" s="71"/>
      <c r="H98" s="71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6.5" customHeight="1">
      <c r="A99" s="70"/>
      <c r="B99" s="70"/>
      <c r="C99" s="71"/>
      <c r="D99" s="70"/>
      <c r="E99" s="71"/>
      <c r="F99" s="71"/>
      <c r="G99" s="71"/>
      <c r="H99" s="71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6.5" customHeight="1">
      <c r="A100" s="70"/>
      <c r="B100" s="70"/>
      <c r="C100" s="71"/>
      <c r="D100" s="70"/>
      <c r="E100" s="71"/>
      <c r="F100" s="71"/>
      <c r="G100" s="71"/>
      <c r="H100" s="71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6.5" customHeight="1">
      <c r="A101" s="70"/>
      <c r="B101" s="70"/>
      <c r="C101" s="71"/>
      <c r="D101" s="70"/>
      <c r="E101" s="71"/>
      <c r="F101" s="71"/>
      <c r="G101" s="71"/>
      <c r="H101" s="71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6.5" customHeight="1">
      <c r="A102" s="70"/>
      <c r="B102" s="70"/>
      <c r="C102" s="71"/>
      <c r="D102" s="70"/>
      <c r="E102" s="71"/>
      <c r="F102" s="71"/>
      <c r="G102" s="71"/>
      <c r="H102" s="71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6.5" customHeight="1">
      <c r="A103" s="70"/>
      <c r="B103" s="70"/>
      <c r="C103" s="71"/>
      <c r="D103" s="70"/>
      <c r="E103" s="71"/>
      <c r="F103" s="71"/>
      <c r="G103" s="71"/>
      <c r="H103" s="71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6.5" customHeight="1">
      <c r="A104" s="70"/>
      <c r="B104" s="70"/>
      <c r="C104" s="71"/>
      <c r="D104" s="70"/>
      <c r="E104" s="71"/>
      <c r="F104" s="71"/>
      <c r="G104" s="71"/>
      <c r="H104" s="71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6.5" customHeight="1">
      <c r="A105" s="70"/>
      <c r="B105" s="70"/>
      <c r="C105" s="71"/>
      <c r="D105" s="70"/>
      <c r="E105" s="71"/>
      <c r="F105" s="71"/>
      <c r="G105" s="71"/>
      <c r="H105" s="71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6.5" customHeight="1">
      <c r="A106" s="70"/>
      <c r="B106" s="70"/>
      <c r="C106" s="71"/>
      <c r="D106" s="70"/>
      <c r="E106" s="71"/>
      <c r="F106" s="71"/>
      <c r="G106" s="71"/>
      <c r="H106" s="71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6.5" customHeight="1">
      <c r="A107" s="70"/>
      <c r="B107" s="70"/>
      <c r="C107" s="71"/>
      <c r="D107" s="70"/>
      <c r="E107" s="71"/>
      <c r="F107" s="71"/>
      <c r="G107" s="71"/>
      <c r="H107" s="71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6.5" customHeight="1">
      <c r="A108" s="70"/>
      <c r="B108" s="70"/>
      <c r="C108" s="71"/>
      <c r="D108" s="70"/>
      <c r="E108" s="71"/>
      <c r="F108" s="71"/>
      <c r="G108" s="71"/>
      <c r="H108" s="71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6.5" customHeight="1">
      <c r="A109" s="70"/>
      <c r="B109" s="70"/>
      <c r="C109" s="71"/>
      <c r="D109" s="70"/>
      <c r="E109" s="71"/>
      <c r="F109" s="71"/>
      <c r="G109" s="71"/>
      <c r="H109" s="71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6.5" customHeight="1">
      <c r="A110" s="70"/>
      <c r="B110" s="70"/>
      <c r="C110" s="71"/>
      <c r="D110" s="70"/>
      <c r="E110" s="71"/>
      <c r="F110" s="71"/>
      <c r="G110" s="71"/>
      <c r="H110" s="71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6.5" customHeight="1">
      <c r="A111" s="70"/>
      <c r="B111" s="70"/>
      <c r="C111" s="71"/>
      <c r="D111" s="70"/>
      <c r="E111" s="71"/>
      <c r="F111" s="71"/>
      <c r="G111" s="71"/>
      <c r="H111" s="71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6.5" customHeight="1">
      <c r="A112" s="70"/>
      <c r="B112" s="70"/>
      <c r="C112" s="71"/>
      <c r="D112" s="70"/>
      <c r="E112" s="71"/>
      <c r="F112" s="71"/>
      <c r="G112" s="71"/>
      <c r="H112" s="71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6.5" customHeight="1">
      <c r="A113" s="70"/>
      <c r="B113" s="70"/>
      <c r="C113" s="71"/>
      <c r="D113" s="70"/>
      <c r="E113" s="71"/>
      <c r="F113" s="71"/>
      <c r="G113" s="71"/>
      <c r="H113" s="71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6.5" customHeight="1">
      <c r="A114" s="70"/>
      <c r="B114" s="70"/>
      <c r="C114" s="71"/>
      <c r="D114" s="70"/>
      <c r="E114" s="71"/>
      <c r="F114" s="71"/>
      <c r="G114" s="71"/>
      <c r="H114" s="71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6.5" customHeight="1">
      <c r="A115" s="70"/>
      <c r="B115" s="70"/>
      <c r="C115" s="71"/>
      <c r="D115" s="70"/>
      <c r="E115" s="71"/>
      <c r="F115" s="71"/>
      <c r="G115" s="71"/>
      <c r="H115" s="71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6.5" customHeight="1">
      <c r="A116" s="70"/>
      <c r="B116" s="70"/>
      <c r="C116" s="71"/>
      <c r="D116" s="70"/>
      <c r="E116" s="71"/>
      <c r="F116" s="71"/>
      <c r="G116" s="71"/>
      <c r="H116" s="71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6.5" customHeight="1">
      <c r="A117" s="70"/>
      <c r="B117" s="70"/>
      <c r="C117" s="71"/>
      <c r="D117" s="70"/>
      <c r="E117" s="71"/>
      <c r="F117" s="71"/>
      <c r="G117" s="71"/>
      <c r="H117" s="71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6.5" customHeight="1">
      <c r="A118" s="70"/>
      <c r="B118" s="70"/>
      <c r="C118" s="71"/>
      <c r="D118" s="70"/>
      <c r="E118" s="71"/>
      <c r="F118" s="71"/>
      <c r="G118" s="71"/>
      <c r="H118" s="71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6.5" customHeight="1">
      <c r="A119" s="70"/>
      <c r="B119" s="70"/>
      <c r="C119" s="71"/>
      <c r="D119" s="70"/>
      <c r="E119" s="71"/>
      <c r="F119" s="71"/>
      <c r="G119" s="71"/>
      <c r="H119" s="71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6.5" customHeight="1">
      <c r="A120" s="70"/>
      <c r="B120" s="70"/>
      <c r="C120" s="71"/>
      <c r="D120" s="70"/>
      <c r="E120" s="71"/>
      <c r="F120" s="71"/>
      <c r="G120" s="71"/>
      <c r="H120" s="71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6.5" customHeight="1">
      <c r="A121" s="70"/>
      <c r="B121" s="70"/>
      <c r="C121" s="71"/>
      <c r="D121" s="70"/>
      <c r="E121" s="71"/>
      <c r="F121" s="71"/>
      <c r="G121" s="71"/>
      <c r="H121" s="71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6.5" customHeight="1">
      <c r="A122" s="70"/>
      <c r="B122" s="70"/>
      <c r="C122" s="71"/>
      <c r="D122" s="70"/>
      <c r="E122" s="71"/>
      <c r="F122" s="71"/>
      <c r="G122" s="71"/>
      <c r="H122" s="71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6.5" customHeight="1">
      <c r="A123" s="70"/>
      <c r="B123" s="70"/>
      <c r="C123" s="71"/>
      <c r="D123" s="70"/>
      <c r="E123" s="71"/>
      <c r="F123" s="71"/>
      <c r="G123" s="71"/>
      <c r="H123" s="71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6.5" customHeight="1">
      <c r="A124" s="70"/>
      <c r="B124" s="70"/>
      <c r="C124" s="71"/>
      <c r="D124" s="70"/>
      <c r="E124" s="71"/>
      <c r="F124" s="71"/>
      <c r="G124" s="71"/>
      <c r="H124" s="71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6.5" customHeight="1">
      <c r="A125" s="70"/>
      <c r="B125" s="70"/>
      <c r="C125" s="71"/>
      <c r="D125" s="70"/>
      <c r="E125" s="71"/>
      <c r="F125" s="71"/>
      <c r="G125" s="71"/>
      <c r="H125" s="71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6.5" customHeight="1">
      <c r="A126" s="70"/>
      <c r="B126" s="70"/>
      <c r="C126" s="71"/>
      <c r="D126" s="70"/>
      <c r="E126" s="71"/>
      <c r="F126" s="71"/>
      <c r="G126" s="71"/>
      <c r="H126" s="71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6.5" customHeight="1">
      <c r="A127" s="70"/>
      <c r="B127" s="70"/>
      <c r="C127" s="71"/>
      <c r="D127" s="70"/>
      <c r="E127" s="71"/>
      <c r="F127" s="71"/>
      <c r="G127" s="71"/>
      <c r="H127" s="71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6.5" customHeight="1">
      <c r="A128" s="70"/>
      <c r="B128" s="70"/>
      <c r="C128" s="71"/>
      <c r="D128" s="70"/>
      <c r="E128" s="71"/>
      <c r="F128" s="71"/>
      <c r="G128" s="71"/>
      <c r="H128" s="71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6.5" customHeight="1">
      <c r="A129" s="70"/>
      <c r="B129" s="70"/>
      <c r="C129" s="71"/>
      <c r="D129" s="70"/>
      <c r="E129" s="71"/>
      <c r="F129" s="71"/>
      <c r="G129" s="71"/>
      <c r="H129" s="71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6.5" customHeight="1">
      <c r="A130" s="70"/>
      <c r="B130" s="70"/>
      <c r="C130" s="71"/>
      <c r="D130" s="70"/>
      <c r="E130" s="71"/>
      <c r="F130" s="71"/>
      <c r="G130" s="71"/>
      <c r="H130" s="71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6.5" customHeight="1">
      <c r="A131" s="70"/>
      <c r="B131" s="70"/>
      <c r="C131" s="71"/>
      <c r="D131" s="70"/>
      <c r="E131" s="71"/>
      <c r="F131" s="71"/>
      <c r="G131" s="71"/>
      <c r="H131" s="71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6.5" customHeight="1">
      <c r="A132" s="70"/>
      <c r="B132" s="70"/>
      <c r="C132" s="71"/>
      <c r="D132" s="70"/>
      <c r="E132" s="71"/>
      <c r="F132" s="71"/>
      <c r="G132" s="71"/>
      <c r="H132" s="71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6.5" customHeight="1">
      <c r="A133" s="70"/>
      <c r="B133" s="70"/>
      <c r="C133" s="71"/>
      <c r="D133" s="70"/>
      <c r="E133" s="71"/>
      <c r="F133" s="71"/>
      <c r="G133" s="71"/>
      <c r="H133" s="71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6.5" customHeight="1">
      <c r="A134" s="70"/>
      <c r="B134" s="70"/>
      <c r="C134" s="71"/>
      <c r="D134" s="70"/>
      <c r="E134" s="71"/>
      <c r="F134" s="71"/>
      <c r="G134" s="71"/>
      <c r="H134" s="71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6.5" customHeight="1">
      <c r="A135" s="70"/>
      <c r="B135" s="70"/>
      <c r="C135" s="71"/>
      <c r="D135" s="70"/>
      <c r="E135" s="71"/>
      <c r="F135" s="71"/>
      <c r="G135" s="71"/>
      <c r="H135" s="71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6.5" customHeight="1">
      <c r="A136" s="70"/>
      <c r="B136" s="70"/>
      <c r="C136" s="71"/>
      <c r="D136" s="70"/>
      <c r="E136" s="71"/>
      <c r="F136" s="71"/>
      <c r="G136" s="71"/>
      <c r="H136" s="71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6.5" customHeight="1">
      <c r="A137" s="70"/>
      <c r="B137" s="70"/>
      <c r="C137" s="71"/>
      <c r="D137" s="70"/>
      <c r="E137" s="71"/>
      <c r="F137" s="71"/>
      <c r="G137" s="71"/>
      <c r="H137" s="71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6.5" customHeight="1">
      <c r="A138" s="70"/>
      <c r="B138" s="70"/>
      <c r="C138" s="71"/>
      <c r="D138" s="70"/>
      <c r="E138" s="71"/>
      <c r="F138" s="71"/>
      <c r="G138" s="71"/>
      <c r="H138" s="71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6.5" customHeight="1">
      <c r="A139" s="70"/>
      <c r="B139" s="70"/>
      <c r="C139" s="71"/>
      <c r="D139" s="70"/>
      <c r="E139" s="71"/>
      <c r="F139" s="71"/>
      <c r="G139" s="71"/>
      <c r="H139" s="71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6.5" customHeight="1">
      <c r="A140" s="70"/>
      <c r="B140" s="70"/>
      <c r="C140" s="71"/>
      <c r="D140" s="70"/>
      <c r="E140" s="71"/>
      <c r="F140" s="71"/>
      <c r="G140" s="71"/>
      <c r="H140" s="71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6.5" customHeight="1">
      <c r="A141" s="70"/>
      <c r="B141" s="70"/>
      <c r="C141" s="71"/>
      <c r="D141" s="70"/>
      <c r="E141" s="71"/>
      <c r="F141" s="71"/>
      <c r="G141" s="71"/>
      <c r="H141" s="71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6.5" customHeight="1">
      <c r="A142" s="70"/>
      <c r="B142" s="70"/>
      <c r="C142" s="71"/>
      <c r="D142" s="70"/>
      <c r="E142" s="71"/>
      <c r="F142" s="71"/>
      <c r="G142" s="71"/>
      <c r="H142" s="71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6.5" customHeight="1">
      <c r="A143" s="70"/>
      <c r="B143" s="70"/>
      <c r="C143" s="71"/>
      <c r="D143" s="70"/>
      <c r="E143" s="71"/>
      <c r="F143" s="71"/>
      <c r="G143" s="71"/>
      <c r="H143" s="71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6.5" customHeight="1">
      <c r="A144" s="70"/>
      <c r="B144" s="70"/>
      <c r="C144" s="71"/>
      <c r="D144" s="70"/>
      <c r="E144" s="71"/>
      <c r="F144" s="71"/>
      <c r="G144" s="71"/>
      <c r="H144" s="71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6.5" customHeight="1">
      <c r="A145" s="70"/>
      <c r="B145" s="70"/>
      <c r="C145" s="71"/>
      <c r="D145" s="70"/>
      <c r="E145" s="71"/>
      <c r="F145" s="71"/>
      <c r="G145" s="71"/>
      <c r="H145" s="71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6.5" customHeight="1">
      <c r="A146" s="70"/>
      <c r="B146" s="70"/>
      <c r="C146" s="71"/>
      <c r="D146" s="70"/>
      <c r="E146" s="71"/>
      <c r="F146" s="71"/>
      <c r="G146" s="71"/>
      <c r="H146" s="71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6.5" customHeight="1">
      <c r="A147" s="70"/>
      <c r="B147" s="70"/>
      <c r="C147" s="71"/>
      <c r="D147" s="70"/>
      <c r="E147" s="71"/>
      <c r="F147" s="71"/>
      <c r="G147" s="71"/>
      <c r="H147" s="71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6.5" customHeight="1">
      <c r="A148" s="70"/>
      <c r="B148" s="70"/>
      <c r="C148" s="71"/>
      <c r="D148" s="70"/>
      <c r="E148" s="71"/>
      <c r="F148" s="71"/>
      <c r="G148" s="71"/>
      <c r="H148" s="71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6.5" customHeight="1">
      <c r="A149" s="70"/>
      <c r="B149" s="70"/>
      <c r="C149" s="71"/>
      <c r="D149" s="70"/>
      <c r="E149" s="71"/>
      <c r="F149" s="71"/>
      <c r="G149" s="71"/>
      <c r="H149" s="71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6.5" customHeight="1">
      <c r="A150" s="70"/>
      <c r="B150" s="70"/>
      <c r="C150" s="71"/>
      <c r="D150" s="70"/>
      <c r="E150" s="71"/>
      <c r="F150" s="71"/>
      <c r="G150" s="71"/>
      <c r="H150" s="71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6.5" customHeight="1">
      <c r="A151" s="70"/>
      <c r="B151" s="70"/>
      <c r="C151" s="71"/>
      <c r="D151" s="70"/>
      <c r="E151" s="71"/>
      <c r="F151" s="71"/>
      <c r="G151" s="71"/>
      <c r="H151" s="71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6.5" customHeight="1">
      <c r="A152" s="70"/>
      <c r="B152" s="70"/>
      <c r="C152" s="71"/>
      <c r="D152" s="70"/>
      <c r="E152" s="71"/>
      <c r="F152" s="71"/>
      <c r="G152" s="71"/>
      <c r="H152" s="71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6.5" customHeight="1">
      <c r="A153" s="70"/>
      <c r="B153" s="70"/>
      <c r="C153" s="71"/>
      <c r="D153" s="70"/>
      <c r="E153" s="71"/>
      <c r="F153" s="71"/>
      <c r="G153" s="71"/>
      <c r="H153" s="71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6.5" customHeight="1">
      <c r="A154" s="70"/>
      <c r="B154" s="70"/>
      <c r="C154" s="71"/>
      <c r="D154" s="70"/>
      <c r="E154" s="71"/>
      <c r="F154" s="71"/>
      <c r="G154" s="71"/>
      <c r="H154" s="71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6.5" customHeight="1">
      <c r="A155" s="70"/>
      <c r="B155" s="70"/>
      <c r="C155" s="71"/>
      <c r="D155" s="70"/>
      <c r="E155" s="71"/>
      <c r="F155" s="71"/>
      <c r="G155" s="71"/>
      <c r="H155" s="71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6.5" customHeight="1">
      <c r="A156" s="70"/>
      <c r="B156" s="70"/>
      <c r="C156" s="71"/>
      <c r="D156" s="70"/>
      <c r="E156" s="71"/>
      <c r="F156" s="71"/>
      <c r="G156" s="71"/>
      <c r="H156" s="71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6.5" customHeight="1">
      <c r="A157" s="70"/>
      <c r="B157" s="70"/>
      <c r="C157" s="71"/>
      <c r="D157" s="70"/>
      <c r="E157" s="71"/>
      <c r="F157" s="71"/>
      <c r="G157" s="71"/>
      <c r="H157" s="71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6.5" customHeight="1">
      <c r="A158" s="70"/>
      <c r="B158" s="70"/>
      <c r="C158" s="71"/>
      <c r="D158" s="70"/>
      <c r="E158" s="71"/>
      <c r="F158" s="71"/>
      <c r="G158" s="71"/>
      <c r="H158" s="71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6.5" customHeight="1">
      <c r="A159" s="70"/>
      <c r="B159" s="70"/>
      <c r="C159" s="71"/>
      <c r="D159" s="70"/>
      <c r="E159" s="71"/>
      <c r="F159" s="71"/>
      <c r="G159" s="71"/>
      <c r="H159" s="71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6.5" customHeight="1">
      <c r="A160" s="70"/>
      <c r="B160" s="70"/>
      <c r="C160" s="71"/>
      <c r="D160" s="70"/>
      <c r="E160" s="71"/>
      <c r="F160" s="71"/>
      <c r="G160" s="71"/>
      <c r="H160" s="71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6.5" customHeight="1">
      <c r="A161" s="70"/>
      <c r="B161" s="70"/>
      <c r="C161" s="71"/>
      <c r="D161" s="70"/>
      <c r="E161" s="71"/>
      <c r="F161" s="71"/>
      <c r="G161" s="71"/>
      <c r="H161" s="71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6.5" customHeight="1">
      <c r="A162" s="70"/>
      <c r="B162" s="70"/>
      <c r="C162" s="71"/>
      <c r="D162" s="70"/>
      <c r="E162" s="71"/>
      <c r="F162" s="71"/>
      <c r="G162" s="71"/>
      <c r="H162" s="71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6.5" customHeight="1">
      <c r="A163" s="70"/>
      <c r="B163" s="70"/>
      <c r="C163" s="71"/>
      <c r="D163" s="70"/>
      <c r="E163" s="71"/>
      <c r="F163" s="71"/>
      <c r="G163" s="71"/>
      <c r="H163" s="71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6.5" customHeight="1">
      <c r="A164" s="70"/>
      <c r="B164" s="70"/>
      <c r="C164" s="71"/>
      <c r="D164" s="70"/>
      <c r="E164" s="71"/>
      <c r="F164" s="71"/>
      <c r="G164" s="71"/>
      <c r="H164" s="71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6.5" customHeight="1">
      <c r="A165" s="70"/>
      <c r="B165" s="70"/>
      <c r="C165" s="71"/>
      <c r="D165" s="70"/>
      <c r="E165" s="71"/>
      <c r="F165" s="71"/>
      <c r="G165" s="71"/>
      <c r="H165" s="71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6.5" customHeight="1">
      <c r="A166" s="70"/>
      <c r="B166" s="70"/>
      <c r="C166" s="71"/>
      <c r="D166" s="70"/>
      <c r="E166" s="71"/>
      <c r="F166" s="71"/>
      <c r="G166" s="71"/>
      <c r="H166" s="71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6.5" customHeight="1">
      <c r="A167" s="70"/>
      <c r="B167" s="70"/>
      <c r="C167" s="71"/>
      <c r="D167" s="70"/>
      <c r="E167" s="71"/>
      <c r="F167" s="71"/>
      <c r="G167" s="71"/>
      <c r="H167" s="71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6.5" customHeight="1">
      <c r="A168" s="70"/>
      <c r="B168" s="70"/>
      <c r="C168" s="71"/>
      <c r="D168" s="70"/>
      <c r="E168" s="71"/>
      <c r="F168" s="71"/>
      <c r="G168" s="71"/>
      <c r="H168" s="71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6.5" customHeight="1">
      <c r="A169" s="70"/>
      <c r="B169" s="70"/>
      <c r="C169" s="71"/>
      <c r="D169" s="70"/>
      <c r="E169" s="71"/>
      <c r="F169" s="71"/>
      <c r="G169" s="71"/>
      <c r="H169" s="71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6.5" customHeight="1">
      <c r="A170" s="70"/>
      <c r="B170" s="70"/>
      <c r="C170" s="71"/>
      <c r="D170" s="70"/>
      <c r="E170" s="71"/>
      <c r="F170" s="71"/>
      <c r="G170" s="71"/>
      <c r="H170" s="71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6.5" customHeight="1">
      <c r="A171" s="70"/>
      <c r="B171" s="70"/>
      <c r="C171" s="71"/>
      <c r="D171" s="70"/>
      <c r="E171" s="71"/>
      <c r="F171" s="71"/>
      <c r="G171" s="71"/>
      <c r="H171" s="71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6.5" customHeight="1">
      <c r="A172" s="70"/>
      <c r="B172" s="70"/>
      <c r="C172" s="71"/>
      <c r="D172" s="70"/>
      <c r="E172" s="71"/>
      <c r="F172" s="71"/>
      <c r="G172" s="71"/>
      <c r="H172" s="71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6.5" customHeight="1">
      <c r="A173" s="70"/>
      <c r="B173" s="70"/>
      <c r="C173" s="71"/>
      <c r="D173" s="70"/>
      <c r="E173" s="71"/>
      <c r="F173" s="71"/>
      <c r="G173" s="71"/>
      <c r="H173" s="71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6.5" customHeight="1">
      <c r="A174" s="70"/>
      <c r="B174" s="70"/>
      <c r="C174" s="71"/>
      <c r="D174" s="70"/>
      <c r="E174" s="71"/>
      <c r="F174" s="71"/>
      <c r="G174" s="71"/>
      <c r="H174" s="71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6.5" customHeight="1">
      <c r="A175" s="70"/>
      <c r="B175" s="70"/>
      <c r="C175" s="71"/>
      <c r="D175" s="70"/>
      <c r="E175" s="71"/>
      <c r="F175" s="71"/>
      <c r="G175" s="71"/>
      <c r="H175" s="71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6.5" customHeight="1">
      <c r="A176" s="70"/>
      <c r="B176" s="70"/>
      <c r="C176" s="71"/>
      <c r="D176" s="70"/>
      <c r="E176" s="71"/>
      <c r="F176" s="71"/>
      <c r="G176" s="71"/>
      <c r="H176" s="71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6.5" customHeight="1">
      <c r="A177" s="70"/>
      <c r="B177" s="70"/>
      <c r="C177" s="71"/>
      <c r="D177" s="70"/>
      <c r="E177" s="71"/>
      <c r="F177" s="71"/>
      <c r="G177" s="71"/>
      <c r="H177" s="71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6.5" customHeight="1">
      <c r="A178" s="70"/>
      <c r="B178" s="70"/>
      <c r="C178" s="71"/>
      <c r="D178" s="70"/>
      <c r="E178" s="71"/>
      <c r="F178" s="71"/>
      <c r="G178" s="71"/>
      <c r="H178" s="71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6.5" customHeight="1">
      <c r="A179" s="70"/>
      <c r="B179" s="70"/>
      <c r="C179" s="71"/>
      <c r="D179" s="70"/>
      <c r="E179" s="71"/>
      <c r="F179" s="71"/>
      <c r="G179" s="71"/>
      <c r="H179" s="71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6.5" customHeight="1">
      <c r="A180" s="70"/>
      <c r="B180" s="70"/>
      <c r="C180" s="71"/>
      <c r="D180" s="70"/>
      <c r="E180" s="71"/>
      <c r="F180" s="71"/>
      <c r="G180" s="71"/>
      <c r="H180" s="71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6.5" customHeight="1">
      <c r="A181" s="70"/>
      <c r="B181" s="70"/>
      <c r="C181" s="71"/>
      <c r="D181" s="70"/>
      <c r="E181" s="71"/>
      <c r="F181" s="71"/>
      <c r="G181" s="71"/>
      <c r="H181" s="71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6.5" customHeight="1">
      <c r="A182" s="70"/>
      <c r="B182" s="70"/>
      <c r="C182" s="71"/>
      <c r="D182" s="70"/>
      <c r="E182" s="71"/>
      <c r="F182" s="71"/>
      <c r="G182" s="71"/>
      <c r="H182" s="71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6.5" customHeight="1">
      <c r="A183" s="70"/>
      <c r="B183" s="70"/>
      <c r="C183" s="71"/>
      <c r="D183" s="70"/>
      <c r="E183" s="71"/>
      <c r="F183" s="71"/>
      <c r="G183" s="71"/>
      <c r="H183" s="71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6.5" customHeight="1">
      <c r="A184" s="70"/>
      <c r="B184" s="70"/>
      <c r="C184" s="71"/>
      <c r="D184" s="70"/>
      <c r="E184" s="71"/>
      <c r="F184" s="71"/>
      <c r="G184" s="71"/>
      <c r="H184" s="71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6.5" customHeight="1">
      <c r="A185" s="70"/>
      <c r="B185" s="70"/>
      <c r="C185" s="71"/>
      <c r="D185" s="70"/>
      <c r="E185" s="71"/>
      <c r="F185" s="71"/>
      <c r="G185" s="71"/>
      <c r="H185" s="71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6.5" customHeight="1">
      <c r="A186" s="70"/>
      <c r="B186" s="70"/>
      <c r="C186" s="71"/>
      <c r="D186" s="70"/>
      <c r="E186" s="71"/>
      <c r="F186" s="71"/>
      <c r="G186" s="71"/>
      <c r="H186" s="71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6.5" customHeight="1">
      <c r="A187" s="70"/>
      <c r="B187" s="70"/>
      <c r="C187" s="71"/>
      <c r="D187" s="70"/>
      <c r="E187" s="71"/>
      <c r="F187" s="71"/>
      <c r="G187" s="71"/>
      <c r="H187" s="71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6.5" customHeight="1">
      <c r="A188" s="70"/>
      <c r="B188" s="70"/>
      <c r="C188" s="71"/>
      <c r="D188" s="70"/>
      <c r="E188" s="71"/>
      <c r="F188" s="71"/>
      <c r="G188" s="71"/>
      <c r="H188" s="71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6.5" customHeight="1">
      <c r="A189" s="70"/>
      <c r="B189" s="70"/>
      <c r="C189" s="71"/>
      <c r="D189" s="70"/>
      <c r="E189" s="71"/>
      <c r="F189" s="71"/>
      <c r="G189" s="71"/>
      <c r="H189" s="71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6.5" customHeight="1">
      <c r="A190" s="70"/>
      <c r="B190" s="70"/>
      <c r="C190" s="71"/>
      <c r="D190" s="70"/>
      <c r="E190" s="71"/>
      <c r="F190" s="71"/>
      <c r="G190" s="71"/>
      <c r="H190" s="71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6.5" customHeight="1">
      <c r="A191" s="70"/>
      <c r="B191" s="70"/>
      <c r="C191" s="71"/>
      <c r="D191" s="70"/>
      <c r="E191" s="71"/>
      <c r="F191" s="71"/>
      <c r="G191" s="71"/>
      <c r="H191" s="71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6.5" customHeight="1">
      <c r="A192" s="70"/>
      <c r="B192" s="70"/>
      <c r="C192" s="71"/>
      <c r="D192" s="70"/>
      <c r="E192" s="71"/>
      <c r="F192" s="71"/>
      <c r="G192" s="71"/>
      <c r="H192" s="71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6.5" customHeight="1">
      <c r="A193" s="70"/>
      <c r="B193" s="70"/>
      <c r="C193" s="71"/>
      <c r="D193" s="70"/>
      <c r="E193" s="71"/>
      <c r="F193" s="71"/>
      <c r="G193" s="71"/>
      <c r="H193" s="71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6.5" customHeight="1">
      <c r="A194" s="70"/>
      <c r="B194" s="70"/>
      <c r="C194" s="71"/>
      <c r="D194" s="70"/>
      <c r="E194" s="71"/>
      <c r="F194" s="71"/>
      <c r="G194" s="71"/>
      <c r="H194" s="71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6.5" customHeight="1">
      <c r="A195" s="70"/>
      <c r="B195" s="70"/>
      <c r="C195" s="71"/>
      <c r="D195" s="70"/>
      <c r="E195" s="71"/>
      <c r="F195" s="71"/>
      <c r="G195" s="71"/>
      <c r="H195" s="71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6.5" customHeight="1">
      <c r="A196" s="70"/>
      <c r="B196" s="70"/>
      <c r="C196" s="71"/>
      <c r="D196" s="70"/>
      <c r="E196" s="71"/>
      <c r="F196" s="71"/>
      <c r="G196" s="71"/>
      <c r="H196" s="71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6.5" customHeight="1">
      <c r="A197" s="70"/>
      <c r="B197" s="70"/>
      <c r="C197" s="71"/>
      <c r="D197" s="70"/>
      <c r="E197" s="71"/>
      <c r="F197" s="71"/>
      <c r="G197" s="71"/>
      <c r="H197" s="71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6.5" customHeight="1">
      <c r="A198" s="70"/>
      <c r="B198" s="70"/>
      <c r="C198" s="71"/>
      <c r="D198" s="70"/>
      <c r="E198" s="71"/>
      <c r="F198" s="71"/>
      <c r="G198" s="71"/>
      <c r="H198" s="71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6.5" customHeight="1">
      <c r="A199" s="70"/>
      <c r="B199" s="70"/>
      <c r="C199" s="71"/>
      <c r="D199" s="70"/>
      <c r="E199" s="71"/>
      <c r="F199" s="71"/>
      <c r="G199" s="71"/>
      <c r="H199" s="71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6.5" customHeight="1">
      <c r="A200" s="70"/>
      <c r="B200" s="70"/>
      <c r="C200" s="71"/>
      <c r="D200" s="70"/>
      <c r="E200" s="71"/>
      <c r="F200" s="71"/>
      <c r="G200" s="71"/>
      <c r="H200" s="71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6.5" customHeight="1">
      <c r="A201" s="70"/>
      <c r="B201" s="70"/>
      <c r="C201" s="71"/>
      <c r="D201" s="70"/>
      <c r="E201" s="71"/>
      <c r="F201" s="71"/>
      <c r="G201" s="71"/>
      <c r="H201" s="71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6.5" customHeight="1">
      <c r="A202" s="70"/>
      <c r="B202" s="70"/>
      <c r="C202" s="71"/>
      <c r="D202" s="70"/>
      <c r="E202" s="71"/>
      <c r="F202" s="71"/>
      <c r="G202" s="71"/>
      <c r="H202" s="71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6.5" customHeight="1">
      <c r="A203" s="70"/>
      <c r="B203" s="70"/>
      <c r="C203" s="71"/>
      <c r="D203" s="70"/>
      <c r="E203" s="71"/>
      <c r="F203" s="71"/>
      <c r="G203" s="71"/>
      <c r="H203" s="71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6.5" customHeight="1">
      <c r="A204" s="70"/>
      <c r="B204" s="70"/>
      <c r="C204" s="71"/>
      <c r="D204" s="70"/>
      <c r="E204" s="71"/>
      <c r="F204" s="71"/>
      <c r="G204" s="71"/>
      <c r="H204" s="71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6.5" customHeight="1">
      <c r="A205" s="70"/>
      <c r="B205" s="70"/>
      <c r="C205" s="71"/>
      <c r="D205" s="70"/>
      <c r="E205" s="71"/>
      <c r="F205" s="71"/>
      <c r="G205" s="71"/>
      <c r="H205" s="71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6.5" customHeight="1">
      <c r="A206" s="70"/>
      <c r="B206" s="70"/>
      <c r="C206" s="71"/>
      <c r="D206" s="70"/>
      <c r="E206" s="71"/>
      <c r="F206" s="71"/>
      <c r="G206" s="71"/>
      <c r="H206" s="71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6.5" customHeight="1">
      <c r="A207" s="70"/>
      <c r="B207" s="70"/>
      <c r="C207" s="71"/>
      <c r="D207" s="70"/>
      <c r="E207" s="71"/>
      <c r="F207" s="71"/>
      <c r="G207" s="71"/>
      <c r="H207" s="71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6.5" customHeight="1">
      <c r="A208" s="70"/>
      <c r="B208" s="70"/>
      <c r="C208" s="71"/>
      <c r="D208" s="70"/>
      <c r="E208" s="71"/>
      <c r="F208" s="71"/>
      <c r="G208" s="71"/>
      <c r="H208" s="71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6.5" customHeight="1">
      <c r="A209" s="70"/>
      <c r="B209" s="70"/>
      <c r="C209" s="71"/>
      <c r="D209" s="70"/>
      <c r="E209" s="71"/>
      <c r="F209" s="71"/>
      <c r="G209" s="71"/>
      <c r="H209" s="71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6.5" customHeight="1">
      <c r="A210" s="70"/>
      <c r="B210" s="70"/>
      <c r="C210" s="71"/>
      <c r="D210" s="70"/>
      <c r="E210" s="71"/>
      <c r="F210" s="71"/>
      <c r="G210" s="71"/>
      <c r="H210" s="71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6.5" customHeight="1">
      <c r="A211" s="70"/>
      <c r="B211" s="70"/>
      <c r="C211" s="71"/>
      <c r="D211" s="70"/>
      <c r="E211" s="71"/>
      <c r="F211" s="71"/>
      <c r="G211" s="71"/>
      <c r="H211" s="71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6.5" customHeight="1">
      <c r="A212" s="70"/>
      <c r="B212" s="70"/>
      <c r="C212" s="71"/>
      <c r="D212" s="70"/>
      <c r="E212" s="71"/>
      <c r="F212" s="71"/>
      <c r="G212" s="71"/>
      <c r="H212" s="71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6.5" customHeight="1">
      <c r="A213" s="70"/>
      <c r="B213" s="70"/>
      <c r="C213" s="71"/>
      <c r="D213" s="70"/>
      <c r="E213" s="71"/>
      <c r="F213" s="71"/>
      <c r="G213" s="71"/>
      <c r="H213" s="71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6.5" customHeight="1">
      <c r="A214" s="70"/>
      <c r="B214" s="70"/>
      <c r="C214" s="71"/>
      <c r="D214" s="70"/>
      <c r="E214" s="71"/>
      <c r="F214" s="71"/>
      <c r="G214" s="71"/>
      <c r="H214" s="71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6.5" customHeight="1">
      <c r="A215" s="70"/>
      <c r="B215" s="70"/>
      <c r="C215" s="71"/>
      <c r="D215" s="70"/>
      <c r="E215" s="71"/>
      <c r="F215" s="71"/>
      <c r="G215" s="71"/>
      <c r="H215" s="71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6.5" customHeight="1">
      <c r="A216" s="70"/>
      <c r="B216" s="70"/>
      <c r="C216" s="71"/>
      <c r="D216" s="70"/>
      <c r="E216" s="71"/>
      <c r="F216" s="71"/>
      <c r="G216" s="71"/>
      <c r="H216" s="71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6.5" customHeight="1">
      <c r="A217" s="70"/>
      <c r="B217" s="70"/>
      <c r="C217" s="71"/>
      <c r="D217" s="70"/>
      <c r="E217" s="71"/>
      <c r="F217" s="71"/>
      <c r="G217" s="71"/>
      <c r="H217" s="71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6.5" customHeight="1">
      <c r="A218" s="70"/>
      <c r="B218" s="70"/>
      <c r="C218" s="71"/>
      <c r="D218" s="70"/>
      <c r="E218" s="71"/>
      <c r="F218" s="71"/>
      <c r="G218" s="71"/>
      <c r="H218" s="71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6.5" customHeight="1">
      <c r="A219" s="70"/>
      <c r="B219" s="70"/>
      <c r="C219" s="71"/>
      <c r="D219" s="70"/>
      <c r="E219" s="71"/>
      <c r="F219" s="71"/>
      <c r="G219" s="71"/>
      <c r="H219" s="71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6.5" customHeight="1">
      <c r="A220" s="70"/>
      <c r="B220" s="70"/>
      <c r="C220" s="71"/>
      <c r="D220" s="70"/>
      <c r="E220" s="71"/>
      <c r="F220" s="71"/>
      <c r="G220" s="71"/>
      <c r="H220" s="71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F1"/>
    <mergeCell ref="G1:G2"/>
    <mergeCell ref="H1:H2"/>
    <mergeCell ref="I1:I2"/>
  </mergeCells>
  <conditionalFormatting sqref="A3:A18 D3:D18">
    <cfRule type="expression" dxfId="0" priority="1">
      <formula>OR($B3&lt;&gt;"",$C3&lt;&gt;"")</formula>
    </cfRule>
  </conditionalFormatting>
  <conditionalFormatting sqref="E1">
    <cfRule type="expression" dxfId="0" priority="2">
      <formula>OR(#REF!&lt;&gt;"",#REF!&lt;&gt;"")</formula>
    </cfRule>
  </conditionalFormatting>
  <conditionalFormatting sqref="E2:F2">
    <cfRule type="expression" dxfId="0" priority="3">
      <formula>OR(#REF!&lt;&gt;"",#REF!&lt;&gt;"")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41.14"/>
    <col customWidth="1" min="3" max="3" width="9.0"/>
    <col customWidth="1" min="4" max="6" width="10.0"/>
  </cols>
  <sheetData>
    <row r="1">
      <c r="A1" s="72">
        <v>8.100000042E9</v>
      </c>
      <c r="B1" s="73" t="str">
        <f>VLOOKUP(A1,MASUK!$C$2:$D$2,2, )</f>
        <v>#N/A</v>
      </c>
      <c r="C1" s="74">
        <v>26013.0</v>
      </c>
    </row>
    <row r="2">
      <c r="A2" s="72">
        <v>8.100000004E9</v>
      </c>
      <c r="B2" s="73" t="str">
        <f>VLOOKUP(A2,MASUK!$C$2:$D$2,2, )</f>
        <v>#N/A</v>
      </c>
      <c r="C2" s="74">
        <v>10925.0</v>
      </c>
    </row>
    <row r="3">
      <c r="A3" s="72">
        <v>8.100000101E9</v>
      </c>
      <c r="B3" s="73" t="str">
        <f>VLOOKUP(A3,MASUK!$C$2:$D$2,2, )</f>
        <v>#N/A</v>
      </c>
      <c r="C3" s="74">
        <v>8000.0</v>
      </c>
    </row>
    <row r="4">
      <c r="A4" s="72">
        <v>8.100000078E9</v>
      </c>
      <c r="B4" s="73" t="str">
        <f>VLOOKUP(A4,MASUK!$C$2:$D$2,2, )</f>
        <v>#N/A</v>
      </c>
      <c r="C4" s="74">
        <v>2000.0</v>
      </c>
    </row>
    <row r="5">
      <c r="A5" s="72">
        <v>8.100000011E9</v>
      </c>
      <c r="B5" s="73" t="str">
        <f>VLOOKUP(A5,MASUK!$C$2:$D$2,2, )</f>
        <v>#N/A</v>
      </c>
      <c r="C5" s="74">
        <v>34095.0</v>
      </c>
      <c r="F5" s="74"/>
    </row>
    <row r="6">
      <c r="A6" s="72">
        <v>8.100000015E9</v>
      </c>
      <c r="B6" s="73" t="str">
        <f>VLOOKUP(A6,MASUK!$C$2:$D$2,2, )</f>
        <v>#N/A</v>
      </c>
      <c r="C6" s="74">
        <v>8753.0</v>
      </c>
      <c r="F6" s="74"/>
    </row>
    <row r="7">
      <c r="A7" s="72">
        <v>8.100000012E9</v>
      </c>
      <c r="B7" s="73" t="str">
        <f>VLOOKUP(A7,MASUK!$C$2:$D$2,2, )</f>
        <v>#N/A</v>
      </c>
      <c r="C7" s="74">
        <v>3057.0</v>
      </c>
      <c r="F7" s="74"/>
    </row>
    <row r="8">
      <c r="A8" s="72">
        <v>8.10000001E9</v>
      </c>
      <c r="B8" s="73" t="str">
        <f>VLOOKUP(A8,MASUK!$C$2:$D$2,2, )</f>
        <v>#N/A</v>
      </c>
      <c r="C8" s="74">
        <v>210.0</v>
      </c>
      <c r="F8" s="74"/>
    </row>
    <row r="9">
      <c r="A9" s="72">
        <v>8.100000052E9</v>
      </c>
      <c r="B9" s="73" t="str">
        <f>VLOOKUP(A9,MASUK!$C$2:$D$2,2, )</f>
        <v>#N/A</v>
      </c>
      <c r="C9" s="74">
        <v>10.0</v>
      </c>
      <c r="F9" s="74"/>
    </row>
    <row r="10">
      <c r="A10" s="72">
        <v>8.100000018E9</v>
      </c>
      <c r="B10" s="73" t="str">
        <f>VLOOKUP(A10,MASUK!$C$2:$D$2,2, )</f>
        <v>#N/A</v>
      </c>
      <c r="C10" s="74">
        <v>7000.0</v>
      </c>
      <c r="F10" s="74"/>
    </row>
    <row r="11">
      <c r="A11" s="72">
        <v>8.100000017E9</v>
      </c>
      <c r="B11" s="73" t="str">
        <f>VLOOKUP(A11,MASUK!$C$2:$D$2,2, )</f>
        <v>#N/A</v>
      </c>
      <c r="C11" s="74">
        <v>3000.0</v>
      </c>
      <c r="F11" s="74"/>
    </row>
    <row r="12">
      <c r="A12" s="72">
        <v>8.100000067E9</v>
      </c>
      <c r="B12" s="73" t="str">
        <f>VLOOKUP(A12,MASUK!$C$2:$D$2,2, )</f>
        <v>#N/A</v>
      </c>
      <c r="C12" s="74">
        <v>4000.0</v>
      </c>
      <c r="F12" s="74"/>
    </row>
    <row r="13">
      <c r="A13" s="72">
        <v>8.100000104E9</v>
      </c>
      <c r="B13" s="73" t="str">
        <f>VLOOKUP(A13,MASUK!$C$2:$D$2,2, )</f>
        <v>#N/A</v>
      </c>
      <c r="C13" s="74">
        <v>1900.0</v>
      </c>
      <c r="F13" s="74"/>
    </row>
    <row r="14">
      <c r="A14" s="72">
        <v>8.100000025E9</v>
      </c>
      <c r="B14" s="73" t="str">
        <f>VLOOKUP(A14,MASUK!$C$2:$D$2,2, )</f>
        <v>#N/A</v>
      </c>
      <c r="C14" s="74">
        <v>7000.0</v>
      </c>
      <c r="F14" s="74"/>
    </row>
    <row r="15">
      <c r="A15" s="72">
        <v>8.100000072E9</v>
      </c>
      <c r="B15" s="73" t="str">
        <f>VLOOKUP(A15,MASUK!$C$2:$D$2,2, )</f>
        <v>#N/A</v>
      </c>
      <c r="C15" s="74">
        <v>5550.0</v>
      </c>
      <c r="F15" s="74"/>
    </row>
    <row r="16">
      <c r="A16" s="72">
        <v>8.100000049E9</v>
      </c>
      <c r="B16" s="73" t="str">
        <f>VLOOKUP(A16,MASUK!$C$2:$D$2,2, )</f>
        <v>#N/A</v>
      </c>
      <c r="C16" s="74">
        <v>3620.0</v>
      </c>
    </row>
    <row r="17">
      <c r="A17" s="72">
        <v>8.100000064E9</v>
      </c>
      <c r="B17" s="73" t="str">
        <f>VLOOKUP(A17,MASUK!$C$2:$D$2,2, )</f>
        <v>#N/A</v>
      </c>
      <c r="C17" s="74">
        <v>3000.0</v>
      </c>
    </row>
    <row r="18">
      <c r="A18" s="72">
        <v>8.1000001E9</v>
      </c>
      <c r="B18" s="73" t="str">
        <f>VLOOKUP(A18,MASUK!$C$2:$D$2,2, )</f>
        <v>#N/A</v>
      </c>
      <c r="C18" s="74">
        <v>5000.0</v>
      </c>
    </row>
    <row r="19">
      <c r="A19" s="72">
        <v>8.10000005E9</v>
      </c>
      <c r="B19" s="73" t="str">
        <f>VLOOKUP(A19,MASUK!$C$2:$D$2,2, )</f>
        <v>#N/A</v>
      </c>
      <c r="C19" s="74">
        <v>4000.0</v>
      </c>
    </row>
    <row r="20">
      <c r="A20" s="72">
        <v>8.100000007E9</v>
      </c>
      <c r="B20" s="73" t="str">
        <f>VLOOKUP(A20,MASUK!$C$2:$D$2,2, )</f>
        <v>#N/A</v>
      </c>
      <c r="C20" s="74">
        <v>4000.0</v>
      </c>
    </row>
    <row r="21" ht="15.75" customHeight="1">
      <c r="A21" s="72">
        <v>8.100000062E9</v>
      </c>
      <c r="B21" s="73" t="str">
        <f>VLOOKUP(A21,MASUK!$C$2:$D$2,2, )</f>
        <v>#N/A</v>
      </c>
      <c r="C21" s="74">
        <v>2050.0</v>
      </c>
    </row>
    <row r="22" ht="15.75" customHeight="1">
      <c r="A22" s="72">
        <v>8.100000046E9</v>
      </c>
      <c r="B22" s="73" t="str">
        <f>VLOOKUP(A22,MASUK!$C$2:$D$2,2, )</f>
        <v>#N/A</v>
      </c>
      <c r="C22" s="74">
        <v>500.0</v>
      </c>
    </row>
    <row r="23" ht="15.75" customHeight="1"/>
    <row r="24" ht="15.75" customHeight="1">
      <c r="A24" s="72"/>
      <c r="B24" s="73"/>
      <c r="C24" s="74"/>
    </row>
    <row r="25" ht="15.75" customHeight="1"/>
    <row r="26" ht="15.75" customHeight="1">
      <c r="A26" s="72"/>
      <c r="B26" s="73"/>
      <c r="C26" s="74"/>
    </row>
    <row r="27" ht="15.75" customHeight="1">
      <c r="A27" s="72"/>
      <c r="B27" s="73"/>
      <c r="C27" s="74"/>
    </row>
    <row r="28" ht="15.75" customHeight="1">
      <c r="A28" s="72"/>
      <c r="B28" s="73"/>
      <c r="C28" s="74"/>
    </row>
    <row r="29" ht="15.75" customHeight="1"/>
    <row r="30" ht="15.75" customHeight="1"/>
    <row r="31" ht="15.75" customHeight="1">
      <c r="A31" s="72"/>
      <c r="B31" s="73"/>
      <c r="C31" s="74"/>
    </row>
    <row r="32" ht="15.75" customHeight="1">
      <c r="A32" s="72"/>
      <c r="B32" s="73"/>
      <c r="C32" s="74"/>
    </row>
    <row r="33" ht="15.75" customHeight="1">
      <c r="A33" s="72"/>
      <c r="B33" s="73"/>
      <c r="C33" s="74"/>
    </row>
    <row r="34" ht="15.75" customHeight="1">
      <c r="A34" s="72"/>
      <c r="B34" s="73"/>
      <c r="C34" s="74"/>
    </row>
    <row r="35" ht="15.75" customHeight="1"/>
    <row r="36" ht="15.75" customHeight="1">
      <c r="A36" s="72"/>
      <c r="B36" s="73"/>
      <c r="C36" s="74"/>
    </row>
    <row r="37" ht="15.75" customHeight="1"/>
    <row r="38" ht="15.75" customHeight="1"/>
    <row r="39" ht="15.75" customHeight="1"/>
    <row r="40" ht="15.75" customHeight="1">
      <c r="A40" s="72"/>
      <c r="B40" s="73"/>
      <c r="C40" s="74"/>
    </row>
    <row r="41" ht="15.75" customHeight="1"/>
    <row r="42" ht="15.75" customHeight="1">
      <c r="A42" s="72"/>
      <c r="B42" s="73"/>
      <c r="C42" s="74"/>
    </row>
    <row r="43" ht="15.75" customHeight="1"/>
    <row r="44" ht="15.75" customHeight="1"/>
    <row r="45" ht="15.75" customHeight="1">
      <c r="A45" s="72"/>
      <c r="B45" s="73"/>
      <c r="C45" s="74"/>
    </row>
    <row r="46" ht="15.75" customHeight="1"/>
    <row r="47" ht="15.75" customHeight="1">
      <c r="C47" s="74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9.14"/>
    <col customWidth="1" min="3" max="6" width="10.0"/>
  </cols>
  <sheetData>
    <row r="1">
      <c r="A1" s="75" t="s">
        <v>1555</v>
      </c>
      <c r="B1" s="74">
        <v>46938.0</v>
      </c>
    </row>
    <row r="2">
      <c r="A2" s="75" t="s">
        <v>1556</v>
      </c>
      <c r="B2" s="74">
        <v>34095.0</v>
      </c>
    </row>
    <row r="3">
      <c r="A3" s="75" t="s">
        <v>1557</v>
      </c>
      <c r="B3" s="74">
        <v>16170.0</v>
      </c>
    </row>
    <row r="4">
      <c r="A4" s="75" t="s">
        <v>1558</v>
      </c>
      <c r="B4" s="74">
        <v>10000.0</v>
      </c>
    </row>
    <row r="5">
      <c r="A5" s="75" t="s">
        <v>1559</v>
      </c>
      <c r="B5" s="74">
        <v>9000.0</v>
      </c>
    </row>
    <row r="6">
      <c r="A6" s="75" t="s">
        <v>1560</v>
      </c>
      <c r="B6" s="74">
        <v>8753.0</v>
      </c>
    </row>
    <row r="7">
      <c r="A7" s="75" t="s">
        <v>1561</v>
      </c>
      <c r="B7" s="74">
        <v>5900.0</v>
      </c>
    </row>
    <row r="8">
      <c r="A8" s="75" t="s">
        <v>1562</v>
      </c>
      <c r="B8" s="74">
        <v>4000.0</v>
      </c>
    </row>
    <row r="9">
      <c r="A9" s="75" t="s">
        <v>1563</v>
      </c>
      <c r="B9" s="74">
        <v>3057.0</v>
      </c>
    </row>
    <row r="10">
      <c r="A10" s="75" t="s">
        <v>1564</v>
      </c>
      <c r="B10" s="74">
        <v>3000.0</v>
      </c>
    </row>
    <row r="11">
      <c r="A11" s="75" t="s">
        <v>1565</v>
      </c>
      <c r="B11" s="74">
        <v>2050.0</v>
      </c>
    </row>
    <row r="12">
      <c r="A12" s="75" t="s">
        <v>1566</v>
      </c>
      <c r="B12" s="74">
        <v>500.0</v>
      </c>
    </row>
    <row r="13">
      <c r="A13" s="75" t="s">
        <v>1567</v>
      </c>
      <c r="B13" s="74">
        <v>210.0</v>
      </c>
    </row>
    <row r="14">
      <c r="A14" s="75" t="s">
        <v>1568</v>
      </c>
      <c r="B14" s="74">
        <v>10.0</v>
      </c>
    </row>
    <row r="15">
      <c r="B15" s="74"/>
    </row>
    <row r="16">
      <c r="B16" s="74"/>
    </row>
    <row r="17">
      <c r="B17" s="74"/>
    </row>
    <row r="18">
      <c r="B18" s="74"/>
    </row>
    <row r="19">
      <c r="B19" s="74"/>
    </row>
    <row r="20">
      <c r="B20" s="74"/>
    </row>
    <row r="21" ht="15.75" customHeight="1">
      <c r="B21" s="74"/>
    </row>
    <row r="22" ht="15.75" customHeight="1">
      <c r="B22" s="74"/>
    </row>
    <row r="23" ht="15.75" customHeight="1">
      <c r="B23" s="74"/>
    </row>
    <row r="24" ht="15.75" customHeight="1">
      <c r="B24" s="74"/>
    </row>
    <row r="25" ht="15.75" customHeight="1">
      <c r="B25" s="74"/>
    </row>
    <row r="26" ht="15.75" customHeight="1">
      <c r="B26" s="74"/>
    </row>
    <row r="27" ht="15.75" customHeight="1">
      <c r="B27" s="74"/>
    </row>
    <row r="28" ht="15.75" customHeight="1">
      <c r="B28" s="74"/>
    </row>
    <row r="29" ht="15.75" customHeight="1">
      <c r="B29" s="74"/>
    </row>
    <row r="30" ht="15.75" customHeight="1">
      <c r="B30" s="74"/>
    </row>
    <row r="31" ht="15.75" customHeight="1">
      <c r="B31" s="74"/>
    </row>
    <row r="32" ht="15.75" customHeight="1">
      <c r="B32" s="74"/>
    </row>
    <row r="33" ht="15.75" customHeight="1">
      <c r="B33" s="74"/>
    </row>
    <row r="34" ht="15.75" customHeight="1">
      <c r="B34" s="74"/>
    </row>
    <row r="35" ht="15.75" customHeight="1">
      <c r="B35" s="74"/>
    </row>
    <row r="36" ht="15.75" customHeight="1">
      <c r="B36" s="74"/>
    </row>
    <row r="37" ht="15.75" customHeight="1">
      <c r="B37" s="74"/>
    </row>
    <row r="38" ht="15.75" customHeight="1">
      <c r="B38" s="74"/>
    </row>
    <row r="39" ht="15.75" customHeight="1">
      <c r="B39" s="74"/>
    </row>
    <row r="40" ht="15.75" customHeight="1">
      <c r="B40" s="74"/>
    </row>
    <row r="41" ht="15.75" customHeight="1">
      <c r="B41" s="74"/>
    </row>
    <row r="42" ht="15.75" customHeight="1">
      <c r="B42" s="74"/>
    </row>
    <row r="43" ht="15.75" customHeight="1">
      <c r="B43" s="74"/>
    </row>
    <row r="44" ht="15.75" customHeight="1">
      <c r="B44" s="74"/>
    </row>
    <row r="45" ht="15.75" customHeight="1">
      <c r="B45" s="74"/>
    </row>
    <row r="46" ht="15.75" customHeight="1">
      <c r="B46" s="74"/>
    </row>
    <row r="47" ht="15.75" customHeight="1">
      <c r="B47" s="74"/>
    </row>
    <row r="48" ht="15.75" customHeight="1">
      <c r="B48" s="74"/>
    </row>
    <row r="49" ht="15.75" customHeight="1">
      <c r="B49" s="74"/>
    </row>
    <row r="50" ht="15.75" customHeight="1">
      <c r="B50" s="74"/>
    </row>
    <row r="51" ht="15.75" customHeight="1">
      <c r="B51" s="74"/>
    </row>
    <row r="52" ht="15.75" customHeight="1">
      <c r="B52" s="74"/>
    </row>
    <row r="53" ht="15.75" customHeight="1">
      <c r="B53" s="74"/>
    </row>
    <row r="54" ht="15.75" customHeight="1">
      <c r="B54" s="74"/>
    </row>
    <row r="55" ht="15.75" customHeight="1">
      <c r="B55" s="74"/>
    </row>
    <row r="56" ht="15.75" customHeight="1">
      <c r="B56" s="74"/>
    </row>
    <row r="57" ht="15.75" customHeight="1">
      <c r="B57" s="74"/>
    </row>
    <row r="58" ht="15.75" customHeight="1">
      <c r="B58" s="74"/>
    </row>
    <row r="59" ht="15.75" customHeight="1">
      <c r="B59" s="74"/>
    </row>
    <row r="60" ht="15.75" customHeight="1">
      <c r="B60" s="74"/>
    </row>
    <row r="61" ht="15.75" customHeight="1">
      <c r="B61" s="74"/>
    </row>
    <row r="62" ht="15.75" customHeight="1">
      <c r="B62" s="74"/>
    </row>
    <row r="63" ht="15.75" customHeight="1">
      <c r="B63" s="74"/>
    </row>
    <row r="64" ht="15.75" customHeight="1">
      <c r="B64" s="74"/>
    </row>
    <row r="65" ht="15.75" customHeight="1">
      <c r="B65" s="74"/>
    </row>
    <row r="66" ht="15.75" customHeight="1">
      <c r="B66" s="74"/>
    </row>
    <row r="67" ht="15.75" customHeight="1">
      <c r="B67" s="74"/>
    </row>
    <row r="68" ht="15.75" customHeight="1">
      <c r="B68" s="74"/>
    </row>
    <row r="69" ht="15.75" customHeight="1">
      <c r="B69" s="74"/>
    </row>
    <row r="70" ht="15.75" customHeight="1">
      <c r="B70" s="74"/>
    </row>
    <row r="71" ht="15.75" customHeight="1">
      <c r="B71" s="74"/>
    </row>
    <row r="72" ht="15.75" customHeight="1">
      <c r="B72" s="74"/>
    </row>
    <row r="73" ht="15.75" customHeight="1">
      <c r="B73" s="74"/>
    </row>
    <row r="74" ht="15.75" customHeight="1">
      <c r="B74" s="74"/>
    </row>
    <row r="75" ht="15.75" customHeight="1">
      <c r="B75" s="74"/>
    </row>
    <row r="76" ht="15.75" customHeight="1">
      <c r="B76" s="74"/>
    </row>
    <row r="77" ht="15.75" customHeight="1">
      <c r="B77" s="74"/>
    </row>
    <row r="78" ht="15.75" customHeight="1">
      <c r="B78" s="74"/>
    </row>
    <row r="79" ht="15.75" customHeight="1">
      <c r="B79" s="74"/>
    </row>
    <row r="80" ht="15.75" customHeight="1">
      <c r="B80" s="74"/>
    </row>
    <row r="81" ht="15.75" customHeight="1">
      <c r="B81" s="74"/>
    </row>
    <row r="82" ht="15.75" customHeight="1">
      <c r="B82" s="74"/>
    </row>
    <row r="83" ht="15.75" customHeight="1">
      <c r="B83" s="74"/>
    </row>
    <row r="84" ht="15.75" customHeight="1">
      <c r="B84" s="74"/>
    </row>
    <row r="85" ht="15.75" customHeight="1">
      <c r="B85" s="74"/>
    </row>
    <row r="86" ht="15.75" customHeight="1">
      <c r="B86" s="74"/>
    </row>
    <row r="87" ht="15.75" customHeight="1">
      <c r="B87" s="74"/>
    </row>
    <row r="88" ht="15.75" customHeight="1">
      <c r="B88" s="74"/>
    </row>
    <row r="89" ht="15.75" customHeight="1">
      <c r="B89" s="74"/>
    </row>
    <row r="90" ht="15.75" customHeight="1">
      <c r="B90" s="74"/>
    </row>
    <row r="91" ht="15.75" customHeight="1">
      <c r="B91" s="74"/>
    </row>
    <row r="92" ht="15.75" customHeight="1">
      <c r="B92" s="74"/>
    </row>
    <row r="93" ht="15.75" customHeight="1">
      <c r="B93" s="74"/>
    </row>
    <row r="94" ht="15.75" customHeight="1">
      <c r="B94" s="74"/>
    </row>
    <row r="95" ht="15.75" customHeight="1">
      <c r="B95" s="74"/>
    </row>
    <row r="96" ht="15.75" customHeight="1">
      <c r="B96" s="74"/>
    </row>
    <row r="97" ht="15.75" customHeight="1">
      <c r="B97" s="74"/>
    </row>
    <row r="98" ht="15.75" customHeight="1">
      <c r="B98" s="74"/>
    </row>
    <row r="99" ht="15.75" customHeight="1">
      <c r="B99" s="74"/>
    </row>
    <row r="100" ht="15.75" customHeight="1">
      <c r="B100" s="74"/>
    </row>
    <row r="101" ht="15.75" customHeight="1">
      <c r="B101" s="74"/>
    </row>
    <row r="102" ht="15.75" customHeight="1">
      <c r="B102" s="74"/>
    </row>
    <row r="103" ht="15.75" customHeight="1">
      <c r="B103" s="74"/>
    </row>
    <row r="104" ht="15.75" customHeight="1">
      <c r="B104" s="74"/>
    </row>
    <row r="105" ht="15.75" customHeight="1">
      <c r="B105" s="74"/>
    </row>
    <row r="106" ht="15.75" customHeight="1">
      <c r="B106" s="74"/>
    </row>
    <row r="107" ht="15.75" customHeight="1">
      <c r="B107" s="74"/>
    </row>
    <row r="108" ht="15.75" customHeight="1">
      <c r="B108" s="74"/>
    </row>
    <row r="109" ht="15.75" customHeight="1">
      <c r="B109" s="74"/>
    </row>
    <row r="110" ht="15.75" customHeight="1">
      <c r="B110" s="74"/>
    </row>
    <row r="111" ht="15.75" customHeight="1">
      <c r="B111" s="74"/>
    </row>
    <row r="112" ht="15.75" customHeight="1">
      <c r="B112" s="74"/>
    </row>
    <row r="113" ht="15.75" customHeight="1">
      <c r="B113" s="74"/>
    </row>
    <row r="114" ht="15.75" customHeight="1">
      <c r="B114" s="74"/>
    </row>
    <row r="115" ht="15.75" customHeight="1">
      <c r="B115" s="74"/>
    </row>
    <row r="116" ht="15.75" customHeight="1">
      <c r="B116" s="74"/>
    </row>
    <row r="117" ht="15.75" customHeight="1">
      <c r="B117" s="74"/>
    </row>
    <row r="118" ht="15.75" customHeight="1">
      <c r="B118" s="74"/>
    </row>
    <row r="119" ht="15.75" customHeight="1">
      <c r="B119" s="74"/>
    </row>
    <row r="120" ht="15.75" customHeight="1">
      <c r="B120" s="74"/>
    </row>
    <row r="121" ht="15.75" customHeight="1">
      <c r="B121" s="74"/>
    </row>
    <row r="122" ht="15.75" customHeight="1">
      <c r="B122" s="74"/>
    </row>
    <row r="123" ht="15.75" customHeight="1">
      <c r="B123" s="74"/>
    </row>
    <row r="124" ht="15.75" customHeight="1">
      <c r="B124" s="74"/>
    </row>
    <row r="125" ht="15.75" customHeight="1">
      <c r="B125" s="74"/>
    </row>
    <row r="126" ht="15.75" customHeight="1">
      <c r="B126" s="74"/>
    </row>
    <row r="127" ht="15.75" customHeight="1">
      <c r="B127" s="74"/>
    </row>
    <row r="128" ht="15.75" customHeight="1">
      <c r="B128" s="74"/>
    </row>
    <row r="129" ht="15.75" customHeight="1">
      <c r="B129" s="74"/>
    </row>
    <row r="130" ht="15.75" customHeight="1">
      <c r="B130" s="74"/>
    </row>
    <row r="131" ht="15.75" customHeight="1">
      <c r="B131" s="74"/>
    </row>
    <row r="132" ht="15.75" customHeight="1">
      <c r="B132" s="74"/>
    </row>
    <row r="133" ht="15.75" customHeight="1">
      <c r="B133" s="74"/>
    </row>
    <row r="134" ht="15.75" customHeight="1">
      <c r="B134" s="74"/>
    </row>
    <row r="135" ht="15.75" customHeight="1">
      <c r="B135" s="74"/>
    </row>
    <row r="136" ht="15.75" customHeight="1">
      <c r="B136" s="74"/>
    </row>
    <row r="137" ht="15.75" customHeight="1">
      <c r="B137" s="74"/>
    </row>
    <row r="138" ht="15.75" customHeight="1">
      <c r="B138" s="74"/>
    </row>
    <row r="139" ht="15.75" customHeight="1">
      <c r="B139" s="74"/>
    </row>
    <row r="140" ht="15.75" customHeight="1">
      <c r="B140" s="74"/>
    </row>
    <row r="141" ht="15.75" customHeight="1">
      <c r="B141" s="74"/>
    </row>
    <row r="142" ht="15.75" customHeight="1">
      <c r="B142" s="74"/>
    </row>
    <row r="143" ht="15.75" customHeight="1">
      <c r="B143" s="74"/>
    </row>
    <row r="144" ht="15.75" customHeight="1">
      <c r="B144" s="74"/>
    </row>
    <row r="145" ht="15.75" customHeight="1">
      <c r="B145" s="74"/>
    </row>
    <row r="146" ht="15.75" customHeight="1">
      <c r="B146" s="74"/>
    </row>
    <row r="147" ht="15.75" customHeight="1">
      <c r="B147" s="74"/>
    </row>
    <row r="148" ht="15.75" customHeight="1">
      <c r="B148" s="74"/>
    </row>
    <row r="149" ht="15.75" customHeight="1">
      <c r="B149" s="74"/>
    </row>
    <row r="150" ht="15.75" customHeight="1">
      <c r="B150" s="74"/>
    </row>
    <row r="151" ht="15.75" customHeight="1">
      <c r="B151" s="74"/>
    </row>
    <row r="152" ht="15.75" customHeight="1">
      <c r="B152" s="74"/>
    </row>
    <row r="153" ht="15.75" customHeight="1">
      <c r="B153" s="74"/>
    </row>
    <row r="154" ht="15.75" customHeight="1">
      <c r="B154" s="74"/>
    </row>
    <row r="155" ht="15.75" customHeight="1">
      <c r="B155" s="74"/>
    </row>
    <row r="156" ht="15.75" customHeight="1">
      <c r="B156" s="74"/>
    </row>
    <row r="157" ht="15.75" customHeight="1">
      <c r="B157" s="74"/>
    </row>
    <row r="158" ht="15.75" customHeight="1">
      <c r="B158" s="74"/>
    </row>
    <row r="159" ht="15.75" customHeight="1">
      <c r="B159" s="74"/>
    </row>
    <row r="160" ht="15.75" customHeight="1">
      <c r="B160" s="74"/>
    </row>
    <row r="161" ht="15.75" customHeight="1">
      <c r="B161" s="74"/>
    </row>
    <row r="162" ht="15.75" customHeight="1">
      <c r="B162" s="74"/>
    </row>
    <row r="163" ht="15.75" customHeight="1">
      <c r="B163" s="74"/>
    </row>
    <row r="164" ht="15.75" customHeight="1">
      <c r="B164" s="74"/>
    </row>
    <row r="165" ht="15.75" customHeight="1">
      <c r="B165" s="74"/>
    </row>
    <row r="166" ht="15.75" customHeight="1">
      <c r="B166" s="74"/>
    </row>
    <row r="167" ht="15.75" customHeight="1">
      <c r="B167" s="74"/>
    </row>
    <row r="168" ht="15.75" customHeight="1">
      <c r="B168" s="74"/>
    </row>
    <row r="169" ht="15.75" customHeight="1">
      <c r="B169" s="74"/>
    </row>
    <row r="170" ht="15.75" customHeight="1">
      <c r="B170" s="74"/>
    </row>
    <row r="171" ht="15.75" customHeight="1">
      <c r="B171" s="74"/>
    </row>
    <row r="172" ht="15.75" customHeight="1">
      <c r="B172" s="74"/>
    </row>
    <row r="173" ht="15.75" customHeight="1">
      <c r="B173" s="74"/>
    </row>
    <row r="174" ht="15.75" customHeight="1">
      <c r="B174" s="74"/>
    </row>
    <row r="175" ht="15.75" customHeight="1">
      <c r="B175" s="74"/>
    </row>
    <row r="176" ht="15.75" customHeight="1">
      <c r="B176" s="74"/>
    </row>
    <row r="177" ht="15.75" customHeight="1">
      <c r="B177" s="74"/>
    </row>
    <row r="178" ht="15.75" customHeight="1">
      <c r="B178" s="74"/>
    </row>
    <row r="179" ht="15.75" customHeight="1">
      <c r="B179" s="74"/>
    </row>
    <row r="180" ht="15.75" customHeight="1">
      <c r="B180" s="74"/>
    </row>
    <row r="181" ht="15.75" customHeight="1">
      <c r="B181" s="74"/>
    </row>
    <row r="182" ht="15.75" customHeight="1">
      <c r="B182" s="74"/>
    </row>
    <row r="183" ht="15.75" customHeight="1">
      <c r="B183" s="74"/>
    </row>
    <row r="184" ht="15.75" customHeight="1">
      <c r="B184" s="74"/>
    </row>
    <row r="185" ht="15.75" customHeight="1">
      <c r="B185" s="74"/>
    </row>
    <row r="186" ht="15.75" customHeight="1">
      <c r="B186" s="74"/>
    </row>
    <row r="187" ht="15.75" customHeight="1">
      <c r="B187" s="74"/>
    </row>
    <row r="188" ht="15.75" customHeight="1">
      <c r="B188" s="74"/>
    </row>
    <row r="189" ht="15.75" customHeight="1">
      <c r="B189" s="74"/>
    </row>
    <row r="190" ht="15.75" customHeight="1">
      <c r="B190" s="74"/>
    </row>
    <row r="191" ht="15.75" customHeight="1">
      <c r="B191" s="74"/>
    </row>
    <row r="192" ht="15.75" customHeight="1">
      <c r="B192" s="74"/>
    </row>
    <row r="193" ht="15.75" customHeight="1">
      <c r="B193" s="74"/>
    </row>
    <row r="194" ht="15.75" customHeight="1">
      <c r="B194" s="74"/>
    </row>
    <row r="195" ht="15.75" customHeight="1">
      <c r="B195" s="74"/>
    </row>
    <row r="196" ht="15.75" customHeight="1">
      <c r="B196" s="74"/>
    </row>
    <row r="197" ht="15.75" customHeight="1">
      <c r="B197" s="74"/>
    </row>
    <row r="198" ht="15.75" customHeight="1">
      <c r="B198" s="74"/>
    </row>
    <row r="199" ht="15.75" customHeight="1">
      <c r="B199" s="74"/>
    </row>
    <row r="200" ht="15.75" customHeight="1">
      <c r="B200" s="74"/>
    </row>
    <row r="201" ht="15.75" customHeight="1">
      <c r="B201" s="74"/>
    </row>
    <row r="202" ht="15.75" customHeight="1">
      <c r="B202" s="74"/>
    </row>
    <row r="203" ht="15.75" customHeight="1">
      <c r="B203" s="74"/>
    </row>
    <row r="204" ht="15.75" customHeight="1">
      <c r="B204" s="74"/>
    </row>
    <row r="205" ht="15.75" customHeight="1">
      <c r="B205" s="74"/>
    </row>
    <row r="206" ht="15.75" customHeight="1">
      <c r="B206" s="74"/>
    </row>
    <row r="207" ht="15.75" customHeight="1">
      <c r="B207" s="74"/>
    </row>
    <row r="208" ht="15.75" customHeight="1">
      <c r="B208" s="74"/>
    </row>
    <row r="209" ht="15.75" customHeight="1">
      <c r="B209" s="74"/>
    </row>
    <row r="210" ht="15.75" customHeight="1">
      <c r="B210" s="74"/>
    </row>
    <row r="211" ht="15.75" customHeight="1">
      <c r="B211" s="74"/>
    </row>
    <row r="212" ht="15.75" customHeight="1">
      <c r="B212" s="74"/>
    </row>
    <row r="213" ht="15.75" customHeight="1">
      <c r="B213" s="74"/>
    </row>
    <row r="214" ht="15.75" customHeight="1">
      <c r="B214" s="74"/>
    </row>
    <row r="215" ht="15.75" customHeight="1">
      <c r="B215" s="74"/>
    </row>
    <row r="216" ht="15.75" customHeight="1">
      <c r="B216" s="74"/>
    </row>
    <row r="217" ht="15.75" customHeight="1">
      <c r="B217" s="74"/>
    </row>
    <row r="218" ht="15.75" customHeight="1">
      <c r="B218" s="74"/>
    </row>
    <row r="219" ht="15.75" customHeight="1">
      <c r="B219" s="74"/>
    </row>
    <row r="220" ht="15.75" customHeight="1">
      <c r="B220" s="7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17.57"/>
    <col customWidth="1" min="3" max="3" width="16.71"/>
    <col customWidth="1" min="4" max="4" width="67.71"/>
    <col customWidth="1" min="5" max="6" width="11.29"/>
    <col customWidth="1" min="7" max="7" width="16.71"/>
    <col customWidth="1" min="8" max="8" width="9.14"/>
    <col customWidth="1" min="9" max="9" width="33.86"/>
    <col customWidth="1" min="10" max="26" width="9.14"/>
  </cols>
  <sheetData>
    <row r="1" ht="14.25" customHeight="1">
      <c r="A1" s="76" t="s">
        <v>1086</v>
      </c>
      <c r="B1" s="77" t="s">
        <v>1362</v>
      </c>
      <c r="C1" s="76" t="s">
        <v>1</v>
      </c>
      <c r="D1" s="76" t="s">
        <v>1088</v>
      </c>
      <c r="E1" s="78" t="s">
        <v>5</v>
      </c>
      <c r="F1" s="64"/>
      <c r="G1" s="76" t="s">
        <v>1550</v>
      </c>
      <c r="H1" s="76" t="s">
        <v>1551</v>
      </c>
      <c r="I1" s="76" t="s">
        <v>7</v>
      </c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15.0" customHeight="1">
      <c r="A2" s="65"/>
      <c r="B2" s="65"/>
      <c r="C2" s="65"/>
      <c r="D2" s="65"/>
      <c r="E2" s="66" t="s">
        <v>1552</v>
      </c>
      <c r="F2" s="66" t="s">
        <v>1553</v>
      </c>
      <c r="G2" s="65"/>
      <c r="H2" s="65"/>
      <c r="I2" s="65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6.5" customHeight="1">
      <c r="A3" s="80">
        <v>1.0</v>
      </c>
      <c r="B3" s="81"/>
      <c r="C3" s="80"/>
      <c r="D3" s="82" t="str">
        <f>IFERROR(VLOOKUP(C3,MASTER!$B$2:$C$109,2,FALSE),"")</f>
        <v/>
      </c>
      <c r="E3" s="83"/>
      <c r="F3" s="84"/>
      <c r="G3" s="85">
        <f t="shared" ref="G3:G67" si="1">E3*25+F3</f>
        <v>0</v>
      </c>
      <c r="H3" s="80" t="s">
        <v>1553</v>
      </c>
      <c r="I3" s="86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6.5" customHeight="1">
      <c r="A4" s="80">
        <v>2.0</v>
      </c>
      <c r="B4" s="81"/>
      <c r="C4" s="80"/>
      <c r="D4" s="82" t="str">
        <f>VLOOKUP(C4,MASTER!$B$1:$I$40,2, )</f>
        <v>#N/A</v>
      </c>
      <c r="E4" s="80"/>
      <c r="F4" s="80"/>
      <c r="G4" s="67">
        <f t="shared" si="1"/>
        <v>0</v>
      </c>
      <c r="H4" s="80" t="s">
        <v>1554</v>
      </c>
      <c r="I4" s="80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6.5" customHeight="1">
      <c r="A5" s="80">
        <v>3.0</v>
      </c>
      <c r="B5" s="81"/>
      <c r="C5" s="80"/>
      <c r="D5" s="82" t="str">
        <f>VLOOKUP(C5,MASTER!$B$1:$I$40,2, )</f>
        <v>#N/A</v>
      </c>
      <c r="E5" s="80"/>
      <c r="F5" s="80"/>
      <c r="G5" s="67">
        <f t="shared" si="1"/>
        <v>0</v>
      </c>
      <c r="H5" s="80" t="s">
        <v>1554</v>
      </c>
      <c r="I5" s="80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6.5" customHeight="1">
      <c r="A6" s="80">
        <v>4.0</v>
      </c>
      <c r="B6" s="81"/>
      <c r="C6" s="80"/>
      <c r="D6" s="82" t="str">
        <f>VLOOKUP(C6,MASTER!$B$1:$I$40,2, )</f>
        <v>#N/A</v>
      </c>
      <c r="E6" s="80"/>
      <c r="F6" s="80"/>
      <c r="G6" s="67">
        <f t="shared" si="1"/>
        <v>0</v>
      </c>
      <c r="H6" s="80" t="s">
        <v>1554</v>
      </c>
      <c r="I6" s="80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16.5" customHeight="1">
      <c r="A7" s="80">
        <v>5.0</v>
      </c>
      <c r="B7" s="81"/>
      <c r="C7" s="80"/>
      <c r="D7" s="82" t="str">
        <f>VLOOKUP(C7,MASTER!$B$1:$I$40,2, )</f>
        <v>#N/A</v>
      </c>
      <c r="E7" s="80"/>
      <c r="F7" s="80"/>
      <c r="G7" s="67">
        <f t="shared" si="1"/>
        <v>0</v>
      </c>
      <c r="H7" s="80" t="s">
        <v>1554</v>
      </c>
      <c r="I7" s="80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16.5" customHeight="1">
      <c r="A8" s="80">
        <v>6.0</v>
      </c>
      <c r="B8" s="81"/>
      <c r="C8" s="80"/>
      <c r="D8" s="82" t="str">
        <f>VLOOKUP(C8,MASTER!$B$1:$I$40,2, )</f>
        <v>#N/A</v>
      </c>
      <c r="E8" s="80"/>
      <c r="F8" s="80"/>
      <c r="G8" s="67">
        <f t="shared" si="1"/>
        <v>0</v>
      </c>
      <c r="H8" s="80" t="s">
        <v>1554</v>
      </c>
      <c r="I8" s="80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6.5" customHeight="1">
      <c r="A9" s="80">
        <v>7.0</v>
      </c>
      <c r="B9" s="81"/>
      <c r="C9" s="80"/>
      <c r="D9" s="82" t="str">
        <f>VLOOKUP(C9,MASTER!$B$1:$I$40,2, )</f>
        <v>#N/A</v>
      </c>
      <c r="E9" s="80"/>
      <c r="F9" s="80"/>
      <c r="G9" s="67">
        <f t="shared" si="1"/>
        <v>0</v>
      </c>
      <c r="H9" s="80" t="s">
        <v>1554</v>
      </c>
      <c r="I9" s="87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6.5" customHeight="1">
      <c r="A10" s="80">
        <v>8.0</v>
      </c>
      <c r="B10" s="81"/>
      <c r="C10" s="80"/>
      <c r="D10" s="82" t="str">
        <f>VLOOKUP(C10,MASTER!$B$1:$I$40,2, )</f>
        <v>#N/A</v>
      </c>
      <c r="E10" s="80"/>
      <c r="F10" s="80"/>
      <c r="G10" s="67">
        <f t="shared" si="1"/>
        <v>0</v>
      </c>
      <c r="H10" s="80" t="s">
        <v>1554</v>
      </c>
      <c r="I10" s="80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16.5" customHeight="1">
      <c r="A11" s="80">
        <v>9.0</v>
      </c>
      <c r="B11" s="81"/>
      <c r="C11" s="80"/>
      <c r="D11" s="82" t="str">
        <f>VLOOKUP(C11,MASTER!$B$1:$I$40,2, )</f>
        <v>#N/A</v>
      </c>
      <c r="E11" s="80"/>
      <c r="F11" s="80"/>
      <c r="G11" s="67">
        <f t="shared" si="1"/>
        <v>0</v>
      </c>
      <c r="H11" s="80" t="s">
        <v>1554</v>
      </c>
      <c r="I11" s="80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6.5" customHeight="1">
      <c r="A12" s="80">
        <v>10.0</v>
      </c>
      <c r="B12" s="81"/>
      <c r="C12" s="80"/>
      <c r="D12" s="82" t="str">
        <f>VLOOKUP(C12,MASTER!$B$1:$I$40,2, )</f>
        <v>#N/A</v>
      </c>
      <c r="E12" s="80"/>
      <c r="F12" s="80"/>
      <c r="G12" s="67">
        <f t="shared" si="1"/>
        <v>0</v>
      </c>
      <c r="H12" s="80" t="s">
        <v>1554</v>
      </c>
      <c r="I12" s="80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16.5" customHeight="1">
      <c r="A13" s="80">
        <v>11.0</v>
      </c>
      <c r="B13" s="81"/>
      <c r="C13" s="80"/>
      <c r="D13" s="82" t="str">
        <f>VLOOKUP(C13,MASTER!$B$1:$I$40,2, )</f>
        <v>#N/A</v>
      </c>
      <c r="E13" s="80"/>
      <c r="F13" s="80"/>
      <c r="G13" s="67">
        <f t="shared" si="1"/>
        <v>0</v>
      </c>
      <c r="H13" s="80" t="s">
        <v>1554</v>
      </c>
      <c r="I13" s="87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16.5" customHeight="1">
      <c r="A14" s="80">
        <v>12.0</v>
      </c>
      <c r="B14" s="81"/>
      <c r="C14" s="80"/>
      <c r="D14" s="82" t="str">
        <f>VLOOKUP(C14,MASTER!$B$1:$I$40,2, )</f>
        <v>#N/A</v>
      </c>
      <c r="E14" s="80"/>
      <c r="F14" s="80"/>
      <c r="G14" s="67">
        <f t="shared" si="1"/>
        <v>0</v>
      </c>
      <c r="H14" s="80" t="s">
        <v>1554</v>
      </c>
      <c r="I14" s="80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6.5" customHeight="1">
      <c r="A15" s="80">
        <v>13.0</v>
      </c>
      <c r="B15" s="81"/>
      <c r="C15" s="80"/>
      <c r="D15" s="82" t="str">
        <f>VLOOKUP(C15,MASTER!$B$1:$I$40,2, )</f>
        <v>#N/A</v>
      </c>
      <c r="E15" s="80"/>
      <c r="F15" s="80"/>
      <c r="G15" s="67">
        <f t="shared" si="1"/>
        <v>0</v>
      </c>
      <c r="H15" s="80" t="s">
        <v>1554</v>
      </c>
      <c r="I15" s="87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6.5" customHeight="1">
      <c r="A16" s="80">
        <v>14.0</v>
      </c>
      <c r="B16" s="81"/>
      <c r="C16" s="80"/>
      <c r="D16" s="82" t="str">
        <f>VLOOKUP(C16,MASTER!$B$1:$I$40,2, )</f>
        <v>#N/A</v>
      </c>
      <c r="E16" s="80"/>
      <c r="F16" s="80"/>
      <c r="G16" s="67">
        <f t="shared" si="1"/>
        <v>0</v>
      </c>
      <c r="H16" s="80" t="s">
        <v>1554</v>
      </c>
      <c r="I16" s="80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16.5" customHeight="1">
      <c r="A17" s="80">
        <v>15.0</v>
      </c>
      <c r="B17" s="81"/>
      <c r="C17" s="80"/>
      <c r="D17" s="82" t="str">
        <f>VLOOKUP(C17,MASTER!$B$1:$I$40,2, )</f>
        <v>#N/A</v>
      </c>
      <c r="E17" s="80"/>
      <c r="F17" s="80"/>
      <c r="G17" s="67">
        <f t="shared" si="1"/>
        <v>0</v>
      </c>
      <c r="H17" s="80" t="s">
        <v>1554</v>
      </c>
      <c r="I17" s="80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6.5" customHeight="1">
      <c r="A18" s="80">
        <v>16.0</v>
      </c>
      <c r="B18" s="81"/>
      <c r="C18" s="80"/>
      <c r="D18" s="82" t="str">
        <f>VLOOKUP(C18,MASTER!$B$1:$I$40,2, )</f>
        <v>#N/A</v>
      </c>
      <c r="E18" s="80"/>
      <c r="F18" s="80"/>
      <c r="G18" s="67">
        <f t="shared" si="1"/>
        <v>0</v>
      </c>
      <c r="H18" s="80" t="s">
        <v>1554</v>
      </c>
      <c r="I18" s="80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6.5" customHeight="1">
      <c r="A19" s="80">
        <v>17.0</v>
      </c>
      <c r="B19" s="81"/>
      <c r="C19" s="80"/>
      <c r="D19" s="82" t="str">
        <f>VLOOKUP(C19,MASTER!$B$1:$I$40,2, )</f>
        <v>#N/A</v>
      </c>
      <c r="E19" s="80"/>
      <c r="F19" s="80"/>
      <c r="G19" s="67">
        <f t="shared" si="1"/>
        <v>0</v>
      </c>
      <c r="H19" s="80" t="s">
        <v>1554</v>
      </c>
      <c r="I19" s="80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6.5" customHeight="1">
      <c r="A20" s="80">
        <v>18.0</v>
      </c>
      <c r="B20" s="81"/>
      <c r="C20" s="80"/>
      <c r="D20" s="82" t="str">
        <f>VLOOKUP(C20,MASTER!$B$1:$I$40,2, )</f>
        <v>#N/A</v>
      </c>
      <c r="E20" s="80"/>
      <c r="F20" s="80"/>
      <c r="G20" s="67">
        <f t="shared" si="1"/>
        <v>0</v>
      </c>
      <c r="H20" s="80" t="s">
        <v>1553</v>
      </c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6.5" customHeight="1">
      <c r="A21" s="80">
        <v>19.0</v>
      </c>
      <c r="B21" s="81"/>
      <c r="C21" s="80"/>
      <c r="D21" s="82" t="str">
        <f>VLOOKUP(C21,MASTER!$B$1:$I$40,2, )</f>
        <v>#N/A</v>
      </c>
      <c r="E21" s="80"/>
      <c r="F21" s="80"/>
      <c r="G21" s="67">
        <f t="shared" si="1"/>
        <v>0</v>
      </c>
      <c r="H21" s="80" t="s">
        <v>1553</v>
      </c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6.5" customHeight="1">
      <c r="A22" s="80">
        <v>20.0</v>
      </c>
      <c r="B22" s="81"/>
      <c r="C22" s="80"/>
      <c r="D22" s="82" t="str">
        <f>VLOOKUP(C22,MASTER!$B$1:$I$40,2, )</f>
        <v>#N/A</v>
      </c>
      <c r="E22" s="80"/>
      <c r="F22" s="80"/>
      <c r="G22" s="67">
        <f t="shared" si="1"/>
        <v>0</v>
      </c>
      <c r="H22" s="80" t="s">
        <v>1553</v>
      </c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6.5" customHeight="1">
      <c r="A23" s="80">
        <v>21.0</v>
      </c>
      <c r="B23" s="81"/>
      <c r="C23" s="80"/>
      <c r="D23" s="82" t="str">
        <f>VLOOKUP(C23,MASTER!$B$1:$I$40,2, )</f>
        <v>#N/A</v>
      </c>
      <c r="E23" s="80"/>
      <c r="F23" s="80"/>
      <c r="G23" s="67">
        <f t="shared" si="1"/>
        <v>0</v>
      </c>
      <c r="H23" s="80" t="s">
        <v>1553</v>
      </c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6.5" customHeight="1">
      <c r="A24" s="80">
        <v>22.0</v>
      </c>
      <c r="B24" s="81"/>
      <c r="C24" s="80"/>
      <c r="D24" s="82" t="str">
        <f>VLOOKUP(C24,MASTER!$B$1:$I$40,2, )</f>
        <v>#N/A</v>
      </c>
      <c r="E24" s="80"/>
      <c r="F24" s="80"/>
      <c r="G24" s="67">
        <f t="shared" si="1"/>
        <v>0</v>
      </c>
      <c r="H24" s="80" t="s">
        <v>1553</v>
      </c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6.5" customHeight="1">
      <c r="A25" s="80">
        <v>23.0</v>
      </c>
      <c r="B25" s="81"/>
      <c r="C25" s="80"/>
      <c r="D25" s="82" t="str">
        <f>VLOOKUP(C25,MASTER!$B$1:$I$40,2, )</f>
        <v>#N/A</v>
      </c>
      <c r="E25" s="80"/>
      <c r="F25" s="80"/>
      <c r="G25" s="67">
        <f t="shared" si="1"/>
        <v>0</v>
      </c>
      <c r="H25" s="80" t="s">
        <v>1553</v>
      </c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6.5" customHeight="1">
      <c r="A26" s="80">
        <v>24.0</v>
      </c>
      <c r="B26" s="81"/>
      <c r="C26" s="80"/>
      <c r="D26" s="82" t="str">
        <f>VLOOKUP(C26,MASTER!$B$1:$I$40,2, )</f>
        <v>#N/A</v>
      </c>
      <c r="E26" s="80"/>
      <c r="F26" s="80"/>
      <c r="G26" s="67">
        <f t="shared" si="1"/>
        <v>0</v>
      </c>
      <c r="H26" s="80" t="s">
        <v>1553</v>
      </c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6.5" customHeight="1">
      <c r="A27" s="80">
        <v>25.0</v>
      </c>
      <c r="B27" s="81"/>
      <c r="C27" s="80"/>
      <c r="D27" s="82" t="str">
        <f>VLOOKUP(C27,MASTER!$B$1:$I$40,2, )</f>
        <v>#N/A</v>
      </c>
      <c r="E27" s="80"/>
      <c r="F27" s="80"/>
      <c r="G27" s="67">
        <f t="shared" si="1"/>
        <v>0</v>
      </c>
      <c r="H27" s="80" t="s">
        <v>1553</v>
      </c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16.5" customHeight="1">
      <c r="A28" s="80">
        <v>26.0</v>
      </c>
      <c r="B28" s="81"/>
      <c r="C28" s="80"/>
      <c r="D28" s="82" t="str">
        <f>VLOOKUP(C28,MASTER!$B$1:$I$40,2, )</f>
        <v>#N/A</v>
      </c>
      <c r="E28" s="80"/>
      <c r="F28" s="80"/>
      <c r="G28" s="67">
        <f t="shared" si="1"/>
        <v>0</v>
      </c>
      <c r="H28" s="80" t="s">
        <v>1553</v>
      </c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16.5" customHeight="1">
      <c r="A29" s="80">
        <v>27.0</v>
      </c>
      <c r="B29" s="81"/>
      <c r="C29" s="80"/>
      <c r="D29" s="82" t="str">
        <f>VLOOKUP(C29,MASTER!$B$1:$I$40,2, )</f>
        <v>#N/A</v>
      </c>
      <c r="E29" s="80"/>
      <c r="F29" s="80"/>
      <c r="G29" s="67">
        <f t="shared" si="1"/>
        <v>0</v>
      </c>
      <c r="H29" s="80" t="s">
        <v>1553</v>
      </c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6.5" customHeight="1">
      <c r="A30" s="80">
        <v>28.0</v>
      </c>
      <c r="B30" s="81"/>
      <c r="C30" s="80"/>
      <c r="D30" s="82" t="str">
        <f>VLOOKUP(C30,MASTER!$B$1:$I$40,2, )</f>
        <v>#N/A</v>
      </c>
      <c r="E30" s="80"/>
      <c r="F30" s="80"/>
      <c r="G30" s="67">
        <f t="shared" si="1"/>
        <v>0</v>
      </c>
      <c r="H30" s="80" t="s">
        <v>1553</v>
      </c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6.5" customHeight="1">
      <c r="A31" s="80">
        <v>29.0</v>
      </c>
      <c r="B31" s="81"/>
      <c r="C31" s="80"/>
      <c r="D31" s="82" t="str">
        <f>VLOOKUP(C31,MASTER!$B$1:$I$40,2, )</f>
        <v>#N/A</v>
      </c>
      <c r="E31" s="80"/>
      <c r="F31" s="80"/>
      <c r="G31" s="67">
        <f t="shared" si="1"/>
        <v>0</v>
      </c>
      <c r="H31" s="80" t="s">
        <v>1553</v>
      </c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16.5" customHeight="1">
      <c r="A32" s="80">
        <v>30.0</v>
      </c>
      <c r="B32" s="81"/>
      <c r="C32" s="80"/>
      <c r="D32" s="82" t="str">
        <f>VLOOKUP(C32,MASTER!$B$1:$I$40,2, )</f>
        <v>#N/A</v>
      </c>
      <c r="E32" s="80"/>
      <c r="F32" s="80"/>
      <c r="G32" s="67">
        <f t="shared" si="1"/>
        <v>0</v>
      </c>
      <c r="H32" s="80" t="s">
        <v>1553</v>
      </c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6.5" customHeight="1">
      <c r="A33" s="80">
        <v>31.0</v>
      </c>
      <c r="B33" s="81"/>
      <c r="C33" s="80"/>
      <c r="D33" s="82" t="str">
        <f>VLOOKUP(C33,MASTER!$B$1:$I$40,2, )</f>
        <v>#N/A</v>
      </c>
      <c r="E33" s="80"/>
      <c r="F33" s="80"/>
      <c r="G33" s="67">
        <f t="shared" si="1"/>
        <v>0</v>
      </c>
      <c r="H33" s="80" t="s">
        <v>1553</v>
      </c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6.5" customHeight="1">
      <c r="A34" s="80">
        <v>32.0</v>
      </c>
      <c r="B34" s="81"/>
      <c r="C34" s="80"/>
      <c r="D34" s="82" t="str">
        <f>VLOOKUP(C34,MASTER!$B$1:$I$40,2, )</f>
        <v>#N/A</v>
      </c>
      <c r="E34" s="80"/>
      <c r="F34" s="80"/>
      <c r="G34" s="67">
        <f t="shared" si="1"/>
        <v>0</v>
      </c>
      <c r="H34" s="80" t="s">
        <v>1553</v>
      </c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6.5" customHeight="1">
      <c r="A35" s="80">
        <v>33.0</v>
      </c>
      <c r="B35" s="81"/>
      <c r="C35" s="80"/>
      <c r="D35" s="82" t="str">
        <f>VLOOKUP(C35,MASTER!$B$1:$I$40,2, )</f>
        <v>#N/A</v>
      </c>
      <c r="E35" s="80"/>
      <c r="F35" s="80"/>
      <c r="G35" s="67">
        <f t="shared" si="1"/>
        <v>0</v>
      </c>
      <c r="H35" s="80" t="s">
        <v>1553</v>
      </c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6.5" customHeight="1">
      <c r="A36" s="80">
        <v>34.0</v>
      </c>
      <c r="B36" s="81"/>
      <c r="C36" s="80"/>
      <c r="D36" s="82" t="str">
        <f>VLOOKUP(C36,MASTER!$B$1:$I$40,2, )</f>
        <v>#N/A</v>
      </c>
      <c r="E36" s="80"/>
      <c r="F36" s="80"/>
      <c r="G36" s="67">
        <f t="shared" si="1"/>
        <v>0</v>
      </c>
      <c r="H36" s="80" t="s">
        <v>1553</v>
      </c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6.5" customHeight="1">
      <c r="A37" s="80">
        <v>35.0</v>
      </c>
      <c r="B37" s="81"/>
      <c r="C37" s="80"/>
      <c r="D37" s="82" t="str">
        <f>VLOOKUP(C37,MASTER!$B$1:$I$40,2, )</f>
        <v>#N/A</v>
      </c>
      <c r="E37" s="80"/>
      <c r="F37" s="80"/>
      <c r="G37" s="67">
        <f t="shared" si="1"/>
        <v>0</v>
      </c>
      <c r="H37" s="80" t="s">
        <v>1553</v>
      </c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6.5" customHeight="1">
      <c r="A38" s="80">
        <v>36.0</v>
      </c>
      <c r="B38" s="81"/>
      <c r="C38" s="80"/>
      <c r="D38" s="82" t="str">
        <f>VLOOKUP(C38,MASTER!$B$1:$I$40,2, )</f>
        <v>#N/A</v>
      </c>
      <c r="E38" s="80"/>
      <c r="F38" s="80"/>
      <c r="G38" s="67">
        <f t="shared" si="1"/>
        <v>0</v>
      </c>
      <c r="H38" s="80" t="s">
        <v>1553</v>
      </c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6.5" customHeight="1">
      <c r="A39" s="80">
        <v>37.0</v>
      </c>
      <c r="B39" s="81"/>
      <c r="C39" s="80"/>
      <c r="D39" s="82" t="str">
        <f>VLOOKUP(C39,MASTER!$B$1:$I$40,2, )</f>
        <v>#N/A</v>
      </c>
      <c r="E39" s="80"/>
      <c r="F39" s="80"/>
      <c r="G39" s="67">
        <f t="shared" si="1"/>
        <v>0</v>
      </c>
      <c r="H39" s="80" t="s">
        <v>1553</v>
      </c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6.5" customHeight="1">
      <c r="A40" s="80">
        <v>38.0</v>
      </c>
      <c r="B40" s="81"/>
      <c r="C40" s="80"/>
      <c r="D40" s="82" t="str">
        <f>VLOOKUP(C40,MASTER!$B$1:$I$40,2, )</f>
        <v>#N/A</v>
      </c>
      <c r="E40" s="80"/>
      <c r="F40" s="80"/>
      <c r="G40" s="67">
        <f t="shared" si="1"/>
        <v>0</v>
      </c>
      <c r="H40" s="80" t="s">
        <v>1553</v>
      </c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6.5" customHeight="1">
      <c r="A41" s="80">
        <v>39.0</v>
      </c>
      <c r="B41" s="81"/>
      <c r="C41" s="80"/>
      <c r="D41" s="82" t="str">
        <f>VLOOKUP(C41,MASTER!$B$1:$I$40,2, )</f>
        <v>#N/A</v>
      </c>
      <c r="E41" s="80"/>
      <c r="F41" s="80"/>
      <c r="G41" s="67">
        <f t="shared" si="1"/>
        <v>0</v>
      </c>
      <c r="H41" s="80" t="s">
        <v>1553</v>
      </c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6.5" customHeight="1">
      <c r="A42" s="80">
        <v>40.0</v>
      </c>
      <c r="B42" s="81"/>
      <c r="C42" s="80"/>
      <c r="D42" s="82" t="str">
        <f>VLOOKUP(C42,MASTER!$B$1:$I$40,2, )</f>
        <v>#N/A</v>
      </c>
      <c r="E42" s="80"/>
      <c r="F42" s="80"/>
      <c r="G42" s="67">
        <f t="shared" si="1"/>
        <v>0</v>
      </c>
      <c r="H42" s="80" t="s">
        <v>1553</v>
      </c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6.5" customHeight="1">
      <c r="A43" s="80">
        <v>41.0</v>
      </c>
      <c r="B43" s="81"/>
      <c r="C43" s="80"/>
      <c r="D43" s="82" t="str">
        <f>VLOOKUP(C43,MASTER!$B$1:$I$40,2, )</f>
        <v>#N/A</v>
      </c>
      <c r="E43" s="80"/>
      <c r="F43" s="80"/>
      <c r="G43" s="67">
        <f t="shared" si="1"/>
        <v>0</v>
      </c>
      <c r="H43" s="80" t="s">
        <v>1553</v>
      </c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6.5" customHeight="1">
      <c r="A44" s="80">
        <v>42.0</v>
      </c>
      <c r="B44" s="81"/>
      <c r="C44" s="80"/>
      <c r="D44" s="82" t="str">
        <f>VLOOKUP(C44,MASTER!$B$1:$I$40,2, )</f>
        <v>#N/A</v>
      </c>
      <c r="E44" s="80"/>
      <c r="F44" s="80"/>
      <c r="G44" s="67">
        <f t="shared" si="1"/>
        <v>0</v>
      </c>
      <c r="H44" s="80" t="s">
        <v>1553</v>
      </c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16.5" customHeight="1">
      <c r="A45" s="80">
        <v>43.0</v>
      </c>
      <c r="B45" s="81"/>
      <c r="C45" s="80"/>
      <c r="D45" s="82" t="str">
        <f>VLOOKUP(C45,MASTER!$B$1:$I$40,2, )</f>
        <v>#N/A</v>
      </c>
      <c r="E45" s="80"/>
      <c r="F45" s="80"/>
      <c r="G45" s="67">
        <f t="shared" si="1"/>
        <v>0</v>
      </c>
      <c r="H45" s="80" t="s">
        <v>1553</v>
      </c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16.5" customHeight="1">
      <c r="A46" s="80">
        <v>44.0</v>
      </c>
      <c r="B46" s="81"/>
      <c r="C46" s="80"/>
      <c r="D46" s="82" t="str">
        <f>VLOOKUP(C46,MASTER!$B$1:$I$40,2, )</f>
        <v>#N/A</v>
      </c>
      <c r="E46" s="80"/>
      <c r="F46" s="80"/>
      <c r="G46" s="67">
        <f t="shared" si="1"/>
        <v>0</v>
      </c>
      <c r="H46" s="80" t="s">
        <v>1553</v>
      </c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6.5" customHeight="1">
      <c r="A47" s="80">
        <v>45.0</v>
      </c>
      <c r="B47" s="81"/>
      <c r="C47" s="80"/>
      <c r="D47" s="82" t="str">
        <f>VLOOKUP(C47,MASTER!$B$1:$I$40,2, )</f>
        <v>#N/A</v>
      </c>
      <c r="E47" s="80"/>
      <c r="F47" s="80"/>
      <c r="G47" s="67">
        <f t="shared" si="1"/>
        <v>0</v>
      </c>
      <c r="H47" s="80" t="s">
        <v>1553</v>
      </c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6.5" customHeight="1">
      <c r="A48" s="80">
        <v>46.0</v>
      </c>
      <c r="B48" s="81"/>
      <c r="C48" s="80"/>
      <c r="D48" s="82" t="str">
        <f>VLOOKUP(C48,MASTER!$B$1:$I$40,2, )</f>
        <v>#N/A</v>
      </c>
      <c r="E48" s="80"/>
      <c r="F48" s="80"/>
      <c r="G48" s="67">
        <f t="shared" si="1"/>
        <v>0</v>
      </c>
      <c r="H48" s="80" t="s">
        <v>1553</v>
      </c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16.5" customHeight="1">
      <c r="A49" s="80">
        <v>47.0</v>
      </c>
      <c r="B49" s="81"/>
      <c r="C49" s="80"/>
      <c r="D49" s="82" t="str">
        <f>VLOOKUP(C49,MASTER!$B$1:$I$40,2, )</f>
        <v>#N/A</v>
      </c>
      <c r="E49" s="80"/>
      <c r="F49" s="80"/>
      <c r="G49" s="67">
        <f t="shared" si="1"/>
        <v>0</v>
      </c>
      <c r="H49" s="80" t="s">
        <v>1553</v>
      </c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6.5" customHeight="1">
      <c r="A50" s="80">
        <v>48.0</v>
      </c>
      <c r="B50" s="81"/>
      <c r="C50" s="80"/>
      <c r="D50" s="82" t="str">
        <f>VLOOKUP(C50,MASTER!$B$1:$I$40,2, )</f>
        <v>#N/A</v>
      </c>
      <c r="E50" s="80"/>
      <c r="F50" s="80"/>
      <c r="G50" s="67">
        <f t="shared" si="1"/>
        <v>0</v>
      </c>
      <c r="H50" s="80" t="s">
        <v>1553</v>
      </c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6.5" customHeight="1">
      <c r="A51" s="80">
        <v>49.0</v>
      </c>
      <c r="B51" s="81"/>
      <c r="C51" s="80"/>
      <c r="D51" s="82" t="str">
        <f>VLOOKUP(C51,MASTER!$B$1:$I$40,2, )</f>
        <v>#N/A</v>
      </c>
      <c r="E51" s="80"/>
      <c r="F51" s="80"/>
      <c r="G51" s="67">
        <f t="shared" si="1"/>
        <v>0</v>
      </c>
      <c r="H51" s="80" t="s">
        <v>1553</v>
      </c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6.5" customHeight="1">
      <c r="A52" s="80">
        <v>50.0</v>
      </c>
      <c r="B52" s="81"/>
      <c r="C52" s="80"/>
      <c r="D52" s="82" t="str">
        <f>VLOOKUP(C52,MASTER!$B$1:$I$40,2, )</f>
        <v>#N/A</v>
      </c>
      <c r="E52" s="80"/>
      <c r="F52" s="80"/>
      <c r="G52" s="67">
        <f t="shared" si="1"/>
        <v>0</v>
      </c>
      <c r="H52" s="80" t="s">
        <v>1553</v>
      </c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6.5" customHeight="1">
      <c r="A53" s="80">
        <v>51.0</v>
      </c>
      <c r="B53" s="81"/>
      <c r="C53" s="80"/>
      <c r="D53" s="82" t="str">
        <f>VLOOKUP(C53,MASTER!$B$1:$I$40,2, )</f>
        <v>#N/A</v>
      </c>
      <c r="E53" s="80"/>
      <c r="F53" s="80"/>
      <c r="G53" s="67">
        <f t="shared" si="1"/>
        <v>0</v>
      </c>
      <c r="H53" s="80" t="s">
        <v>1553</v>
      </c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6.5" customHeight="1">
      <c r="A54" s="80">
        <v>52.0</v>
      </c>
      <c r="B54" s="81"/>
      <c r="C54" s="80"/>
      <c r="D54" s="82" t="str">
        <f>VLOOKUP(C54,MASTER!$B$1:$I$40,2, )</f>
        <v>#N/A</v>
      </c>
      <c r="E54" s="80"/>
      <c r="F54" s="80"/>
      <c r="G54" s="67">
        <f t="shared" si="1"/>
        <v>0</v>
      </c>
      <c r="H54" s="80" t="s">
        <v>1553</v>
      </c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6.5" customHeight="1">
      <c r="A55" s="80">
        <v>53.0</v>
      </c>
      <c r="B55" s="81"/>
      <c r="C55" s="80"/>
      <c r="D55" s="82" t="str">
        <f>VLOOKUP(C55,MASTER!$B$1:$I$40,2, )</f>
        <v>#N/A</v>
      </c>
      <c r="E55" s="80"/>
      <c r="F55" s="80"/>
      <c r="G55" s="67">
        <f t="shared" si="1"/>
        <v>0</v>
      </c>
      <c r="H55" s="80" t="s">
        <v>1553</v>
      </c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6.5" customHeight="1">
      <c r="A56" s="80">
        <v>54.0</v>
      </c>
      <c r="B56" s="81"/>
      <c r="C56" s="80"/>
      <c r="D56" s="82" t="str">
        <f>VLOOKUP(C56,MASTER!$B$1:$I$40,2, )</f>
        <v>#N/A</v>
      </c>
      <c r="E56" s="80"/>
      <c r="F56" s="80"/>
      <c r="G56" s="67">
        <f t="shared" si="1"/>
        <v>0</v>
      </c>
      <c r="H56" s="80" t="s">
        <v>1553</v>
      </c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6.5" customHeight="1">
      <c r="A57" s="80">
        <v>55.0</v>
      </c>
      <c r="B57" s="81"/>
      <c r="C57" s="80"/>
      <c r="D57" s="82" t="str">
        <f>VLOOKUP(C57,MASTER!$B$1:$I$40,2, )</f>
        <v>#N/A</v>
      </c>
      <c r="E57" s="80"/>
      <c r="F57" s="80"/>
      <c r="G57" s="67">
        <f t="shared" si="1"/>
        <v>0</v>
      </c>
      <c r="H57" s="80" t="s">
        <v>1553</v>
      </c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6.5" customHeight="1">
      <c r="A58" s="80">
        <v>56.0</v>
      </c>
      <c r="B58" s="81"/>
      <c r="C58" s="80"/>
      <c r="D58" s="82" t="str">
        <f>VLOOKUP(C58,MASTER!$B$1:$I$40,2, )</f>
        <v>#N/A</v>
      </c>
      <c r="E58" s="80"/>
      <c r="F58" s="80"/>
      <c r="G58" s="67">
        <f t="shared" si="1"/>
        <v>0</v>
      </c>
      <c r="H58" s="80" t="s">
        <v>1553</v>
      </c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6.5" customHeight="1">
      <c r="A59" s="80">
        <v>57.0</v>
      </c>
      <c r="B59" s="81"/>
      <c r="C59" s="80"/>
      <c r="D59" s="82" t="str">
        <f>VLOOKUP(C59,MASTER!$B$1:$I$40,2, )</f>
        <v>#N/A</v>
      </c>
      <c r="E59" s="80"/>
      <c r="F59" s="80"/>
      <c r="G59" s="67">
        <f t="shared" si="1"/>
        <v>0</v>
      </c>
      <c r="H59" s="80" t="s">
        <v>1553</v>
      </c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16.5" customHeight="1">
      <c r="A60" s="80">
        <v>58.0</v>
      </c>
      <c r="B60" s="81"/>
      <c r="C60" s="80"/>
      <c r="D60" s="82" t="str">
        <f>VLOOKUP(C60,MASTER!$B$1:$I$40,2, )</f>
        <v>#N/A</v>
      </c>
      <c r="E60" s="80"/>
      <c r="F60" s="80"/>
      <c r="G60" s="67">
        <f t="shared" si="1"/>
        <v>0</v>
      </c>
      <c r="H60" s="80" t="s">
        <v>1553</v>
      </c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16.5" customHeight="1">
      <c r="A61" s="80">
        <v>59.0</v>
      </c>
      <c r="B61" s="81"/>
      <c r="C61" s="80"/>
      <c r="D61" s="82" t="str">
        <f>VLOOKUP(C61,MASTER!$B$1:$I$40,2, )</f>
        <v>#N/A</v>
      </c>
      <c r="E61" s="80"/>
      <c r="F61" s="80"/>
      <c r="G61" s="67">
        <f t="shared" si="1"/>
        <v>0</v>
      </c>
      <c r="H61" s="80" t="s">
        <v>1553</v>
      </c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6.5" customHeight="1">
      <c r="A62" s="80">
        <v>60.0</v>
      </c>
      <c r="B62" s="81"/>
      <c r="C62" s="80"/>
      <c r="D62" s="82" t="str">
        <f>VLOOKUP(C62,MASTER!$B$1:$I$40,2, )</f>
        <v>#N/A</v>
      </c>
      <c r="E62" s="80"/>
      <c r="F62" s="80"/>
      <c r="G62" s="67">
        <f t="shared" si="1"/>
        <v>0</v>
      </c>
      <c r="H62" s="80" t="s">
        <v>1553</v>
      </c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6.5" customHeight="1">
      <c r="A63" s="80">
        <v>61.0</v>
      </c>
      <c r="B63" s="81"/>
      <c r="C63" s="80"/>
      <c r="D63" s="82" t="str">
        <f>VLOOKUP(C63,MASTER!$B$1:$I$40,2, )</f>
        <v>#N/A</v>
      </c>
      <c r="E63" s="80"/>
      <c r="F63" s="80"/>
      <c r="G63" s="67">
        <f t="shared" si="1"/>
        <v>0</v>
      </c>
      <c r="H63" s="80" t="s">
        <v>1553</v>
      </c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6.5" customHeight="1">
      <c r="A64" s="80">
        <v>62.0</v>
      </c>
      <c r="B64" s="81"/>
      <c r="C64" s="80"/>
      <c r="D64" s="82" t="str">
        <f>VLOOKUP(C64,MASTER!$B$1:$I$40,2, )</f>
        <v>#N/A</v>
      </c>
      <c r="E64" s="80"/>
      <c r="F64" s="80"/>
      <c r="G64" s="67">
        <f t="shared" si="1"/>
        <v>0</v>
      </c>
      <c r="H64" s="80" t="s">
        <v>1553</v>
      </c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6.5" customHeight="1">
      <c r="A65" s="80">
        <v>63.0</v>
      </c>
      <c r="B65" s="81"/>
      <c r="C65" s="80"/>
      <c r="D65" s="82" t="str">
        <f>VLOOKUP(C65,MASTER!$B$1:$I$40,2, )</f>
        <v>#N/A</v>
      </c>
      <c r="E65" s="80"/>
      <c r="F65" s="80"/>
      <c r="G65" s="67">
        <f t="shared" si="1"/>
        <v>0</v>
      </c>
      <c r="H65" s="80" t="s">
        <v>1553</v>
      </c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6.5" customHeight="1">
      <c r="A66" s="80">
        <v>64.0</v>
      </c>
      <c r="B66" s="81"/>
      <c r="C66" s="80"/>
      <c r="D66" s="82" t="str">
        <f>VLOOKUP(C66,MASTER!$B$1:$I$40,2, )</f>
        <v>#N/A</v>
      </c>
      <c r="E66" s="80"/>
      <c r="F66" s="80"/>
      <c r="G66" s="67">
        <f t="shared" si="1"/>
        <v>0</v>
      </c>
      <c r="H66" s="80" t="s">
        <v>1553</v>
      </c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6.5" customHeight="1">
      <c r="A67" s="80">
        <v>65.0</v>
      </c>
      <c r="B67" s="81"/>
      <c r="C67" s="80"/>
      <c r="D67" s="82" t="str">
        <f>VLOOKUP(C67,MASTER!$B$1:$I$40,2, )</f>
        <v>#N/A</v>
      </c>
      <c r="E67" s="80"/>
      <c r="F67" s="80"/>
      <c r="G67" s="67">
        <f t="shared" si="1"/>
        <v>0</v>
      </c>
      <c r="H67" s="80" t="s">
        <v>1553</v>
      </c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6.5" customHeight="1">
      <c r="A68" s="79"/>
      <c r="B68" s="79"/>
      <c r="C68" s="79"/>
      <c r="D68" s="88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6.5" customHeight="1">
      <c r="A69" s="79"/>
      <c r="B69" s="79"/>
      <c r="C69" s="79"/>
      <c r="D69" s="88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6.5" customHeight="1">
      <c r="A70" s="79"/>
      <c r="B70" s="79"/>
      <c r="C70" s="79"/>
      <c r="D70" s="88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6.5" customHeight="1">
      <c r="A71" s="79"/>
      <c r="B71" s="79"/>
      <c r="C71" s="79"/>
      <c r="D71" s="88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6.5" customHeight="1">
      <c r="A72" s="79"/>
      <c r="B72" s="79"/>
      <c r="C72" s="79"/>
      <c r="D72" s="88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6.5" customHeight="1">
      <c r="A73" s="79"/>
      <c r="B73" s="79"/>
      <c r="C73" s="79"/>
      <c r="D73" s="88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6.5" customHeight="1">
      <c r="A74" s="79"/>
      <c r="B74" s="79"/>
      <c r="C74" s="79"/>
      <c r="D74" s="88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6.5" customHeight="1">
      <c r="A75" s="79"/>
      <c r="B75" s="79"/>
      <c r="C75" s="79"/>
      <c r="D75" s="88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6.5" customHeight="1">
      <c r="A76" s="79"/>
      <c r="B76" s="79"/>
      <c r="C76" s="79"/>
      <c r="D76" s="88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6.5" customHeight="1">
      <c r="A77" s="79"/>
      <c r="B77" s="79"/>
      <c r="C77" s="79"/>
      <c r="D77" s="88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6.5" customHeight="1">
      <c r="A78" s="79"/>
      <c r="B78" s="79"/>
      <c r="C78" s="79"/>
      <c r="D78" s="88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6.5" customHeight="1">
      <c r="A79" s="79"/>
      <c r="B79" s="79"/>
      <c r="C79" s="79"/>
      <c r="D79" s="88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6.5" customHeight="1">
      <c r="A80" s="79"/>
      <c r="B80" s="79"/>
      <c r="C80" s="79"/>
      <c r="D80" s="88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6.5" customHeight="1">
      <c r="A81" s="79"/>
      <c r="B81" s="79"/>
      <c r="C81" s="79"/>
      <c r="D81" s="88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6.5" customHeight="1">
      <c r="A82" s="79"/>
      <c r="B82" s="79"/>
      <c r="C82" s="79"/>
      <c r="D82" s="88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6.5" customHeight="1">
      <c r="A83" s="79"/>
      <c r="B83" s="79"/>
      <c r="C83" s="79"/>
      <c r="D83" s="88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6.5" customHeight="1">
      <c r="A84" s="79"/>
      <c r="B84" s="79"/>
      <c r="C84" s="79"/>
      <c r="D84" s="88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6.5" customHeight="1">
      <c r="A85" s="79"/>
      <c r="B85" s="79"/>
      <c r="C85" s="79"/>
      <c r="D85" s="88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6.5" customHeight="1">
      <c r="A86" s="79"/>
      <c r="B86" s="79"/>
      <c r="C86" s="79"/>
      <c r="D86" s="88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6.5" customHeight="1">
      <c r="A87" s="79"/>
      <c r="B87" s="79"/>
      <c r="C87" s="79"/>
      <c r="D87" s="88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6.5" customHeight="1">
      <c r="A88" s="79"/>
      <c r="B88" s="79"/>
      <c r="C88" s="79"/>
      <c r="D88" s="88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6.5" customHeight="1">
      <c r="A89" s="79"/>
      <c r="B89" s="79"/>
      <c r="C89" s="79"/>
      <c r="D89" s="88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6.5" customHeight="1">
      <c r="A90" s="79"/>
      <c r="B90" s="79"/>
      <c r="C90" s="79"/>
      <c r="D90" s="88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6.5" customHeight="1">
      <c r="A91" s="79"/>
      <c r="B91" s="79"/>
      <c r="C91" s="79"/>
      <c r="D91" s="88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6.5" customHeight="1">
      <c r="A92" s="79"/>
      <c r="B92" s="79"/>
      <c r="C92" s="79"/>
      <c r="D92" s="88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6.5" customHeight="1">
      <c r="A93" s="79"/>
      <c r="B93" s="79"/>
      <c r="C93" s="79"/>
      <c r="D93" s="88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6.5" customHeight="1">
      <c r="A94" s="79"/>
      <c r="B94" s="79"/>
      <c r="C94" s="79"/>
      <c r="D94" s="88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6.5" customHeight="1">
      <c r="A95" s="79"/>
      <c r="B95" s="79"/>
      <c r="C95" s="79"/>
      <c r="D95" s="88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6.5" customHeight="1">
      <c r="A96" s="79"/>
      <c r="B96" s="79"/>
      <c r="C96" s="79"/>
      <c r="D96" s="88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6.5" customHeight="1">
      <c r="A97" s="79"/>
      <c r="B97" s="79"/>
      <c r="C97" s="79"/>
      <c r="D97" s="88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6.5" customHeight="1">
      <c r="A98" s="79"/>
      <c r="B98" s="79"/>
      <c r="C98" s="79"/>
      <c r="D98" s="88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6.5" customHeight="1">
      <c r="A99" s="79"/>
      <c r="B99" s="79"/>
      <c r="C99" s="79"/>
      <c r="D99" s="88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6.5" customHeight="1">
      <c r="A100" s="79"/>
      <c r="B100" s="79"/>
      <c r="C100" s="79"/>
      <c r="D100" s="88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6.5" customHeight="1">
      <c r="A101" s="79"/>
      <c r="B101" s="79"/>
      <c r="C101" s="79"/>
      <c r="D101" s="88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6.5" customHeight="1">
      <c r="A102" s="79"/>
      <c r="B102" s="79"/>
      <c r="C102" s="79"/>
      <c r="D102" s="88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6.5" customHeight="1">
      <c r="A103" s="79"/>
      <c r="B103" s="79"/>
      <c r="C103" s="79"/>
      <c r="D103" s="88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6.5" customHeight="1">
      <c r="A104" s="79"/>
      <c r="B104" s="79"/>
      <c r="C104" s="79"/>
      <c r="D104" s="88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6.5" customHeight="1">
      <c r="A105" s="79"/>
      <c r="B105" s="79"/>
      <c r="C105" s="79"/>
      <c r="D105" s="88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6.5" customHeight="1">
      <c r="A106" s="79"/>
      <c r="B106" s="79"/>
      <c r="C106" s="79"/>
      <c r="D106" s="88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6.5" customHeight="1">
      <c r="A107" s="79"/>
      <c r="B107" s="79"/>
      <c r="C107" s="79"/>
      <c r="D107" s="88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6.5" customHeight="1">
      <c r="A108" s="79"/>
      <c r="B108" s="79"/>
      <c r="C108" s="79"/>
      <c r="D108" s="88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6.5" customHeight="1">
      <c r="A109" s="79"/>
      <c r="B109" s="79"/>
      <c r="C109" s="79"/>
      <c r="D109" s="88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6.5" customHeight="1">
      <c r="A110" s="79"/>
      <c r="B110" s="79"/>
      <c r="C110" s="79"/>
      <c r="D110" s="88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6.5" customHeight="1">
      <c r="A111" s="79"/>
      <c r="B111" s="79"/>
      <c r="C111" s="79"/>
      <c r="D111" s="88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6.5" customHeight="1">
      <c r="A112" s="79"/>
      <c r="B112" s="79"/>
      <c r="C112" s="79"/>
      <c r="D112" s="88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6.5" customHeight="1">
      <c r="A113" s="79"/>
      <c r="B113" s="79"/>
      <c r="C113" s="79"/>
      <c r="D113" s="88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6.5" customHeight="1">
      <c r="A114" s="79"/>
      <c r="B114" s="79"/>
      <c r="C114" s="79"/>
      <c r="D114" s="88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6.5" customHeight="1">
      <c r="A115" s="79"/>
      <c r="B115" s="79"/>
      <c r="C115" s="79"/>
      <c r="D115" s="88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6.5" customHeight="1">
      <c r="A116" s="79"/>
      <c r="B116" s="79"/>
      <c r="C116" s="79"/>
      <c r="D116" s="88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6.5" customHeight="1">
      <c r="A117" s="79"/>
      <c r="B117" s="79"/>
      <c r="C117" s="79"/>
      <c r="D117" s="88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6.5" customHeight="1">
      <c r="A118" s="79"/>
      <c r="B118" s="79"/>
      <c r="C118" s="79"/>
      <c r="D118" s="88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6.5" customHeight="1">
      <c r="A119" s="79"/>
      <c r="B119" s="79"/>
      <c r="C119" s="79"/>
      <c r="D119" s="88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6.5" customHeight="1">
      <c r="A120" s="79"/>
      <c r="B120" s="79"/>
      <c r="C120" s="79"/>
      <c r="D120" s="88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6.5" customHeight="1">
      <c r="A121" s="79"/>
      <c r="B121" s="79"/>
      <c r="C121" s="79"/>
      <c r="D121" s="88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6.5" customHeight="1">
      <c r="A122" s="79"/>
      <c r="B122" s="79"/>
      <c r="C122" s="79"/>
      <c r="D122" s="88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6.5" customHeight="1">
      <c r="A123" s="79"/>
      <c r="B123" s="79"/>
      <c r="C123" s="79"/>
      <c r="D123" s="88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6.5" customHeight="1">
      <c r="A124" s="79"/>
      <c r="B124" s="79"/>
      <c r="C124" s="79"/>
      <c r="D124" s="88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6.5" customHeight="1">
      <c r="A125" s="79"/>
      <c r="B125" s="79"/>
      <c r="C125" s="79"/>
      <c r="D125" s="88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6.5" customHeight="1">
      <c r="A126" s="79"/>
      <c r="B126" s="79"/>
      <c r="C126" s="79"/>
      <c r="D126" s="88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6.5" customHeight="1">
      <c r="A127" s="79"/>
      <c r="B127" s="79"/>
      <c r="C127" s="79"/>
      <c r="D127" s="88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6.5" customHeight="1">
      <c r="A128" s="79"/>
      <c r="B128" s="79"/>
      <c r="C128" s="79"/>
      <c r="D128" s="88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6.5" customHeight="1">
      <c r="A129" s="79"/>
      <c r="B129" s="79"/>
      <c r="C129" s="79"/>
      <c r="D129" s="88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6.5" customHeight="1">
      <c r="A130" s="79"/>
      <c r="B130" s="79"/>
      <c r="C130" s="79"/>
      <c r="D130" s="88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6.5" customHeight="1">
      <c r="A131" s="79"/>
      <c r="B131" s="79"/>
      <c r="C131" s="79"/>
      <c r="D131" s="88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6.5" customHeight="1">
      <c r="A132" s="79"/>
      <c r="B132" s="79"/>
      <c r="C132" s="79"/>
      <c r="D132" s="88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6.5" customHeight="1">
      <c r="A133" s="79"/>
      <c r="B133" s="79"/>
      <c r="C133" s="79"/>
      <c r="D133" s="88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6.5" customHeight="1">
      <c r="A134" s="79"/>
      <c r="B134" s="79"/>
      <c r="C134" s="79"/>
      <c r="D134" s="88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6.5" customHeight="1">
      <c r="A135" s="79"/>
      <c r="B135" s="79"/>
      <c r="C135" s="79"/>
      <c r="D135" s="88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6.5" customHeight="1">
      <c r="A136" s="79"/>
      <c r="B136" s="79"/>
      <c r="C136" s="79"/>
      <c r="D136" s="88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6.5" customHeight="1">
      <c r="A137" s="79"/>
      <c r="B137" s="79"/>
      <c r="C137" s="79"/>
      <c r="D137" s="88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6.5" customHeight="1">
      <c r="A138" s="79"/>
      <c r="B138" s="79"/>
      <c r="C138" s="79"/>
      <c r="D138" s="88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6.5" customHeight="1">
      <c r="A139" s="79"/>
      <c r="B139" s="79"/>
      <c r="C139" s="79"/>
      <c r="D139" s="88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6.5" customHeight="1">
      <c r="A140" s="79"/>
      <c r="B140" s="79"/>
      <c r="C140" s="79"/>
      <c r="D140" s="88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6.5" customHeight="1">
      <c r="A141" s="79"/>
      <c r="B141" s="79"/>
      <c r="C141" s="79"/>
      <c r="D141" s="88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6.5" customHeight="1">
      <c r="A142" s="79"/>
      <c r="B142" s="79"/>
      <c r="C142" s="79"/>
      <c r="D142" s="88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6.5" customHeight="1">
      <c r="A143" s="79"/>
      <c r="B143" s="79"/>
      <c r="C143" s="79"/>
      <c r="D143" s="88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6.5" customHeight="1">
      <c r="A144" s="79"/>
      <c r="B144" s="79"/>
      <c r="C144" s="79"/>
      <c r="D144" s="88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6.5" customHeight="1">
      <c r="A145" s="79"/>
      <c r="B145" s="79"/>
      <c r="C145" s="79"/>
      <c r="D145" s="88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6.5" customHeight="1">
      <c r="A146" s="79"/>
      <c r="B146" s="79"/>
      <c r="C146" s="79"/>
      <c r="D146" s="88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6.5" customHeight="1">
      <c r="A147" s="79"/>
      <c r="B147" s="79"/>
      <c r="C147" s="79"/>
      <c r="D147" s="88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6.5" customHeight="1">
      <c r="A148" s="79"/>
      <c r="B148" s="79"/>
      <c r="C148" s="79"/>
      <c r="D148" s="88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6.5" customHeight="1">
      <c r="A149" s="79"/>
      <c r="B149" s="79"/>
      <c r="C149" s="79"/>
      <c r="D149" s="88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6.5" customHeight="1">
      <c r="A150" s="79"/>
      <c r="B150" s="79"/>
      <c r="C150" s="79"/>
      <c r="D150" s="88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6.5" customHeight="1">
      <c r="A151" s="79"/>
      <c r="B151" s="79"/>
      <c r="C151" s="79"/>
      <c r="D151" s="88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6.5" customHeight="1">
      <c r="A152" s="79"/>
      <c r="B152" s="79"/>
      <c r="C152" s="79"/>
      <c r="D152" s="88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6.5" customHeight="1">
      <c r="A153" s="79"/>
      <c r="B153" s="79"/>
      <c r="C153" s="79"/>
      <c r="D153" s="88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6.5" customHeight="1">
      <c r="A154" s="79"/>
      <c r="B154" s="79"/>
      <c r="C154" s="79"/>
      <c r="D154" s="88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6.5" customHeight="1">
      <c r="A155" s="79"/>
      <c r="B155" s="79"/>
      <c r="C155" s="79"/>
      <c r="D155" s="88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6.5" customHeight="1">
      <c r="A156" s="79"/>
      <c r="B156" s="79"/>
      <c r="C156" s="79"/>
      <c r="D156" s="88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6.5" customHeight="1">
      <c r="A157" s="79"/>
      <c r="B157" s="79"/>
      <c r="C157" s="79"/>
      <c r="D157" s="88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6.5" customHeight="1">
      <c r="A158" s="79"/>
      <c r="B158" s="79"/>
      <c r="C158" s="79"/>
      <c r="D158" s="88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6.5" customHeight="1">
      <c r="A159" s="79"/>
      <c r="B159" s="79"/>
      <c r="C159" s="79"/>
      <c r="D159" s="88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6.5" customHeight="1">
      <c r="A160" s="79"/>
      <c r="B160" s="79"/>
      <c r="C160" s="79"/>
      <c r="D160" s="88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6.5" customHeight="1">
      <c r="A161" s="79"/>
      <c r="B161" s="79"/>
      <c r="C161" s="79"/>
      <c r="D161" s="88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6.5" customHeight="1">
      <c r="A162" s="79"/>
      <c r="B162" s="79"/>
      <c r="C162" s="79"/>
      <c r="D162" s="88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6.5" customHeight="1">
      <c r="A163" s="79"/>
      <c r="B163" s="79"/>
      <c r="C163" s="79"/>
      <c r="D163" s="88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6.5" customHeight="1">
      <c r="A164" s="79"/>
      <c r="B164" s="79"/>
      <c r="C164" s="79"/>
      <c r="D164" s="88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6.5" customHeight="1">
      <c r="A165" s="79"/>
      <c r="B165" s="79"/>
      <c r="C165" s="79"/>
      <c r="D165" s="88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6.5" customHeight="1">
      <c r="A166" s="79"/>
      <c r="B166" s="79"/>
      <c r="C166" s="79"/>
      <c r="D166" s="88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6.5" customHeight="1">
      <c r="A167" s="79"/>
      <c r="B167" s="79"/>
      <c r="C167" s="79"/>
      <c r="D167" s="88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6.5" customHeight="1">
      <c r="A168" s="79"/>
      <c r="B168" s="79"/>
      <c r="C168" s="79"/>
      <c r="D168" s="88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6.5" customHeight="1">
      <c r="A169" s="79"/>
      <c r="B169" s="79"/>
      <c r="C169" s="79"/>
      <c r="D169" s="88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6.5" customHeight="1">
      <c r="A170" s="79"/>
      <c r="B170" s="79"/>
      <c r="C170" s="79"/>
      <c r="D170" s="88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6.5" customHeight="1">
      <c r="A171" s="79"/>
      <c r="B171" s="79"/>
      <c r="C171" s="79"/>
      <c r="D171" s="88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6.5" customHeight="1">
      <c r="A172" s="79"/>
      <c r="B172" s="79"/>
      <c r="C172" s="79"/>
      <c r="D172" s="88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6.5" customHeight="1">
      <c r="A173" s="79"/>
      <c r="B173" s="79"/>
      <c r="C173" s="79"/>
      <c r="D173" s="88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6.5" customHeight="1">
      <c r="A174" s="79"/>
      <c r="B174" s="79"/>
      <c r="C174" s="79"/>
      <c r="D174" s="88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6.5" customHeight="1">
      <c r="A175" s="79"/>
      <c r="B175" s="79"/>
      <c r="C175" s="79"/>
      <c r="D175" s="88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6.5" customHeight="1">
      <c r="A176" s="79"/>
      <c r="B176" s="79"/>
      <c r="C176" s="79"/>
      <c r="D176" s="88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6.5" customHeight="1">
      <c r="A177" s="79"/>
      <c r="B177" s="79"/>
      <c r="C177" s="79"/>
      <c r="D177" s="88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6.5" customHeight="1">
      <c r="A178" s="79"/>
      <c r="B178" s="79"/>
      <c r="C178" s="79"/>
      <c r="D178" s="88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6.5" customHeight="1">
      <c r="A179" s="79"/>
      <c r="B179" s="79"/>
      <c r="C179" s="79"/>
      <c r="D179" s="88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6.5" customHeight="1">
      <c r="A180" s="79"/>
      <c r="B180" s="79"/>
      <c r="C180" s="79"/>
      <c r="D180" s="88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6.5" customHeight="1">
      <c r="A181" s="79"/>
      <c r="B181" s="79"/>
      <c r="C181" s="79"/>
      <c r="D181" s="88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6.5" customHeight="1">
      <c r="A182" s="79"/>
      <c r="B182" s="79"/>
      <c r="C182" s="79"/>
      <c r="D182" s="88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6.5" customHeight="1">
      <c r="A183" s="79"/>
      <c r="B183" s="79"/>
      <c r="C183" s="79"/>
      <c r="D183" s="88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6.5" customHeight="1">
      <c r="A184" s="79"/>
      <c r="B184" s="79"/>
      <c r="C184" s="79"/>
      <c r="D184" s="88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6.5" customHeight="1">
      <c r="A185" s="79"/>
      <c r="B185" s="79"/>
      <c r="C185" s="79"/>
      <c r="D185" s="88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6.5" customHeight="1">
      <c r="A186" s="79"/>
      <c r="B186" s="79"/>
      <c r="C186" s="79"/>
      <c r="D186" s="88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6.5" customHeight="1">
      <c r="A187" s="79"/>
      <c r="B187" s="79"/>
      <c r="C187" s="79"/>
      <c r="D187" s="88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6.5" customHeight="1">
      <c r="A188" s="79"/>
      <c r="B188" s="79"/>
      <c r="C188" s="79"/>
      <c r="D188" s="88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6.5" customHeight="1">
      <c r="A189" s="79"/>
      <c r="B189" s="79"/>
      <c r="C189" s="79"/>
      <c r="D189" s="88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6.5" customHeight="1">
      <c r="A190" s="79"/>
      <c r="B190" s="79"/>
      <c r="C190" s="79"/>
      <c r="D190" s="88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6.5" customHeight="1">
      <c r="A191" s="79"/>
      <c r="B191" s="79"/>
      <c r="C191" s="79"/>
      <c r="D191" s="88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6.5" customHeight="1">
      <c r="A192" s="79"/>
      <c r="B192" s="79"/>
      <c r="C192" s="79"/>
      <c r="D192" s="88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6.5" customHeight="1">
      <c r="A193" s="79"/>
      <c r="B193" s="79"/>
      <c r="C193" s="79"/>
      <c r="D193" s="88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6.5" customHeight="1">
      <c r="A194" s="79"/>
      <c r="B194" s="79"/>
      <c r="C194" s="79"/>
      <c r="D194" s="88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6.5" customHeight="1">
      <c r="A195" s="79"/>
      <c r="B195" s="79"/>
      <c r="C195" s="79"/>
      <c r="D195" s="88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6.5" customHeight="1">
      <c r="A196" s="79"/>
      <c r="B196" s="79"/>
      <c r="C196" s="79"/>
      <c r="D196" s="88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6.5" customHeight="1">
      <c r="A197" s="79"/>
      <c r="B197" s="79"/>
      <c r="C197" s="79"/>
      <c r="D197" s="88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6.5" customHeight="1">
      <c r="A198" s="79"/>
      <c r="B198" s="79"/>
      <c r="C198" s="79"/>
      <c r="D198" s="88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6.5" customHeight="1">
      <c r="A199" s="79"/>
      <c r="B199" s="79"/>
      <c r="C199" s="79"/>
      <c r="D199" s="88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6.5" customHeight="1">
      <c r="A200" s="79"/>
      <c r="B200" s="79"/>
      <c r="C200" s="79"/>
      <c r="D200" s="88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6.5" customHeight="1">
      <c r="A201" s="79"/>
      <c r="B201" s="79"/>
      <c r="C201" s="79"/>
      <c r="D201" s="88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6.5" customHeight="1">
      <c r="A202" s="79"/>
      <c r="B202" s="79"/>
      <c r="C202" s="79"/>
      <c r="D202" s="88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6.5" customHeight="1">
      <c r="A203" s="79"/>
      <c r="B203" s="79"/>
      <c r="C203" s="79"/>
      <c r="D203" s="88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6.5" customHeight="1">
      <c r="A204" s="79"/>
      <c r="B204" s="79"/>
      <c r="C204" s="79"/>
      <c r="D204" s="88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6.5" customHeight="1">
      <c r="A205" s="79"/>
      <c r="B205" s="79"/>
      <c r="C205" s="79"/>
      <c r="D205" s="88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6.5" customHeight="1">
      <c r="A206" s="79"/>
      <c r="B206" s="79"/>
      <c r="C206" s="79"/>
      <c r="D206" s="88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6.5" customHeight="1">
      <c r="A207" s="79"/>
      <c r="B207" s="79"/>
      <c r="C207" s="79"/>
      <c r="D207" s="88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6.5" customHeight="1">
      <c r="A208" s="79"/>
      <c r="B208" s="79"/>
      <c r="C208" s="79"/>
      <c r="D208" s="88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6.5" customHeight="1">
      <c r="A209" s="79"/>
      <c r="B209" s="79"/>
      <c r="C209" s="79"/>
      <c r="D209" s="88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6.5" customHeight="1">
      <c r="A210" s="79"/>
      <c r="B210" s="79"/>
      <c r="C210" s="79"/>
      <c r="D210" s="88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6.5" customHeight="1">
      <c r="A211" s="79"/>
      <c r="B211" s="79"/>
      <c r="C211" s="79"/>
      <c r="D211" s="88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6.5" customHeight="1">
      <c r="A212" s="79"/>
      <c r="B212" s="79"/>
      <c r="C212" s="79"/>
      <c r="D212" s="88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6.5" customHeight="1">
      <c r="A213" s="79"/>
      <c r="B213" s="79"/>
      <c r="C213" s="79"/>
      <c r="D213" s="88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6.5" customHeight="1">
      <c r="A214" s="79"/>
      <c r="B214" s="79"/>
      <c r="C214" s="79"/>
      <c r="D214" s="88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6.5" customHeight="1">
      <c r="A215" s="79"/>
      <c r="B215" s="79"/>
      <c r="C215" s="79"/>
      <c r="D215" s="88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6.5" customHeight="1">
      <c r="A216" s="79"/>
      <c r="B216" s="79"/>
      <c r="C216" s="79"/>
      <c r="D216" s="88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6.5" customHeight="1">
      <c r="A217" s="79"/>
      <c r="B217" s="79"/>
      <c r="C217" s="79"/>
      <c r="D217" s="88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6.5" customHeight="1">
      <c r="A218" s="79"/>
      <c r="B218" s="79"/>
      <c r="C218" s="79"/>
      <c r="D218" s="88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6.5" customHeight="1">
      <c r="A219" s="79"/>
      <c r="B219" s="79"/>
      <c r="C219" s="79"/>
      <c r="D219" s="88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6.5" customHeight="1">
      <c r="A220" s="79"/>
      <c r="B220" s="79"/>
      <c r="C220" s="79"/>
      <c r="D220" s="88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6.5" customHeight="1">
      <c r="A221" s="79"/>
      <c r="B221" s="79"/>
      <c r="C221" s="79"/>
      <c r="D221" s="88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6.5" customHeight="1">
      <c r="A222" s="79"/>
      <c r="B222" s="79"/>
      <c r="C222" s="79"/>
      <c r="D222" s="88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6.5" customHeight="1">
      <c r="A223" s="79"/>
      <c r="B223" s="79"/>
      <c r="C223" s="79"/>
      <c r="D223" s="88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6.5" customHeight="1">
      <c r="A224" s="79"/>
      <c r="B224" s="79"/>
      <c r="C224" s="79"/>
      <c r="D224" s="88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6.5" customHeight="1">
      <c r="A225" s="79"/>
      <c r="B225" s="79"/>
      <c r="C225" s="79"/>
      <c r="D225" s="88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6.5" customHeight="1">
      <c r="A226" s="79"/>
      <c r="B226" s="79"/>
      <c r="C226" s="79"/>
      <c r="D226" s="88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6.5" customHeight="1">
      <c r="A227" s="79"/>
      <c r="B227" s="79"/>
      <c r="C227" s="79"/>
      <c r="D227" s="88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6.5" customHeight="1">
      <c r="A228" s="79"/>
      <c r="B228" s="79"/>
      <c r="C228" s="79"/>
      <c r="D228" s="88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6.5" customHeight="1">
      <c r="A229" s="79"/>
      <c r="B229" s="79"/>
      <c r="C229" s="79"/>
      <c r="D229" s="88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6.5" customHeight="1">
      <c r="A230" s="79"/>
      <c r="B230" s="79"/>
      <c r="C230" s="79"/>
      <c r="D230" s="88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6.5" customHeight="1">
      <c r="A231" s="79"/>
      <c r="B231" s="79"/>
      <c r="C231" s="79"/>
      <c r="D231" s="88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6.5" customHeight="1">
      <c r="A232" s="79"/>
      <c r="B232" s="79"/>
      <c r="C232" s="79"/>
      <c r="D232" s="88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6.5" customHeight="1">
      <c r="A233" s="79"/>
      <c r="B233" s="79"/>
      <c r="C233" s="79"/>
      <c r="D233" s="88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6.5" customHeight="1">
      <c r="A234" s="79"/>
      <c r="B234" s="79"/>
      <c r="C234" s="79"/>
      <c r="D234" s="88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6.5" customHeight="1">
      <c r="A235" s="79"/>
      <c r="B235" s="79"/>
      <c r="C235" s="79"/>
      <c r="D235" s="88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6.5" customHeight="1">
      <c r="A236" s="79"/>
      <c r="B236" s="79"/>
      <c r="C236" s="79"/>
      <c r="D236" s="88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6.5" customHeight="1">
      <c r="A237" s="79"/>
      <c r="B237" s="79"/>
      <c r="C237" s="79"/>
      <c r="D237" s="88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6.5" customHeight="1">
      <c r="A238" s="79"/>
      <c r="B238" s="79"/>
      <c r="C238" s="79"/>
      <c r="D238" s="88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6.5" customHeight="1">
      <c r="A239" s="79"/>
      <c r="B239" s="79"/>
      <c r="C239" s="79"/>
      <c r="D239" s="88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6.5" customHeight="1">
      <c r="A240" s="79"/>
      <c r="B240" s="79"/>
      <c r="C240" s="79"/>
      <c r="D240" s="88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6.5" customHeight="1">
      <c r="A241" s="79"/>
      <c r="B241" s="79"/>
      <c r="C241" s="79"/>
      <c r="D241" s="88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6.5" customHeight="1">
      <c r="A242" s="79"/>
      <c r="B242" s="79"/>
      <c r="C242" s="79"/>
      <c r="D242" s="88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6.5" customHeight="1">
      <c r="A243" s="79"/>
      <c r="B243" s="79"/>
      <c r="C243" s="79"/>
      <c r="D243" s="88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6.5" customHeight="1">
      <c r="A244" s="79"/>
      <c r="B244" s="79"/>
      <c r="C244" s="79"/>
      <c r="D244" s="88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6.5" customHeight="1">
      <c r="A245" s="79"/>
      <c r="B245" s="79"/>
      <c r="C245" s="79"/>
      <c r="D245" s="88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6.5" customHeight="1">
      <c r="A246" s="79"/>
      <c r="B246" s="79"/>
      <c r="C246" s="79"/>
      <c r="D246" s="88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6.5" customHeight="1">
      <c r="A247" s="79"/>
      <c r="B247" s="79"/>
      <c r="C247" s="79"/>
      <c r="D247" s="88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6.5" customHeight="1">
      <c r="A248" s="79"/>
      <c r="B248" s="79"/>
      <c r="C248" s="79"/>
      <c r="D248" s="88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6.5" customHeight="1">
      <c r="A249" s="79"/>
      <c r="B249" s="79"/>
      <c r="C249" s="79"/>
      <c r="D249" s="88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6.5" customHeight="1">
      <c r="A250" s="79"/>
      <c r="B250" s="79"/>
      <c r="C250" s="79"/>
      <c r="D250" s="88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6.5" customHeight="1">
      <c r="A251" s="79"/>
      <c r="B251" s="79"/>
      <c r="C251" s="79"/>
      <c r="D251" s="88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6.5" customHeight="1">
      <c r="A252" s="79"/>
      <c r="B252" s="79"/>
      <c r="C252" s="79"/>
      <c r="D252" s="88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6.5" customHeight="1">
      <c r="A253" s="79"/>
      <c r="B253" s="79"/>
      <c r="C253" s="79"/>
      <c r="D253" s="88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6.5" customHeight="1">
      <c r="A254" s="79"/>
      <c r="B254" s="79"/>
      <c r="C254" s="79"/>
      <c r="D254" s="88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6.5" customHeight="1">
      <c r="A255" s="79"/>
      <c r="B255" s="79"/>
      <c r="C255" s="79"/>
      <c r="D255" s="88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6.5" customHeight="1">
      <c r="A256" s="79"/>
      <c r="B256" s="79"/>
      <c r="C256" s="79"/>
      <c r="D256" s="88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6.5" customHeight="1">
      <c r="A257" s="79"/>
      <c r="B257" s="79"/>
      <c r="C257" s="79"/>
      <c r="D257" s="88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6.5" customHeight="1">
      <c r="A258" s="79"/>
      <c r="B258" s="79"/>
      <c r="C258" s="79"/>
      <c r="D258" s="88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6.5" customHeight="1">
      <c r="A259" s="79"/>
      <c r="B259" s="79"/>
      <c r="C259" s="79"/>
      <c r="D259" s="88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6.5" customHeight="1">
      <c r="A260" s="79"/>
      <c r="B260" s="79"/>
      <c r="C260" s="79"/>
      <c r="D260" s="88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6.5" customHeight="1">
      <c r="A261" s="79"/>
      <c r="B261" s="79"/>
      <c r="C261" s="79"/>
      <c r="D261" s="88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6.5" customHeight="1">
      <c r="A262" s="79"/>
      <c r="B262" s="79"/>
      <c r="C262" s="79"/>
      <c r="D262" s="88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6.5" customHeight="1">
      <c r="A263" s="79"/>
      <c r="B263" s="79"/>
      <c r="C263" s="79"/>
      <c r="D263" s="88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6.5" customHeight="1">
      <c r="A264" s="79"/>
      <c r="B264" s="79"/>
      <c r="C264" s="79"/>
      <c r="D264" s="88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6.5" customHeight="1">
      <c r="A265" s="79"/>
      <c r="B265" s="79"/>
      <c r="C265" s="79"/>
      <c r="D265" s="88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6.5" customHeight="1">
      <c r="A266" s="79"/>
      <c r="B266" s="79"/>
      <c r="C266" s="79"/>
      <c r="D266" s="88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6.5" customHeight="1">
      <c r="A267" s="79"/>
      <c r="B267" s="79"/>
      <c r="C267" s="79"/>
      <c r="D267" s="88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F1"/>
    <mergeCell ref="G1:G2"/>
    <mergeCell ref="H1:H2"/>
    <mergeCell ref="I1:I2"/>
  </mergeCells>
  <conditionalFormatting sqref="A3:A67">
    <cfRule type="expression" dxfId="0" priority="1">
      <formula>OR($B3&lt;&gt;"",$C3&lt;&gt;"")</formula>
    </cfRule>
  </conditionalFormatting>
  <conditionalFormatting sqref="C52">
    <cfRule type="expression" dxfId="0" priority="2">
      <formula>OR($B52&lt;&gt;"",$C52&lt;&gt;"")</formula>
    </cfRule>
  </conditionalFormatting>
  <conditionalFormatting sqref="C58">
    <cfRule type="expression" dxfId="0" priority="3">
      <formula>OR($B58&lt;&gt;"",$C58&lt;&gt;"")</formula>
    </cfRule>
  </conditionalFormatting>
  <conditionalFormatting sqref="C63:C64">
    <cfRule type="expression" dxfId="0" priority="4">
      <formula>OR($B63&lt;&gt;"",$C63&lt;&gt;"")</formula>
    </cfRule>
  </conditionalFormatting>
  <conditionalFormatting sqref="D3">
    <cfRule type="expression" dxfId="0" priority="5">
      <formula>OR(#REF!&lt;&gt;"",$C3&lt;&gt;"")</formula>
    </cfRule>
  </conditionalFormatting>
  <conditionalFormatting sqref="D4">
    <cfRule type="expression" dxfId="0" priority="6">
      <formula>OR($B3&lt;&gt;"",$C4&lt;&gt;"")</formula>
    </cfRule>
  </conditionalFormatting>
  <conditionalFormatting sqref="D5:D67">
    <cfRule type="expression" dxfId="0" priority="7">
      <formula>OR($B5&lt;&gt;"",$C5&lt;&gt;"")</formula>
    </cfRule>
  </conditionalFormatting>
  <conditionalFormatting sqref="E2:F2">
    <cfRule type="expression" dxfId="0" priority="8">
      <formula>OR(#REF!&lt;&gt;"",#REF!&lt;&gt;"")</formula>
    </cfRule>
  </conditionalFormatting>
  <printOptions/>
  <pageMargins bottom="0.75" footer="0.0" header="0.0" left="0.7" right="0.7" top="0.75"/>
  <pageSetup paperSize="9" scale="34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6.57"/>
    <col customWidth="1" min="2" max="2" width="17.43"/>
    <col customWidth="1" min="3" max="3" width="16.86"/>
    <col customWidth="1" min="4" max="4" width="68.0"/>
    <col customWidth="1" min="5" max="6" width="12.0"/>
    <col customWidth="1" min="7" max="7" width="15.86"/>
    <col customWidth="1" min="8" max="8" width="8.29"/>
    <col customWidth="1" min="9" max="9" width="33.0"/>
    <col customWidth="1" min="10" max="26" width="9.14"/>
  </cols>
  <sheetData>
    <row r="1" ht="16.5" customHeight="1">
      <c r="A1" s="76" t="s">
        <v>1086</v>
      </c>
      <c r="B1" s="77" t="s">
        <v>1362</v>
      </c>
      <c r="C1" s="76" t="s">
        <v>1</v>
      </c>
      <c r="D1" s="76" t="s">
        <v>1088</v>
      </c>
      <c r="E1" s="78" t="s">
        <v>5</v>
      </c>
      <c r="F1" s="64"/>
      <c r="G1" s="76" t="s">
        <v>1550</v>
      </c>
      <c r="H1" s="89"/>
      <c r="I1" s="76" t="s">
        <v>7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13.5" customHeight="1">
      <c r="A2" s="65"/>
      <c r="B2" s="65"/>
      <c r="C2" s="65"/>
      <c r="D2" s="65"/>
      <c r="E2" s="66" t="s">
        <v>1569</v>
      </c>
      <c r="F2" s="66" t="s">
        <v>1553</v>
      </c>
      <c r="G2" s="65"/>
      <c r="H2" s="89" t="s">
        <v>1551</v>
      </c>
      <c r="I2" s="65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16.5" customHeight="1">
      <c r="A3" s="80">
        <v>1.0</v>
      </c>
      <c r="B3" s="90"/>
      <c r="C3" s="80"/>
      <c r="D3" s="82" t="str">
        <f>IFERROR(VLOOKUP(C3,MASTER!$B$2:$C$109,2,FALSE),"")</f>
        <v/>
      </c>
      <c r="E3" s="83"/>
      <c r="F3" s="84"/>
      <c r="G3" s="85">
        <f t="shared" ref="G3:G40" si="1">E3*25+F3</f>
        <v>0</v>
      </c>
      <c r="H3" s="80" t="s">
        <v>1553</v>
      </c>
      <c r="I3" s="86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6.5" customHeight="1">
      <c r="A4" s="80">
        <f t="shared" ref="A4:A40" si="2">1+A3</f>
        <v>2</v>
      </c>
      <c r="B4" s="90"/>
      <c r="C4" s="80"/>
      <c r="D4" s="82" t="str">
        <f>IFERROR(VLOOKUP(C4,MASTER!$B$2:$C$109,2,FALSE),"")</f>
        <v/>
      </c>
      <c r="E4" s="83"/>
      <c r="F4" s="84"/>
      <c r="G4" s="85">
        <f t="shared" si="1"/>
        <v>0</v>
      </c>
      <c r="H4" s="80" t="s">
        <v>1553</v>
      </c>
      <c r="I4" s="8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6.5" customHeight="1">
      <c r="A5" s="80">
        <f t="shared" si="2"/>
        <v>3</v>
      </c>
      <c r="B5" s="90"/>
      <c r="C5" s="80"/>
      <c r="D5" s="82" t="str">
        <f>IFERROR(VLOOKUP(C5,MASTER!$B$2:$C$109,2,FALSE),"")</f>
        <v/>
      </c>
      <c r="E5" s="67"/>
      <c r="F5" s="67"/>
      <c r="G5" s="85">
        <f t="shared" si="1"/>
        <v>0</v>
      </c>
      <c r="H5" s="80" t="s">
        <v>1553</v>
      </c>
      <c r="I5" s="69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6.5" customHeight="1">
      <c r="A6" s="80">
        <f t="shared" si="2"/>
        <v>4</v>
      </c>
      <c r="B6" s="90"/>
      <c r="C6" s="80"/>
      <c r="D6" s="82" t="str">
        <f>IFERROR(VLOOKUP(C6,MASTER!$B$2:$C$109,2,FALSE),"")</f>
        <v/>
      </c>
      <c r="E6" s="67"/>
      <c r="F6" s="67"/>
      <c r="G6" s="67">
        <f t="shared" si="1"/>
        <v>0</v>
      </c>
      <c r="H6" s="80" t="s">
        <v>1553</v>
      </c>
      <c r="I6" s="69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6.5" customHeight="1">
      <c r="A7" s="80">
        <f t="shared" si="2"/>
        <v>5</v>
      </c>
      <c r="B7" s="90"/>
      <c r="C7" s="80"/>
      <c r="D7" s="82" t="str">
        <f>IFERROR(VLOOKUP(C7,MASTER!$B$2:$C$109,2,FALSE),"")</f>
        <v/>
      </c>
      <c r="E7" s="67"/>
      <c r="F7" s="67"/>
      <c r="G7" s="67">
        <f t="shared" si="1"/>
        <v>0</v>
      </c>
      <c r="H7" s="80" t="s">
        <v>1553</v>
      </c>
      <c r="I7" s="69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6.5" customHeight="1">
      <c r="A8" s="80">
        <f t="shared" si="2"/>
        <v>6</v>
      </c>
      <c r="B8" s="90"/>
      <c r="C8" s="80"/>
      <c r="D8" s="82" t="str">
        <f>IFERROR(VLOOKUP(C8,MASTER!$B$2:$C$109,2,FALSE),"")</f>
        <v/>
      </c>
      <c r="E8" s="67"/>
      <c r="F8" s="67"/>
      <c r="G8" s="67">
        <f t="shared" si="1"/>
        <v>0</v>
      </c>
      <c r="H8" s="80" t="s">
        <v>1553</v>
      </c>
      <c r="I8" s="69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6.5" customHeight="1">
      <c r="A9" s="80">
        <f t="shared" si="2"/>
        <v>7</v>
      </c>
      <c r="B9" s="90"/>
      <c r="C9" s="80"/>
      <c r="D9" s="82" t="str">
        <f>IFERROR(VLOOKUP(C9,MASTER!$B$2:$C$109,2,FALSE),"")</f>
        <v/>
      </c>
      <c r="E9" s="67"/>
      <c r="F9" s="67"/>
      <c r="G9" s="67">
        <f t="shared" si="1"/>
        <v>0</v>
      </c>
      <c r="H9" s="80" t="s">
        <v>1553</v>
      </c>
      <c r="I9" s="69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6.5" customHeight="1">
      <c r="A10" s="80">
        <f t="shared" si="2"/>
        <v>8</v>
      </c>
      <c r="B10" s="90"/>
      <c r="C10" s="80"/>
      <c r="D10" s="82" t="str">
        <f>IFERROR(VLOOKUP(C10,MASTER!$B$2:$C$109,2,FALSE),"")</f>
        <v/>
      </c>
      <c r="E10" s="67"/>
      <c r="F10" s="67"/>
      <c r="G10" s="67">
        <f t="shared" si="1"/>
        <v>0</v>
      </c>
      <c r="H10" s="80" t="s">
        <v>1553</v>
      </c>
      <c r="I10" s="69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6.5" customHeight="1">
      <c r="A11" s="80">
        <f t="shared" si="2"/>
        <v>9</v>
      </c>
      <c r="B11" s="90"/>
      <c r="C11" s="80"/>
      <c r="D11" s="82" t="str">
        <f>IFERROR(VLOOKUP(C11,MASTER!$B$2:$C$109,2,FALSE),"")</f>
        <v/>
      </c>
      <c r="E11" s="67"/>
      <c r="F11" s="67"/>
      <c r="G11" s="67">
        <f t="shared" si="1"/>
        <v>0</v>
      </c>
      <c r="H11" s="80" t="s">
        <v>1553</v>
      </c>
      <c r="I11" s="69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6.5" customHeight="1">
      <c r="A12" s="80">
        <f t="shared" si="2"/>
        <v>10</v>
      </c>
      <c r="B12" s="90"/>
      <c r="C12" s="80"/>
      <c r="D12" s="82" t="str">
        <f>IFERROR(VLOOKUP(C12,MASTER!$B$2:$C$109,2,FALSE),"")</f>
        <v/>
      </c>
      <c r="E12" s="67"/>
      <c r="F12" s="67"/>
      <c r="G12" s="67">
        <f t="shared" si="1"/>
        <v>0</v>
      </c>
      <c r="H12" s="80" t="s">
        <v>1553</v>
      </c>
      <c r="I12" s="69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6.5" customHeight="1">
      <c r="A13" s="80">
        <f t="shared" si="2"/>
        <v>11</v>
      </c>
      <c r="B13" s="90"/>
      <c r="C13" s="80"/>
      <c r="D13" s="82" t="str">
        <f>IFERROR(VLOOKUP(C13,MASTER!$B$2:$C$109,2,FALSE),"")</f>
        <v/>
      </c>
      <c r="E13" s="67"/>
      <c r="F13" s="67"/>
      <c r="G13" s="67">
        <f t="shared" si="1"/>
        <v>0</v>
      </c>
      <c r="H13" s="80" t="s">
        <v>1553</v>
      </c>
      <c r="I13" s="69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6.5" customHeight="1">
      <c r="A14" s="80">
        <f t="shared" si="2"/>
        <v>12</v>
      </c>
      <c r="B14" s="90"/>
      <c r="C14" s="80"/>
      <c r="D14" s="82" t="str">
        <f>IFERROR(VLOOKUP(C14,MASTER!$B$2:$C$109,2,FALSE),"")</f>
        <v/>
      </c>
      <c r="E14" s="67"/>
      <c r="F14" s="67"/>
      <c r="G14" s="67">
        <f t="shared" si="1"/>
        <v>0</v>
      </c>
      <c r="H14" s="80" t="s">
        <v>1553</v>
      </c>
      <c r="I14" s="91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6.5" customHeight="1">
      <c r="A15" s="80">
        <f t="shared" si="2"/>
        <v>13</v>
      </c>
      <c r="B15" s="90"/>
      <c r="C15" s="80"/>
      <c r="D15" s="82" t="str">
        <f>IFERROR(VLOOKUP(C15,MASTER!$B$2:$C$109,2,FALSE),"")</f>
        <v/>
      </c>
      <c r="E15" s="67"/>
      <c r="F15" s="67"/>
      <c r="G15" s="67">
        <f t="shared" si="1"/>
        <v>0</v>
      </c>
      <c r="H15" s="80" t="s">
        <v>1553</v>
      </c>
      <c r="I15" s="69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6.5" customHeight="1">
      <c r="A16" s="80">
        <f t="shared" si="2"/>
        <v>14</v>
      </c>
      <c r="B16" s="90"/>
      <c r="C16" s="80"/>
      <c r="D16" s="82" t="str">
        <f>IFERROR(VLOOKUP(C16,MASTER!$B$2:$C$109,2,FALSE),"")</f>
        <v/>
      </c>
      <c r="E16" s="67"/>
      <c r="F16" s="67"/>
      <c r="G16" s="67">
        <f t="shared" si="1"/>
        <v>0</v>
      </c>
      <c r="H16" s="80" t="s">
        <v>1553</v>
      </c>
      <c r="I16" s="91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6.5" customHeight="1">
      <c r="A17" s="80">
        <f t="shared" si="2"/>
        <v>15</v>
      </c>
      <c r="B17" s="90"/>
      <c r="C17" s="80"/>
      <c r="D17" s="82" t="str">
        <f>IFERROR(VLOOKUP(C17,MASTER!$B$2:$C$109,2,FALSE),"")</f>
        <v/>
      </c>
      <c r="E17" s="67"/>
      <c r="F17" s="67"/>
      <c r="G17" s="67">
        <f t="shared" si="1"/>
        <v>0</v>
      </c>
      <c r="H17" s="80" t="s">
        <v>1553</v>
      </c>
      <c r="I17" s="6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6.5" customHeight="1">
      <c r="A18" s="80">
        <f t="shared" si="2"/>
        <v>16</v>
      </c>
      <c r="B18" s="90"/>
      <c r="C18" s="80"/>
      <c r="D18" s="82" t="str">
        <f>IFERROR(VLOOKUP(C18,MASTER!$B$2:$C$109,2,FALSE),"")</f>
        <v/>
      </c>
      <c r="E18" s="67"/>
      <c r="F18" s="67"/>
      <c r="G18" s="67">
        <f t="shared" si="1"/>
        <v>0</v>
      </c>
      <c r="H18" s="80" t="s">
        <v>1553</v>
      </c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6.5" customHeight="1">
      <c r="A19" s="80">
        <f t="shared" si="2"/>
        <v>17</v>
      </c>
      <c r="B19" s="90"/>
      <c r="C19" s="80"/>
      <c r="D19" s="82" t="str">
        <f>IFERROR(VLOOKUP(C19,MASTER!$B$2:$C$109,2,FALSE),"")</f>
        <v/>
      </c>
      <c r="E19" s="67"/>
      <c r="F19" s="67"/>
      <c r="G19" s="67">
        <f t="shared" si="1"/>
        <v>0</v>
      </c>
      <c r="H19" s="80" t="s">
        <v>1553</v>
      </c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6.5" customHeight="1">
      <c r="A20" s="80">
        <f t="shared" si="2"/>
        <v>18</v>
      </c>
      <c r="B20" s="90"/>
      <c r="C20" s="80"/>
      <c r="D20" s="82" t="str">
        <f>IFERROR(VLOOKUP(C20,MASTER!$B$2:$C$109,2,FALSE),"")</f>
        <v/>
      </c>
      <c r="E20" s="67"/>
      <c r="F20" s="67"/>
      <c r="G20" s="67">
        <f t="shared" si="1"/>
        <v>0</v>
      </c>
      <c r="H20" s="80" t="s">
        <v>1553</v>
      </c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6.5" customHeight="1">
      <c r="A21" s="80">
        <f t="shared" si="2"/>
        <v>19</v>
      </c>
      <c r="B21" s="90"/>
      <c r="C21" s="80"/>
      <c r="D21" s="82" t="str">
        <f>IFERROR(VLOOKUP(C21,MASTER!$B$2:$C$109,2,FALSE),"")</f>
        <v/>
      </c>
      <c r="E21" s="67"/>
      <c r="F21" s="67"/>
      <c r="G21" s="67">
        <f t="shared" si="1"/>
        <v>0</v>
      </c>
      <c r="H21" s="80" t="s">
        <v>1553</v>
      </c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6.5" customHeight="1">
      <c r="A22" s="80">
        <f t="shared" si="2"/>
        <v>20</v>
      </c>
      <c r="B22" s="90"/>
      <c r="C22" s="80"/>
      <c r="D22" s="82" t="str">
        <f>IFERROR(VLOOKUP(C22,MASTER!$B$2:$C$109,2,FALSE),"")</f>
        <v/>
      </c>
      <c r="E22" s="67"/>
      <c r="F22" s="67"/>
      <c r="G22" s="67">
        <f t="shared" si="1"/>
        <v>0</v>
      </c>
      <c r="H22" s="80" t="s">
        <v>1553</v>
      </c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6.5" customHeight="1">
      <c r="A23" s="80">
        <f t="shared" si="2"/>
        <v>21</v>
      </c>
      <c r="B23" s="90"/>
      <c r="C23" s="80"/>
      <c r="D23" s="82" t="str">
        <f>IFERROR(VLOOKUP(C23,MASTER!$B$2:$C$109,2,FALSE),"")</f>
        <v/>
      </c>
      <c r="E23" s="67"/>
      <c r="F23" s="67"/>
      <c r="G23" s="67">
        <f t="shared" si="1"/>
        <v>0</v>
      </c>
      <c r="H23" s="80" t="s">
        <v>1553</v>
      </c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6.5" customHeight="1">
      <c r="A24" s="80">
        <f t="shared" si="2"/>
        <v>22</v>
      </c>
      <c r="B24" s="90"/>
      <c r="C24" s="80"/>
      <c r="D24" s="82" t="str">
        <f>IFERROR(VLOOKUP(C24,MASTER!$B$2:$C$109,2,FALSE),"")</f>
        <v/>
      </c>
      <c r="E24" s="67"/>
      <c r="F24" s="67"/>
      <c r="G24" s="67">
        <f t="shared" si="1"/>
        <v>0</v>
      </c>
      <c r="H24" s="80" t="s">
        <v>1553</v>
      </c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6.5" customHeight="1">
      <c r="A25" s="80">
        <f t="shared" si="2"/>
        <v>23</v>
      </c>
      <c r="B25" s="90"/>
      <c r="C25" s="80"/>
      <c r="D25" s="82" t="str">
        <f>IFERROR(VLOOKUP(C25,MASTER!$B$2:$C$109,2,FALSE),"")</f>
        <v/>
      </c>
      <c r="E25" s="67"/>
      <c r="F25" s="67"/>
      <c r="G25" s="67">
        <f t="shared" si="1"/>
        <v>0</v>
      </c>
      <c r="H25" s="80" t="s">
        <v>1553</v>
      </c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6.5" customHeight="1">
      <c r="A26" s="80">
        <f t="shared" si="2"/>
        <v>24</v>
      </c>
      <c r="B26" s="90"/>
      <c r="C26" s="80"/>
      <c r="D26" s="82" t="str">
        <f>IFERROR(VLOOKUP(C26,MASTER!$B$2:$C$109,2,FALSE),"")</f>
        <v/>
      </c>
      <c r="E26" s="67"/>
      <c r="F26" s="67"/>
      <c r="G26" s="67">
        <f t="shared" si="1"/>
        <v>0</v>
      </c>
      <c r="H26" s="80" t="s">
        <v>1553</v>
      </c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6.5" customHeight="1">
      <c r="A27" s="80">
        <f t="shared" si="2"/>
        <v>25</v>
      </c>
      <c r="B27" s="90"/>
      <c r="C27" s="80"/>
      <c r="D27" s="82" t="str">
        <f>IFERROR(VLOOKUP(C27,MASTER!$B$2:$C$109,2,FALSE),"")</f>
        <v/>
      </c>
      <c r="E27" s="67"/>
      <c r="F27" s="67"/>
      <c r="G27" s="67">
        <f t="shared" si="1"/>
        <v>0</v>
      </c>
      <c r="H27" s="80" t="s">
        <v>1553</v>
      </c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6.5" customHeight="1">
      <c r="A28" s="80">
        <f t="shared" si="2"/>
        <v>26</v>
      </c>
      <c r="B28" s="90"/>
      <c r="C28" s="80"/>
      <c r="D28" s="82" t="str">
        <f>IFERROR(VLOOKUP(C28,MASTER!$B$2:$C$109,2,FALSE),"")</f>
        <v/>
      </c>
      <c r="E28" s="67"/>
      <c r="F28" s="67"/>
      <c r="G28" s="67">
        <f t="shared" si="1"/>
        <v>0</v>
      </c>
      <c r="H28" s="80" t="s">
        <v>1553</v>
      </c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6.5" customHeight="1">
      <c r="A29" s="80">
        <f t="shared" si="2"/>
        <v>27</v>
      </c>
      <c r="B29" s="90"/>
      <c r="C29" s="80"/>
      <c r="D29" s="82" t="str">
        <f>IFERROR(VLOOKUP(C29,MASTER!$B$2:$C$109,2,FALSE),"")</f>
        <v/>
      </c>
      <c r="E29" s="67"/>
      <c r="F29" s="67"/>
      <c r="G29" s="67">
        <f t="shared" si="1"/>
        <v>0</v>
      </c>
      <c r="H29" s="80" t="s">
        <v>1553</v>
      </c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6.5" customHeight="1">
      <c r="A30" s="80">
        <f t="shared" si="2"/>
        <v>28</v>
      </c>
      <c r="B30" s="90"/>
      <c r="C30" s="80"/>
      <c r="D30" s="82" t="str">
        <f>IFERROR(VLOOKUP(C30,MASTER!$B$2:$C$109,2,FALSE),"")</f>
        <v/>
      </c>
      <c r="E30" s="67"/>
      <c r="F30" s="67"/>
      <c r="G30" s="67">
        <f t="shared" si="1"/>
        <v>0</v>
      </c>
      <c r="H30" s="80" t="s">
        <v>1553</v>
      </c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6.5" customHeight="1">
      <c r="A31" s="80">
        <f t="shared" si="2"/>
        <v>29</v>
      </c>
      <c r="B31" s="90"/>
      <c r="C31" s="80"/>
      <c r="D31" s="82" t="str">
        <f>IFERROR(VLOOKUP(C31,MASTER!$B$2:$C$109,2,FALSE),"")</f>
        <v/>
      </c>
      <c r="E31" s="67"/>
      <c r="F31" s="67"/>
      <c r="G31" s="67">
        <f t="shared" si="1"/>
        <v>0</v>
      </c>
      <c r="H31" s="80" t="s">
        <v>1553</v>
      </c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6.5" customHeight="1">
      <c r="A32" s="80">
        <f t="shared" si="2"/>
        <v>30</v>
      </c>
      <c r="B32" s="90"/>
      <c r="C32" s="80"/>
      <c r="D32" s="82" t="str">
        <f>IFERROR(VLOOKUP(C32,MASTER!$B$2:$C$109,2,FALSE),"")</f>
        <v/>
      </c>
      <c r="E32" s="67"/>
      <c r="F32" s="67"/>
      <c r="G32" s="67">
        <f t="shared" si="1"/>
        <v>0</v>
      </c>
      <c r="H32" s="80" t="s">
        <v>1553</v>
      </c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6.5" customHeight="1">
      <c r="A33" s="80">
        <f t="shared" si="2"/>
        <v>31</v>
      </c>
      <c r="B33" s="90"/>
      <c r="C33" s="80"/>
      <c r="D33" s="82" t="str">
        <f>IFERROR(VLOOKUP(C33,MASTER!$B$2:$C$109,2,FALSE),"")</f>
        <v/>
      </c>
      <c r="E33" s="67"/>
      <c r="F33" s="67"/>
      <c r="G33" s="67">
        <f t="shared" si="1"/>
        <v>0</v>
      </c>
      <c r="H33" s="80" t="s">
        <v>1553</v>
      </c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6.5" customHeight="1">
      <c r="A34" s="80">
        <f t="shared" si="2"/>
        <v>32</v>
      </c>
      <c r="B34" s="90"/>
      <c r="C34" s="80"/>
      <c r="D34" s="82" t="str">
        <f>IFERROR(VLOOKUP(C34,MASTER!$B$2:$C$109,2,FALSE),"")</f>
        <v/>
      </c>
      <c r="E34" s="67"/>
      <c r="F34" s="67"/>
      <c r="G34" s="67">
        <f t="shared" si="1"/>
        <v>0</v>
      </c>
      <c r="H34" s="80" t="s">
        <v>1553</v>
      </c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6.5" customHeight="1">
      <c r="A35" s="80">
        <f t="shared" si="2"/>
        <v>33</v>
      </c>
      <c r="B35" s="90"/>
      <c r="C35" s="80"/>
      <c r="D35" s="82" t="str">
        <f>IFERROR(VLOOKUP(C35,MASTER!$B$2:$C$109,2,FALSE),"")</f>
        <v/>
      </c>
      <c r="E35" s="67"/>
      <c r="F35" s="67"/>
      <c r="G35" s="67">
        <f t="shared" si="1"/>
        <v>0</v>
      </c>
      <c r="H35" s="80" t="s">
        <v>1553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6.5" customHeight="1">
      <c r="A36" s="80">
        <f t="shared" si="2"/>
        <v>34</v>
      </c>
      <c r="B36" s="90"/>
      <c r="C36" s="80"/>
      <c r="D36" s="82" t="str">
        <f>IFERROR(VLOOKUP(C36,MASTER!$B$2:$C$109,2,FALSE),"")</f>
        <v/>
      </c>
      <c r="E36" s="67"/>
      <c r="F36" s="67"/>
      <c r="G36" s="67">
        <f t="shared" si="1"/>
        <v>0</v>
      </c>
      <c r="H36" s="80" t="s">
        <v>1553</v>
      </c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6.5" customHeight="1">
      <c r="A37" s="80">
        <f t="shared" si="2"/>
        <v>35</v>
      </c>
      <c r="B37" s="90"/>
      <c r="C37" s="80"/>
      <c r="D37" s="82" t="str">
        <f>IFERROR(VLOOKUP(C37,MASTER!$B$2:$C$109,2,FALSE),"")</f>
        <v/>
      </c>
      <c r="E37" s="67"/>
      <c r="F37" s="67"/>
      <c r="G37" s="67">
        <f t="shared" si="1"/>
        <v>0</v>
      </c>
      <c r="H37" s="80" t="s">
        <v>1553</v>
      </c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6.5" customHeight="1">
      <c r="A38" s="80">
        <f t="shared" si="2"/>
        <v>36</v>
      </c>
      <c r="B38" s="90"/>
      <c r="C38" s="80"/>
      <c r="D38" s="82" t="str">
        <f>IFERROR(VLOOKUP(C38,MASTER!$B$2:$C$109,2,FALSE),"")</f>
        <v/>
      </c>
      <c r="E38" s="67"/>
      <c r="F38" s="67"/>
      <c r="G38" s="67">
        <f t="shared" si="1"/>
        <v>0</v>
      </c>
      <c r="H38" s="80" t="s">
        <v>1553</v>
      </c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6.5" customHeight="1">
      <c r="A39" s="80">
        <f t="shared" si="2"/>
        <v>37</v>
      </c>
      <c r="B39" s="90"/>
      <c r="C39" s="80"/>
      <c r="D39" s="82" t="str">
        <f>IFERROR(VLOOKUP(C39,MASTER!$B$2:$C$109,2,FALSE),"")</f>
        <v/>
      </c>
      <c r="E39" s="67"/>
      <c r="F39" s="67"/>
      <c r="G39" s="67">
        <f t="shared" si="1"/>
        <v>0</v>
      </c>
      <c r="H39" s="80" t="s">
        <v>1553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6.5" customHeight="1">
      <c r="A40" s="80">
        <f t="shared" si="2"/>
        <v>38</v>
      </c>
      <c r="B40" s="90"/>
      <c r="C40" s="80"/>
      <c r="D40" s="82" t="str">
        <f>IFERROR(VLOOKUP(C40,MASTER!$B$2:$C$109,2,FALSE),"")</f>
        <v/>
      </c>
      <c r="E40" s="67"/>
      <c r="F40" s="67"/>
      <c r="G40" s="67">
        <f t="shared" si="1"/>
        <v>0</v>
      </c>
      <c r="H40" s="80" t="s">
        <v>1553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6.5" customHeight="1">
      <c r="A41" s="70"/>
      <c r="B41" s="79"/>
      <c r="C41" s="79"/>
      <c r="D41" s="70"/>
      <c r="E41" s="71"/>
      <c r="F41" s="71"/>
      <c r="G41" s="71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6.5" customHeight="1">
      <c r="A42" s="70"/>
      <c r="B42" s="79"/>
      <c r="C42" s="79"/>
      <c r="D42" s="70"/>
      <c r="E42" s="71"/>
      <c r="F42" s="71"/>
      <c r="G42" s="71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6.5" customHeight="1">
      <c r="A43" s="70"/>
      <c r="B43" s="79"/>
      <c r="C43" s="79"/>
      <c r="D43" s="70"/>
      <c r="E43" s="71"/>
      <c r="F43" s="71"/>
      <c r="G43" s="71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6.5" customHeight="1">
      <c r="A44" s="70"/>
      <c r="B44" s="79"/>
      <c r="C44" s="79"/>
      <c r="D44" s="70"/>
      <c r="E44" s="71"/>
      <c r="F44" s="71"/>
      <c r="G44" s="71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6.5" customHeight="1">
      <c r="A45" s="70"/>
      <c r="B45" s="79"/>
      <c r="C45" s="79"/>
      <c r="D45" s="70"/>
      <c r="E45" s="71"/>
      <c r="F45" s="71"/>
      <c r="G45" s="71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6.5" customHeight="1">
      <c r="A46" s="70"/>
      <c r="B46" s="79"/>
      <c r="C46" s="79"/>
      <c r="D46" s="70"/>
      <c r="E46" s="71"/>
      <c r="F46" s="71"/>
      <c r="G46" s="71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6.5" customHeight="1">
      <c r="A47" s="70"/>
      <c r="B47" s="79"/>
      <c r="C47" s="79"/>
      <c r="D47" s="70"/>
      <c r="E47" s="71"/>
      <c r="F47" s="71"/>
      <c r="G47" s="71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6.5" customHeight="1">
      <c r="A48" s="70"/>
      <c r="B48" s="79"/>
      <c r="C48" s="79"/>
      <c r="D48" s="70"/>
      <c r="E48" s="71"/>
      <c r="F48" s="71"/>
      <c r="G48" s="71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6.5" customHeight="1">
      <c r="A49" s="70"/>
      <c r="B49" s="79"/>
      <c r="C49" s="79"/>
      <c r="D49" s="70"/>
      <c r="E49" s="71"/>
      <c r="F49" s="71"/>
      <c r="G49" s="71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6.5" customHeight="1">
      <c r="A50" s="70"/>
      <c r="B50" s="79"/>
      <c r="C50" s="79"/>
      <c r="D50" s="70"/>
      <c r="E50" s="71"/>
      <c r="F50" s="71"/>
      <c r="G50" s="71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6.5" customHeight="1">
      <c r="A51" s="70"/>
      <c r="B51" s="79"/>
      <c r="C51" s="79"/>
      <c r="D51" s="70"/>
      <c r="E51" s="71"/>
      <c r="F51" s="71"/>
      <c r="G51" s="71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6.5" customHeight="1">
      <c r="A52" s="70"/>
      <c r="B52" s="79"/>
      <c r="C52" s="79"/>
      <c r="D52" s="70"/>
      <c r="E52" s="71"/>
      <c r="F52" s="71"/>
      <c r="G52" s="71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6.5" customHeight="1">
      <c r="A53" s="70"/>
      <c r="B53" s="79"/>
      <c r="C53" s="79"/>
      <c r="D53" s="70"/>
      <c r="E53" s="71"/>
      <c r="F53" s="71"/>
      <c r="G53" s="71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6.5" customHeight="1">
      <c r="A54" s="70"/>
      <c r="B54" s="79"/>
      <c r="C54" s="79"/>
      <c r="D54" s="70"/>
      <c r="E54" s="71"/>
      <c r="F54" s="71"/>
      <c r="G54" s="71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6.5" customHeight="1">
      <c r="A55" s="70"/>
      <c r="B55" s="79"/>
      <c r="C55" s="79"/>
      <c r="D55" s="70"/>
      <c r="E55" s="71"/>
      <c r="F55" s="71"/>
      <c r="G55" s="71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6.5" customHeight="1">
      <c r="A56" s="70"/>
      <c r="B56" s="79"/>
      <c r="C56" s="79"/>
      <c r="D56" s="70"/>
      <c r="E56" s="71"/>
      <c r="F56" s="71"/>
      <c r="G56" s="71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6.5" customHeight="1">
      <c r="A57" s="70"/>
      <c r="B57" s="79"/>
      <c r="C57" s="79"/>
      <c r="D57" s="70"/>
      <c r="E57" s="71"/>
      <c r="F57" s="71"/>
      <c r="G57" s="71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6.5" customHeight="1">
      <c r="A58" s="70"/>
      <c r="B58" s="79"/>
      <c r="C58" s="79"/>
      <c r="D58" s="70"/>
      <c r="E58" s="71"/>
      <c r="F58" s="71"/>
      <c r="G58" s="71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6.5" customHeight="1">
      <c r="A59" s="70"/>
      <c r="B59" s="79"/>
      <c r="C59" s="79"/>
      <c r="D59" s="70"/>
      <c r="E59" s="71"/>
      <c r="F59" s="71"/>
      <c r="G59" s="71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6.5" customHeight="1">
      <c r="A60" s="70"/>
      <c r="B60" s="79"/>
      <c r="C60" s="79"/>
      <c r="D60" s="70"/>
      <c r="E60" s="71"/>
      <c r="F60" s="71"/>
      <c r="G60" s="71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6.5" customHeight="1">
      <c r="A61" s="70"/>
      <c r="B61" s="79"/>
      <c r="C61" s="79"/>
      <c r="D61" s="70"/>
      <c r="E61" s="71"/>
      <c r="F61" s="71"/>
      <c r="G61" s="71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6.5" customHeight="1">
      <c r="A62" s="70"/>
      <c r="B62" s="79"/>
      <c r="C62" s="79"/>
      <c r="D62" s="70"/>
      <c r="E62" s="71"/>
      <c r="F62" s="71"/>
      <c r="G62" s="71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6.5" customHeight="1">
      <c r="A63" s="70"/>
      <c r="B63" s="79"/>
      <c r="C63" s="79"/>
      <c r="D63" s="70"/>
      <c r="E63" s="71"/>
      <c r="F63" s="71"/>
      <c r="G63" s="71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6.5" customHeight="1">
      <c r="A64" s="70"/>
      <c r="B64" s="79"/>
      <c r="C64" s="79"/>
      <c r="D64" s="70"/>
      <c r="E64" s="71"/>
      <c r="F64" s="71"/>
      <c r="G64" s="71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6.5" customHeight="1">
      <c r="A65" s="70"/>
      <c r="B65" s="79"/>
      <c r="C65" s="79"/>
      <c r="D65" s="70"/>
      <c r="E65" s="71"/>
      <c r="F65" s="71"/>
      <c r="G65" s="71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6.5" customHeight="1">
      <c r="A66" s="70"/>
      <c r="B66" s="79"/>
      <c r="C66" s="79"/>
      <c r="D66" s="70"/>
      <c r="E66" s="71"/>
      <c r="F66" s="71"/>
      <c r="G66" s="71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6.5" customHeight="1">
      <c r="A67" s="70"/>
      <c r="B67" s="79"/>
      <c r="C67" s="79"/>
      <c r="D67" s="70"/>
      <c r="E67" s="71"/>
      <c r="F67" s="71"/>
      <c r="G67" s="71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6.5" customHeight="1">
      <c r="A68" s="70"/>
      <c r="B68" s="79"/>
      <c r="C68" s="79"/>
      <c r="D68" s="70"/>
      <c r="E68" s="71"/>
      <c r="F68" s="71"/>
      <c r="G68" s="71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6.5" customHeight="1">
      <c r="A69" s="70"/>
      <c r="B69" s="79"/>
      <c r="C69" s="79"/>
      <c r="D69" s="70"/>
      <c r="E69" s="71"/>
      <c r="F69" s="71"/>
      <c r="G69" s="71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6.5" customHeight="1">
      <c r="A70" s="70"/>
      <c r="B70" s="79"/>
      <c r="C70" s="79"/>
      <c r="D70" s="70"/>
      <c r="E70" s="71"/>
      <c r="F70" s="71"/>
      <c r="G70" s="71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6.5" customHeight="1">
      <c r="A71" s="70"/>
      <c r="B71" s="79"/>
      <c r="C71" s="79"/>
      <c r="D71" s="70"/>
      <c r="E71" s="71"/>
      <c r="F71" s="71"/>
      <c r="G71" s="71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6.5" customHeight="1">
      <c r="A72" s="70"/>
      <c r="B72" s="79"/>
      <c r="C72" s="79"/>
      <c r="D72" s="70"/>
      <c r="E72" s="71"/>
      <c r="F72" s="71"/>
      <c r="G72" s="71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6.5" customHeight="1">
      <c r="A73" s="70"/>
      <c r="B73" s="79"/>
      <c r="C73" s="79"/>
      <c r="D73" s="70"/>
      <c r="E73" s="71"/>
      <c r="F73" s="71"/>
      <c r="G73" s="71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6.5" customHeight="1">
      <c r="A74" s="70"/>
      <c r="B74" s="79"/>
      <c r="C74" s="79"/>
      <c r="D74" s="70"/>
      <c r="E74" s="71"/>
      <c r="F74" s="71"/>
      <c r="G74" s="71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6.5" customHeight="1">
      <c r="A75" s="70"/>
      <c r="B75" s="79"/>
      <c r="C75" s="79"/>
      <c r="D75" s="70"/>
      <c r="E75" s="71"/>
      <c r="F75" s="71"/>
      <c r="G75" s="71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6.5" customHeight="1">
      <c r="A76" s="70"/>
      <c r="B76" s="79"/>
      <c r="C76" s="79"/>
      <c r="D76" s="70"/>
      <c r="E76" s="71"/>
      <c r="F76" s="71"/>
      <c r="G76" s="71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6.5" customHeight="1">
      <c r="A77" s="70"/>
      <c r="B77" s="79"/>
      <c r="C77" s="79"/>
      <c r="D77" s="70"/>
      <c r="E77" s="71"/>
      <c r="F77" s="71"/>
      <c r="G77" s="71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6.5" customHeight="1">
      <c r="A78" s="70"/>
      <c r="B78" s="79"/>
      <c r="C78" s="79"/>
      <c r="D78" s="70"/>
      <c r="E78" s="71"/>
      <c r="F78" s="71"/>
      <c r="G78" s="71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6.5" customHeight="1">
      <c r="A79" s="70"/>
      <c r="B79" s="79"/>
      <c r="C79" s="79"/>
      <c r="D79" s="70"/>
      <c r="E79" s="71"/>
      <c r="F79" s="71"/>
      <c r="G79" s="71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6.5" customHeight="1">
      <c r="A80" s="70"/>
      <c r="B80" s="79"/>
      <c r="C80" s="79"/>
      <c r="D80" s="70"/>
      <c r="E80" s="71"/>
      <c r="F80" s="71"/>
      <c r="G80" s="71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6.5" customHeight="1">
      <c r="A81" s="70"/>
      <c r="B81" s="79"/>
      <c r="C81" s="79"/>
      <c r="D81" s="70"/>
      <c r="E81" s="71"/>
      <c r="F81" s="71"/>
      <c r="G81" s="71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6.5" customHeight="1">
      <c r="A82" s="70"/>
      <c r="B82" s="79"/>
      <c r="C82" s="79"/>
      <c r="D82" s="70"/>
      <c r="E82" s="71"/>
      <c r="F82" s="71"/>
      <c r="G82" s="71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6.5" customHeight="1">
      <c r="A83" s="70"/>
      <c r="B83" s="79"/>
      <c r="C83" s="79"/>
      <c r="D83" s="70"/>
      <c r="E83" s="71"/>
      <c r="F83" s="71"/>
      <c r="G83" s="71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6.5" customHeight="1">
      <c r="A84" s="70"/>
      <c r="B84" s="79"/>
      <c r="C84" s="79"/>
      <c r="D84" s="70"/>
      <c r="E84" s="71"/>
      <c r="F84" s="71"/>
      <c r="G84" s="71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6.5" customHeight="1">
      <c r="A85" s="70"/>
      <c r="B85" s="79"/>
      <c r="C85" s="79"/>
      <c r="D85" s="70"/>
      <c r="E85" s="71"/>
      <c r="F85" s="71"/>
      <c r="G85" s="71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6.5" customHeight="1">
      <c r="A86" s="70"/>
      <c r="B86" s="79"/>
      <c r="C86" s="79"/>
      <c r="D86" s="70"/>
      <c r="E86" s="71"/>
      <c r="F86" s="71"/>
      <c r="G86" s="71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6.5" customHeight="1">
      <c r="A87" s="70"/>
      <c r="B87" s="79"/>
      <c r="C87" s="79"/>
      <c r="D87" s="70"/>
      <c r="E87" s="71"/>
      <c r="F87" s="71"/>
      <c r="G87" s="71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6.5" customHeight="1">
      <c r="A88" s="70"/>
      <c r="B88" s="79"/>
      <c r="C88" s="79"/>
      <c r="D88" s="70"/>
      <c r="E88" s="71"/>
      <c r="F88" s="71"/>
      <c r="G88" s="71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6.5" customHeight="1">
      <c r="A89" s="70"/>
      <c r="B89" s="79"/>
      <c r="C89" s="79"/>
      <c r="D89" s="70"/>
      <c r="E89" s="71"/>
      <c r="F89" s="71"/>
      <c r="G89" s="71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6.5" customHeight="1">
      <c r="A90" s="70"/>
      <c r="B90" s="79"/>
      <c r="C90" s="79"/>
      <c r="D90" s="70"/>
      <c r="E90" s="71"/>
      <c r="F90" s="71"/>
      <c r="G90" s="71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6.5" customHeight="1">
      <c r="A91" s="70"/>
      <c r="B91" s="79"/>
      <c r="C91" s="79"/>
      <c r="D91" s="70"/>
      <c r="E91" s="71"/>
      <c r="F91" s="71"/>
      <c r="G91" s="71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6.5" customHeight="1">
      <c r="A92" s="70"/>
      <c r="B92" s="79"/>
      <c r="C92" s="79"/>
      <c r="D92" s="70"/>
      <c r="E92" s="71"/>
      <c r="F92" s="71"/>
      <c r="G92" s="71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6.5" customHeight="1">
      <c r="A93" s="70"/>
      <c r="B93" s="79"/>
      <c r="C93" s="79"/>
      <c r="D93" s="70"/>
      <c r="E93" s="71"/>
      <c r="F93" s="71"/>
      <c r="G93" s="71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6.5" customHeight="1">
      <c r="A94" s="70"/>
      <c r="B94" s="79"/>
      <c r="C94" s="79"/>
      <c r="D94" s="70"/>
      <c r="E94" s="71"/>
      <c r="F94" s="71"/>
      <c r="G94" s="71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6.5" customHeight="1">
      <c r="A95" s="70"/>
      <c r="B95" s="79"/>
      <c r="C95" s="79"/>
      <c r="D95" s="70"/>
      <c r="E95" s="71"/>
      <c r="F95" s="71"/>
      <c r="G95" s="71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6.5" customHeight="1">
      <c r="A96" s="70"/>
      <c r="B96" s="79"/>
      <c r="C96" s="79"/>
      <c r="D96" s="70"/>
      <c r="E96" s="71"/>
      <c r="F96" s="71"/>
      <c r="G96" s="71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6.5" customHeight="1">
      <c r="A97" s="70"/>
      <c r="B97" s="79"/>
      <c r="C97" s="79"/>
      <c r="D97" s="70"/>
      <c r="E97" s="71"/>
      <c r="F97" s="71"/>
      <c r="G97" s="71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6.5" customHeight="1">
      <c r="A98" s="70"/>
      <c r="B98" s="79"/>
      <c r="C98" s="79"/>
      <c r="D98" s="70"/>
      <c r="E98" s="71"/>
      <c r="F98" s="71"/>
      <c r="G98" s="71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6.5" customHeight="1">
      <c r="A99" s="70"/>
      <c r="B99" s="79"/>
      <c r="C99" s="79"/>
      <c r="D99" s="70"/>
      <c r="E99" s="71"/>
      <c r="F99" s="71"/>
      <c r="G99" s="71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6.5" customHeight="1">
      <c r="A100" s="70"/>
      <c r="B100" s="79"/>
      <c r="C100" s="79"/>
      <c r="D100" s="70"/>
      <c r="E100" s="71"/>
      <c r="F100" s="71"/>
      <c r="G100" s="71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6.5" customHeight="1">
      <c r="A101" s="70"/>
      <c r="B101" s="79"/>
      <c r="C101" s="79"/>
      <c r="D101" s="70"/>
      <c r="E101" s="71"/>
      <c r="F101" s="71"/>
      <c r="G101" s="71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6.5" customHeight="1">
      <c r="A102" s="70"/>
      <c r="B102" s="79"/>
      <c r="C102" s="79"/>
      <c r="D102" s="70"/>
      <c r="E102" s="71"/>
      <c r="F102" s="71"/>
      <c r="G102" s="71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6.5" customHeight="1">
      <c r="A103" s="70"/>
      <c r="B103" s="79"/>
      <c r="C103" s="79"/>
      <c r="D103" s="70"/>
      <c r="E103" s="71"/>
      <c r="F103" s="71"/>
      <c r="G103" s="71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6.5" customHeight="1">
      <c r="A104" s="70"/>
      <c r="B104" s="79"/>
      <c r="C104" s="79"/>
      <c r="D104" s="70"/>
      <c r="E104" s="71"/>
      <c r="F104" s="71"/>
      <c r="G104" s="71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6.5" customHeight="1">
      <c r="A105" s="70"/>
      <c r="B105" s="79"/>
      <c r="C105" s="79"/>
      <c r="D105" s="70"/>
      <c r="E105" s="71"/>
      <c r="F105" s="71"/>
      <c r="G105" s="71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6.5" customHeight="1">
      <c r="A106" s="70"/>
      <c r="B106" s="79"/>
      <c r="C106" s="79"/>
      <c r="D106" s="70"/>
      <c r="E106" s="71"/>
      <c r="F106" s="71"/>
      <c r="G106" s="71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6.5" customHeight="1">
      <c r="A107" s="70"/>
      <c r="B107" s="79"/>
      <c r="C107" s="79"/>
      <c r="D107" s="70"/>
      <c r="E107" s="71"/>
      <c r="F107" s="71"/>
      <c r="G107" s="71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6.5" customHeight="1">
      <c r="A108" s="70"/>
      <c r="B108" s="79"/>
      <c r="C108" s="79"/>
      <c r="D108" s="70"/>
      <c r="E108" s="71"/>
      <c r="F108" s="71"/>
      <c r="G108" s="71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6.5" customHeight="1">
      <c r="A109" s="70"/>
      <c r="B109" s="79"/>
      <c r="C109" s="79"/>
      <c r="D109" s="70"/>
      <c r="E109" s="71"/>
      <c r="F109" s="71"/>
      <c r="G109" s="71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6.5" customHeight="1">
      <c r="A110" s="70"/>
      <c r="B110" s="79"/>
      <c r="C110" s="79"/>
      <c r="D110" s="70"/>
      <c r="E110" s="71"/>
      <c r="F110" s="71"/>
      <c r="G110" s="71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6.5" customHeight="1">
      <c r="A111" s="70"/>
      <c r="B111" s="79"/>
      <c r="C111" s="79"/>
      <c r="D111" s="70"/>
      <c r="E111" s="71"/>
      <c r="F111" s="71"/>
      <c r="G111" s="71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6.5" customHeight="1">
      <c r="A112" s="70"/>
      <c r="B112" s="79"/>
      <c r="C112" s="79"/>
      <c r="D112" s="70"/>
      <c r="E112" s="71"/>
      <c r="F112" s="71"/>
      <c r="G112" s="71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6.5" customHeight="1">
      <c r="A113" s="70"/>
      <c r="B113" s="79"/>
      <c r="C113" s="79"/>
      <c r="D113" s="70"/>
      <c r="E113" s="71"/>
      <c r="F113" s="71"/>
      <c r="G113" s="71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6.5" customHeight="1">
      <c r="A114" s="70"/>
      <c r="B114" s="79"/>
      <c r="C114" s="79"/>
      <c r="D114" s="70"/>
      <c r="E114" s="71"/>
      <c r="F114" s="71"/>
      <c r="G114" s="71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6.5" customHeight="1">
      <c r="A115" s="70"/>
      <c r="B115" s="79"/>
      <c r="C115" s="79"/>
      <c r="D115" s="70"/>
      <c r="E115" s="71"/>
      <c r="F115" s="71"/>
      <c r="G115" s="71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6.5" customHeight="1">
      <c r="A116" s="70"/>
      <c r="B116" s="79"/>
      <c r="C116" s="79"/>
      <c r="D116" s="70"/>
      <c r="E116" s="71"/>
      <c r="F116" s="71"/>
      <c r="G116" s="71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6.5" customHeight="1">
      <c r="A117" s="70"/>
      <c r="B117" s="79"/>
      <c r="C117" s="79"/>
      <c r="D117" s="70"/>
      <c r="E117" s="71"/>
      <c r="F117" s="71"/>
      <c r="G117" s="71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6.5" customHeight="1">
      <c r="A118" s="70"/>
      <c r="B118" s="79"/>
      <c r="C118" s="79"/>
      <c r="D118" s="70"/>
      <c r="E118" s="71"/>
      <c r="F118" s="71"/>
      <c r="G118" s="71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6.5" customHeight="1">
      <c r="A119" s="70"/>
      <c r="B119" s="79"/>
      <c r="C119" s="79"/>
      <c r="D119" s="70"/>
      <c r="E119" s="71"/>
      <c r="F119" s="71"/>
      <c r="G119" s="71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6.5" customHeight="1">
      <c r="A120" s="70"/>
      <c r="B120" s="79"/>
      <c r="C120" s="79"/>
      <c r="D120" s="70"/>
      <c r="E120" s="71"/>
      <c r="F120" s="71"/>
      <c r="G120" s="71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6.5" customHeight="1">
      <c r="A121" s="70"/>
      <c r="B121" s="79"/>
      <c r="C121" s="79"/>
      <c r="D121" s="70"/>
      <c r="E121" s="71"/>
      <c r="F121" s="71"/>
      <c r="G121" s="71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6.5" customHeight="1">
      <c r="A122" s="70"/>
      <c r="B122" s="79"/>
      <c r="C122" s="79"/>
      <c r="D122" s="70"/>
      <c r="E122" s="71"/>
      <c r="F122" s="71"/>
      <c r="G122" s="71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6.5" customHeight="1">
      <c r="A123" s="70"/>
      <c r="B123" s="79"/>
      <c r="C123" s="79"/>
      <c r="D123" s="70"/>
      <c r="E123" s="71"/>
      <c r="F123" s="71"/>
      <c r="G123" s="71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6.5" customHeight="1">
      <c r="A124" s="70"/>
      <c r="B124" s="79"/>
      <c r="C124" s="79"/>
      <c r="D124" s="70"/>
      <c r="E124" s="71"/>
      <c r="F124" s="71"/>
      <c r="G124" s="71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6.5" customHeight="1">
      <c r="A125" s="70"/>
      <c r="B125" s="79"/>
      <c r="C125" s="79"/>
      <c r="D125" s="70"/>
      <c r="E125" s="71"/>
      <c r="F125" s="71"/>
      <c r="G125" s="71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6.5" customHeight="1">
      <c r="A126" s="70"/>
      <c r="B126" s="79"/>
      <c r="C126" s="79"/>
      <c r="D126" s="70"/>
      <c r="E126" s="71"/>
      <c r="F126" s="71"/>
      <c r="G126" s="71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6.5" customHeight="1">
      <c r="A127" s="70"/>
      <c r="B127" s="79"/>
      <c r="C127" s="79"/>
      <c r="D127" s="70"/>
      <c r="E127" s="71"/>
      <c r="F127" s="71"/>
      <c r="G127" s="71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6.5" customHeight="1">
      <c r="A128" s="70"/>
      <c r="B128" s="79"/>
      <c r="C128" s="79"/>
      <c r="D128" s="70"/>
      <c r="E128" s="71"/>
      <c r="F128" s="71"/>
      <c r="G128" s="71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6.5" customHeight="1">
      <c r="A129" s="70"/>
      <c r="B129" s="79"/>
      <c r="C129" s="79"/>
      <c r="D129" s="70"/>
      <c r="E129" s="71"/>
      <c r="F129" s="71"/>
      <c r="G129" s="71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6.5" customHeight="1">
      <c r="A130" s="70"/>
      <c r="B130" s="79"/>
      <c r="C130" s="79"/>
      <c r="D130" s="70"/>
      <c r="E130" s="71"/>
      <c r="F130" s="71"/>
      <c r="G130" s="71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6.5" customHeight="1">
      <c r="A131" s="70"/>
      <c r="B131" s="79"/>
      <c r="C131" s="79"/>
      <c r="D131" s="70"/>
      <c r="E131" s="71"/>
      <c r="F131" s="71"/>
      <c r="G131" s="71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6.5" customHeight="1">
      <c r="A132" s="70"/>
      <c r="B132" s="79"/>
      <c r="C132" s="79"/>
      <c r="D132" s="70"/>
      <c r="E132" s="71"/>
      <c r="F132" s="71"/>
      <c r="G132" s="71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6.5" customHeight="1">
      <c r="A133" s="70"/>
      <c r="B133" s="79"/>
      <c r="C133" s="79"/>
      <c r="D133" s="70"/>
      <c r="E133" s="71"/>
      <c r="F133" s="71"/>
      <c r="G133" s="71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6.5" customHeight="1">
      <c r="A134" s="70"/>
      <c r="B134" s="79"/>
      <c r="C134" s="79"/>
      <c r="D134" s="70"/>
      <c r="E134" s="71"/>
      <c r="F134" s="71"/>
      <c r="G134" s="71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6.5" customHeight="1">
      <c r="A135" s="70"/>
      <c r="B135" s="79"/>
      <c r="C135" s="79"/>
      <c r="D135" s="70"/>
      <c r="E135" s="71"/>
      <c r="F135" s="71"/>
      <c r="G135" s="71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6.5" customHeight="1">
      <c r="A136" s="70"/>
      <c r="B136" s="79"/>
      <c r="C136" s="79"/>
      <c r="D136" s="70"/>
      <c r="E136" s="71"/>
      <c r="F136" s="71"/>
      <c r="G136" s="71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6.5" customHeight="1">
      <c r="A137" s="70"/>
      <c r="B137" s="79"/>
      <c r="C137" s="79"/>
      <c r="D137" s="70"/>
      <c r="E137" s="71"/>
      <c r="F137" s="71"/>
      <c r="G137" s="71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6.5" customHeight="1">
      <c r="A138" s="70"/>
      <c r="B138" s="79"/>
      <c r="C138" s="79"/>
      <c r="D138" s="70"/>
      <c r="E138" s="71"/>
      <c r="F138" s="71"/>
      <c r="G138" s="71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6.5" customHeight="1">
      <c r="A139" s="70"/>
      <c r="B139" s="79"/>
      <c r="C139" s="79"/>
      <c r="D139" s="70"/>
      <c r="E139" s="71"/>
      <c r="F139" s="71"/>
      <c r="G139" s="71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6.5" customHeight="1">
      <c r="A140" s="70"/>
      <c r="B140" s="79"/>
      <c r="C140" s="79"/>
      <c r="D140" s="70"/>
      <c r="E140" s="71"/>
      <c r="F140" s="71"/>
      <c r="G140" s="71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6.5" customHeight="1">
      <c r="A141" s="70"/>
      <c r="B141" s="79"/>
      <c r="C141" s="79"/>
      <c r="D141" s="70"/>
      <c r="E141" s="71"/>
      <c r="F141" s="71"/>
      <c r="G141" s="71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6.5" customHeight="1">
      <c r="A142" s="70"/>
      <c r="B142" s="79"/>
      <c r="C142" s="79"/>
      <c r="D142" s="70"/>
      <c r="E142" s="71"/>
      <c r="F142" s="71"/>
      <c r="G142" s="71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6.5" customHeight="1">
      <c r="A143" s="70"/>
      <c r="B143" s="79"/>
      <c r="C143" s="79"/>
      <c r="D143" s="70"/>
      <c r="E143" s="71"/>
      <c r="F143" s="71"/>
      <c r="G143" s="71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6.5" customHeight="1">
      <c r="A144" s="70"/>
      <c r="B144" s="79"/>
      <c r="C144" s="79"/>
      <c r="D144" s="70"/>
      <c r="E144" s="71"/>
      <c r="F144" s="71"/>
      <c r="G144" s="71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6.5" customHeight="1">
      <c r="A145" s="70"/>
      <c r="B145" s="79"/>
      <c r="C145" s="79"/>
      <c r="D145" s="70"/>
      <c r="E145" s="71"/>
      <c r="F145" s="71"/>
      <c r="G145" s="71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6.5" customHeight="1">
      <c r="A146" s="70"/>
      <c r="B146" s="79"/>
      <c r="C146" s="79"/>
      <c r="D146" s="70"/>
      <c r="E146" s="71"/>
      <c r="F146" s="71"/>
      <c r="G146" s="71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6.5" customHeight="1">
      <c r="A147" s="70"/>
      <c r="B147" s="79"/>
      <c r="C147" s="79"/>
      <c r="D147" s="70"/>
      <c r="E147" s="71"/>
      <c r="F147" s="71"/>
      <c r="G147" s="71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6.5" customHeight="1">
      <c r="A148" s="70"/>
      <c r="B148" s="79"/>
      <c r="C148" s="79"/>
      <c r="D148" s="70"/>
      <c r="E148" s="71"/>
      <c r="F148" s="71"/>
      <c r="G148" s="71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6.5" customHeight="1">
      <c r="A149" s="70"/>
      <c r="B149" s="79"/>
      <c r="C149" s="79"/>
      <c r="D149" s="70"/>
      <c r="E149" s="71"/>
      <c r="F149" s="71"/>
      <c r="G149" s="71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6.5" customHeight="1">
      <c r="A150" s="70"/>
      <c r="B150" s="79"/>
      <c r="C150" s="79"/>
      <c r="D150" s="70"/>
      <c r="E150" s="71"/>
      <c r="F150" s="71"/>
      <c r="G150" s="71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6.5" customHeight="1">
      <c r="A151" s="70"/>
      <c r="B151" s="79"/>
      <c r="C151" s="79"/>
      <c r="D151" s="70"/>
      <c r="E151" s="71"/>
      <c r="F151" s="71"/>
      <c r="G151" s="71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6.5" customHeight="1">
      <c r="A152" s="70"/>
      <c r="B152" s="79"/>
      <c r="C152" s="79"/>
      <c r="D152" s="70"/>
      <c r="E152" s="71"/>
      <c r="F152" s="71"/>
      <c r="G152" s="71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6.5" customHeight="1">
      <c r="A153" s="70"/>
      <c r="B153" s="79"/>
      <c r="C153" s="79"/>
      <c r="D153" s="70"/>
      <c r="E153" s="71"/>
      <c r="F153" s="71"/>
      <c r="G153" s="71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6.5" customHeight="1">
      <c r="A154" s="70"/>
      <c r="B154" s="79"/>
      <c r="C154" s="79"/>
      <c r="D154" s="70"/>
      <c r="E154" s="71"/>
      <c r="F154" s="71"/>
      <c r="G154" s="71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6.5" customHeight="1">
      <c r="A155" s="70"/>
      <c r="B155" s="79"/>
      <c r="C155" s="79"/>
      <c r="D155" s="70"/>
      <c r="E155" s="71"/>
      <c r="F155" s="71"/>
      <c r="G155" s="71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6.5" customHeight="1">
      <c r="A156" s="70"/>
      <c r="B156" s="79"/>
      <c r="C156" s="79"/>
      <c r="D156" s="70"/>
      <c r="E156" s="71"/>
      <c r="F156" s="71"/>
      <c r="G156" s="71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6.5" customHeight="1">
      <c r="A157" s="70"/>
      <c r="B157" s="79"/>
      <c r="C157" s="79"/>
      <c r="D157" s="70"/>
      <c r="E157" s="71"/>
      <c r="F157" s="71"/>
      <c r="G157" s="71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6.5" customHeight="1">
      <c r="A158" s="70"/>
      <c r="B158" s="79"/>
      <c r="C158" s="79"/>
      <c r="D158" s="70"/>
      <c r="E158" s="71"/>
      <c r="F158" s="71"/>
      <c r="G158" s="71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6.5" customHeight="1">
      <c r="A159" s="70"/>
      <c r="B159" s="79"/>
      <c r="C159" s="79"/>
      <c r="D159" s="70"/>
      <c r="E159" s="71"/>
      <c r="F159" s="71"/>
      <c r="G159" s="71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6.5" customHeight="1">
      <c r="A160" s="70"/>
      <c r="B160" s="79"/>
      <c r="C160" s="79"/>
      <c r="D160" s="70"/>
      <c r="E160" s="71"/>
      <c r="F160" s="71"/>
      <c r="G160" s="71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6.5" customHeight="1">
      <c r="A161" s="70"/>
      <c r="B161" s="79"/>
      <c r="C161" s="79"/>
      <c r="D161" s="70"/>
      <c r="E161" s="71"/>
      <c r="F161" s="71"/>
      <c r="G161" s="71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6.5" customHeight="1">
      <c r="A162" s="70"/>
      <c r="B162" s="79"/>
      <c r="C162" s="79"/>
      <c r="D162" s="70"/>
      <c r="E162" s="71"/>
      <c r="F162" s="71"/>
      <c r="G162" s="71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6.5" customHeight="1">
      <c r="A163" s="70"/>
      <c r="B163" s="79"/>
      <c r="C163" s="79"/>
      <c r="D163" s="70"/>
      <c r="E163" s="71"/>
      <c r="F163" s="71"/>
      <c r="G163" s="71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6.5" customHeight="1">
      <c r="A164" s="70"/>
      <c r="B164" s="79"/>
      <c r="C164" s="79"/>
      <c r="D164" s="70"/>
      <c r="E164" s="71"/>
      <c r="F164" s="71"/>
      <c r="G164" s="71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6.5" customHeight="1">
      <c r="A165" s="70"/>
      <c r="B165" s="79"/>
      <c r="C165" s="79"/>
      <c r="D165" s="70"/>
      <c r="E165" s="71"/>
      <c r="F165" s="71"/>
      <c r="G165" s="71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6.5" customHeight="1">
      <c r="A166" s="70"/>
      <c r="B166" s="79"/>
      <c r="C166" s="79"/>
      <c r="D166" s="70"/>
      <c r="E166" s="71"/>
      <c r="F166" s="71"/>
      <c r="G166" s="71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6.5" customHeight="1">
      <c r="A167" s="70"/>
      <c r="B167" s="79"/>
      <c r="C167" s="79"/>
      <c r="D167" s="70"/>
      <c r="E167" s="71"/>
      <c r="F167" s="71"/>
      <c r="G167" s="71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6.5" customHeight="1">
      <c r="A168" s="70"/>
      <c r="B168" s="79"/>
      <c r="C168" s="79"/>
      <c r="D168" s="70"/>
      <c r="E168" s="71"/>
      <c r="F168" s="71"/>
      <c r="G168" s="71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6.5" customHeight="1">
      <c r="A169" s="70"/>
      <c r="B169" s="79"/>
      <c r="C169" s="79"/>
      <c r="D169" s="70"/>
      <c r="E169" s="71"/>
      <c r="F169" s="71"/>
      <c r="G169" s="71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6.5" customHeight="1">
      <c r="A170" s="70"/>
      <c r="B170" s="79"/>
      <c r="C170" s="79"/>
      <c r="D170" s="70"/>
      <c r="E170" s="71"/>
      <c r="F170" s="71"/>
      <c r="G170" s="71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6.5" customHeight="1">
      <c r="A171" s="70"/>
      <c r="B171" s="79"/>
      <c r="C171" s="79"/>
      <c r="D171" s="70"/>
      <c r="E171" s="71"/>
      <c r="F171" s="71"/>
      <c r="G171" s="71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6.5" customHeight="1">
      <c r="A172" s="70"/>
      <c r="B172" s="79"/>
      <c r="C172" s="79"/>
      <c r="D172" s="70"/>
      <c r="E172" s="71"/>
      <c r="F172" s="71"/>
      <c r="G172" s="71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6.5" customHeight="1">
      <c r="A173" s="70"/>
      <c r="B173" s="79"/>
      <c r="C173" s="79"/>
      <c r="D173" s="70"/>
      <c r="E173" s="71"/>
      <c r="F173" s="71"/>
      <c r="G173" s="71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6.5" customHeight="1">
      <c r="A174" s="70"/>
      <c r="B174" s="79"/>
      <c r="C174" s="79"/>
      <c r="D174" s="70"/>
      <c r="E174" s="71"/>
      <c r="F174" s="71"/>
      <c r="G174" s="71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6.5" customHeight="1">
      <c r="A175" s="70"/>
      <c r="B175" s="79"/>
      <c r="C175" s="79"/>
      <c r="D175" s="70"/>
      <c r="E175" s="71"/>
      <c r="F175" s="71"/>
      <c r="G175" s="71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6.5" customHeight="1">
      <c r="A176" s="70"/>
      <c r="B176" s="79"/>
      <c r="C176" s="79"/>
      <c r="D176" s="70"/>
      <c r="E176" s="71"/>
      <c r="F176" s="71"/>
      <c r="G176" s="71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6.5" customHeight="1">
      <c r="A177" s="70"/>
      <c r="B177" s="79"/>
      <c r="C177" s="79"/>
      <c r="D177" s="70"/>
      <c r="E177" s="71"/>
      <c r="F177" s="71"/>
      <c r="G177" s="71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6.5" customHeight="1">
      <c r="A178" s="70"/>
      <c r="B178" s="79"/>
      <c r="C178" s="79"/>
      <c r="D178" s="70"/>
      <c r="E178" s="71"/>
      <c r="F178" s="71"/>
      <c r="G178" s="71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6.5" customHeight="1">
      <c r="A179" s="70"/>
      <c r="B179" s="79"/>
      <c r="C179" s="79"/>
      <c r="D179" s="70"/>
      <c r="E179" s="71"/>
      <c r="F179" s="71"/>
      <c r="G179" s="71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6.5" customHeight="1">
      <c r="A180" s="70"/>
      <c r="B180" s="79"/>
      <c r="C180" s="79"/>
      <c r="D180" s="70"/>
      <c r="E180" s="71"/>
      <c r="F180" s="71"/>
      <c r="G180" s="71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6.5" customHeight="1">
      <c r="A181" s="70"/>
      <c r="B181" s="79"/>
      <c r="C181" s="79"/>
      <c r="D181" s="70"/>
      <c r="E181" s="71"/>
      <c r="F181" s="71"/>
      <c r="G181" s="71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6.5" customHeight="1">
      <c r="A182" s="70"/>
      <c r="B182" s="79"/>
      <c r="C182" s="79"/>
      <c r="D182" s="70"/>
      <c r="E182" s="71"/>
      <c r="F182" s="71"/>
      <c r="G182" s="71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6.5" customHeight="1">
      <c r="A183" s="70"/>
      <c r="B183" s="79"/>
      <c r="C183" s="79"/>
      <c r="D183" s="70"/>
      <c r="E183" s="71"/>
      <c r="F183" s="71"/>
      <c r="G183" s="71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6.5" customHeight="1">
      <c r="A184" s="70"/>
      <c r="B184" s="79"/>
      <c r="C184" s="79"/>
      <c r="D184" s="70"/>
      <c r="E184" s="71"/>
      <c r="F184" s="71"/>
      <c r="G184" s="71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6.5" customHeight="1">
      <c r="A185" s="70"/>
      <c r="B185" s="79"/>
      <c r="C185" s="79"/>
      <c r="D185" s="70"/>
      <c r="E185" s="71"/>
      <c r="F185" s="71"/>
      <c r="G185" s="71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6.5" customHeight="1">
      <c r="A186" s="70"/>
      <c r="B186" s="79"/>
      <c r="C186" s="79"/>
      <c r="D186" s="70"/>
      <c r="E186" s="71"/>
      <c r="F186" s="71"/>
      <c r="G186" s="71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6.5" customHeight="1">
      <c r="A187" s="70"/>
      <c r="B187" s="79"/>
      <c r="C187" s="79"/>
      <c r="D187" s="70"/>
      <c r="E187" s="71"/>
      <c r="F187" s="71"/>
      <c r="G187" s="71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6.5" customHeight="1">
      <c r="A188" s="70"/>
      <c r="B188" s="79"/>
      <c r="C188" s="79"/>
      <c r="D188" s="70"/>
      <c r="E188" s="71"/>
      <c r="F188" s="71"/>
      <c r="G188" s="71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6.5" customHeight="1">
      <c r="A189" s="70"/>
      <c r="B189" s="79"/>
      <c r="C189" s="79"/>
      <c r="D189" s="70"/>
      <c r="E189" s="71"/>
      <c r="F189" s="71"/>
      <c r="G189" s="71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6.5" customHeight="1">
      <c r="A190" s="70"/>
      <c r="B190" s="79"/>
      <c r="C190" s="79"/>
      <c r="D190" s="70"/>
      <c r="E190" s="71"/>
      <c r="F190" s="71"/>
      <c r="G190" s="71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6.5" customHeight="1">
      <c r="A191" s="70"/>
      <c r="B191" s="79"/>
      <c r="C191" s="79"/>
      <c r="D191" s="70"/>
      <c r="E191" s="71"/>
      <c r="F191" s="71"/>
      <c r="G191" s="71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6.5" customHeight="1">
      <c r="A192" s="70"/>
      <c r="B192" s="79"/>
      <c r="C192" s="79"/>
      <c r="D192" s="70"/>
      <c r="E192" s="71"/>
      <c r="F192" s="71"/>
      <c r="G192" s="71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6.5" customHeight="1">
      <c r="A193" s="70"/>
      <c r="B193" s="79"/>
      <c r="C193" s="79"/>
      <c r="D193" s="70"/>
      <c r="E193" s="71"/>
      <c r="F193" s="71"/>
      <c r="G193" s="71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6.5" customHeight="1">
      <c r="A194" s="70"/>
      <c r="B194" s="79"/>
      <c r="C194" s="79"/>
      <c r="D194" s="70"/>
      <c r="E194" s="71"/>
      <c r="F194" s="71"/>
      <c r="G194" s="71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6.5" customHeight="1">
      <c r="A195" s="70"/>
      <c r="B195" s="79"/>
      <c r="C195" s="79"/>
      <c r="D195" s="70"/>
      <c r="E195" s="71"/>
      <c r="F195" s="71"/>
      <c r="G195" s="71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6.5" customHeight="1">
      <c r="A196" s="70"/>
      <c r="B196" s="79"/>
      <c r="C196" s="79"/>
      <c r="D196" s="70"/>
      <c r="E196" s="71"/>
      <c r="F196" s="71"/>
      <c r="G196" s="71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6.5" customHeight="1">
      <c r="A197" s="70"/>
      <c r="B197" s="79"/>
      <c r="C197" s="79"/>
      <c r="D197" s="70"/>
      <c r="E197" s="71"/>
      <c r="F197" s="71"/>
      <c r="G197" s="71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6.5" customHeight="1">
      <c r="A198" s="70"/>
      <c r="B198" s="79"/>
      <c r="C198" s="79"/>
      <c r="D198" s="70"/>
      <c r="E198" s="71"/>
      <c r="F198" s="71"/>
      <c r="G198" s="71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6.5" customHeight="1">
      <c r="A199" s="70"/>
      <c r="B199" s="79"/>
      <c r="C199" s="79"/>
      <c r="D199" s="70"/>
      <c r="E199" s="71"/>
      <c r="F199" s="71"/>
      <c r="G199" s="71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6.5" customHeight="1">
      <c r="A200" s="70"/>
      <c r="B200" s="79"/>
      <c r="C200" s="79"/>
      <c r="D200" s="70"/>
      <c r="E200" s="71"/>
      <c r="F200" s="71"/>
      <c r="G200" s="71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6.5" customHeight="1">
      <c r="A201" s="70"/>
      <c r="B201" s="79"/>
      <c r="C201" s="79"/>
      <c r="D201" s="70"/>
      <c r="E201" s="71"/>
      <c r="F201" s="71"/>
      <c r="G201" s="71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6.5" customHeight="1">
      <c r="A202" s="70"/>
      <c r="B202" s="79"/>
      <c r="C202" s="79"/>
      <c r="D202" s="70"/>
      <c r="E202" s="71"/>
      <c r="F202" s="71"/>
      <c r="G202" s="71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6.5" customHeight="1">
      <c r="A203" s="70"/>
      <c r="B203" s="79"/>
      <c r="C203" s="79"/>
      <c r="D203" s="70"/>
      <c r="E203" s="71"/>
      <c r="F203" s="71"/>
      <c r="G203" s="71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6.5" customHeight="1">
      <c r="A204" s="70"/>
      <c r="B204" s="79"/>
      <c r="C204" s="79"/>
      <c r="D204" s="70"/>
      <c r="E204" s="71"/>
      <c r="F204" s="71"/>
      <c r="G204" s="71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6.5" customHeight="1">
      <c r="A205" s="70"/>
      <c r="B205" s="79"/>
      <c r="C205" s="79"/>
      <c r="D205" s="70"/>
      <c r="E205" s="71"/>
      <c r="F205" s="71"/>
      <c r="G205" s="71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6.5" customHeight="1">
      <c r="A206" s="70"/>
      <c r="B206" s="79"/>
      <c r="C206" s="79"/>
      <c r="D206" s="70"/>
      <c r="E206" s="71"/>
      <c r="F206" s="71"/>
      <c r="G206" s="71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6.5" customHeight="1">
      <c r="A207" s="70"/>
      <c r="B207" s="79"/>
      <c r="C207" s="79"/>
      <c r="D207" s="70"/>
      <c r="E207" s="71"/>
      <c r="F207" s="71"/>
      <c r="G207" s="71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6.5" customHeight="1">
      <c r="A208" s="70"/>
      <c r="B208" s="79"/>
      <c r="C208" s="79"/>
      <c r="D208" s="70"/>
      <c r="E208" s="71"/>
      <c r="F208" s="71"/>
      <c r="G208" s="71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6.5" customHeight="1">
      <c r="A209" s="70"/>
      <c r="B209" s="79"/>
      <c r="C209" s="79"/>
      <c r="D209" s="70"/>
      <c r="E209" s="71"/>
      <c r="F209" s="71"/>
      <c r="G209" s="71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6.5" customHeight="1">
      <c r="A210" s="70"/>
      <c r="B210" s="79"/>
      <c r="C210" s="79"/>
      <c r="D210" s="70"/>
      <c r="E210" s="71"/>
      <c r="F210" s="71"/>
      <c r="G210" s="71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6.5" customHeight="1">
      <c r="A211" s="70"/>
      <c r="B211" s="79"/>
      <c r="C211" s="79"/>
      <c r="D211" s="70"/>
      <c r="E211" s="71"/>
      <c r="F211" s="71"/>
      <c r="G211" s="71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6.5" customHeight="1">
      <c r="A212" s="70"/>
      <c r="B212" s="79"/>
      <c r="C212" s="79"/>
      <c r="D212" s="70"/>
      <c r="E212" s="71"/>
      <c r="F212" s="71"/>
      <c r="G212" s="71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6.5" customHeight="1">
      <c r="A213" s="70"/>
      <c r="B213" s="79"/>
      <c r="C213" s="79"/>
      <c r="D213" s="70"/>
      <c r="E213" s="71"/>
      <c r="F213" s="71"/>
      <c r="G213" s="71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6.5" customHeight="1">
      <c r="A214" s="70"/>
      <c r="B214" s="79"/>
      <c r="C214" s="79"/>
      <c r="D214" s="70"/>
      <c r="E214" s="71"/>
      <c r="F214" s="71"/>
      <c r="G214" s="71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6.5" customHeight="1">
      <c r="A215" s="70"/>
      <c r="B215" s="79"/>
      <c r="C215" s="79"/>
      <c r="D215" s="70"/>
      <c r="E215" s="71"/>
      <c r="F215" s="71"/>
      <c r="G215" s="71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6.5" customHeight="1">
      <c r="A216" s="70"/>
      <c r="B216" s="79"/>
      <c r="C216" s="79"/>
      <c r="D216" s="70"/>
      <c r="E216" s="71"/>
      <c r="F216" s="71"/>
      <c r="G216" s="71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6.5" customHeight="1">
      <c r="A217" s="70"/>
      <c r="B217" s="79"/>
      <c r="C217" s="79"/>
      <c r="D217" s="70"/>
      <c r="E217" s="71"/>
      <c r="F217" s="71"/>
      <c r="G217" s="71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6.5" customHeight="1">
      <c r="A218" s="70"/>
      <c r="B218" s="79"/>
      <c r="C218" s="79"/>
      <c r="D218" s="70"/>
      <c r="E218" s="71"/>
      <c r="F218" s="71"/>
      <c r="G218" s="71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6.5" customHeight="1">
      <c r="A219" s="70"/>
      <c r="B219" s="79"/>
      <c r="C219" s="79"/>
      <c r="D219" s="70"/>
      <c r="E219" s="71"/>
      <c r="F219" s="71"/>
      <c r="G219" s="71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6.5" customHeight="1">
      <c r="A220" s="70"/>
      <c r="B220" s="79"/>
      <c r="C220" s="79"/>
      <c r="D220" s="70"/>
      <c r="E220" s="71"/>
      <c r="F220" s="71"/>
      <c r="G220" s="71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6.5" customHeight="1">
      <c r="A221" s="70"/>
      <c r="B221" s="79"/>
      <c r="C221" s="79"/>
      <c r="D221" s="70"/>
      <c r="E221" s="71"/>
      <c r="F221" s="71"/>
      <c r="G221" s="71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6.5" customHeight="1">
      <c r="A222" s="70"/>
      <c r="B222" s="79"/>
      <c r="C222" s="79"/>
      <c r="D222" s="70"/>
      <c r="E222" s="71"/>
      <c r="F222" s="71"/>
      <c r="G222" s="71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6.5" customHeight="1">
      <c r="A223" s="70"/>
      <c r="B223" s="79"/>
      <c r="C223" s="79"/>
      <c r="D223" s="70"/>
      <c r="E223" s="71"/>
      <c r="F223" s="71"/>
      <c r="G223" s="71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6.5" customHeight="1">
      <c r="A224" s="70"/>
      <c r="B224" s="79"/>
      <c r="C224" s="79"/>
      <c r="D224" s="70"/>
      <c r="E224" s="71"/>
      <c r="F224" s="71"/>
      <c r="G224" s="71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6.5" customHeight="1">
      <c r="A225" s="70"/>
      <c r="B225" s="79"/>
      <c r="C225" s="79"/>
      <c r="D225" s="70"/>
      <c r="E225" s="71"/>
      <c r="F225" s="71"/>
      <c r="G225" s="71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6.5" customHeight="1">
      <c r="A226" s="70"/>
      <c r="B226" s="79"/>
      <c r="C226" s="79"/>
      <c r="D226" s="70"/>
      <c r="E226" s="71"/>
      <c r="F226" s="71"/>
      <c r="G226" s="71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6.5" customHeight="1">
      <c r="A227" s="70"/>
      <c r="B227" s="79"/>
      <c r="C227" s="79"/>
      <c r="D227" s="70"/>
      <c r="E227" s="71"/>
      <c r="F227" s="71"/>
      <c r="G227" s="71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6.5" customHeight="1">
      <c r="A228" s="70"/>
      <c r="B228" s="79"/>
      <c r="C228" s="79"/>
      <c r="D228" s="70"/>
      <c r="E228" s="71"/>
      <c r="F228" s="71"/>
      <c r="G228" s="71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6.5" customHeight="1">
      <c r="A229" s="70"/>
      <c r="B229" s="79"/>
      <c r="C229" s="79"/>
      <c r="D229" s="70"/>
      <c r="E229" s="71"/>
      <c r="F229" s="71"/>
      <c r="G229" s="71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6.5" customHeight="1">
      <c r="A230" s="70"/>
      <c r="B230" s="79"/>
      <c r="C230" s="79"/>
      <c r="D230" s="70"/>
      <c r="E230" s="71"/>
      <c r="F230" s="71"/>
      <c r="G230" s="71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6.5" customHeight="1">
      <c r="A231" s="70"/>
      <c r="B231" s="79"/>
      <c r="C231" s="79"/>
      <c r="D231" s="70"/>
      <c r="E231" s="71"/>
      <c r="F231" s="71"/>
      <c r="G231" s="71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6.5" customHeight="1">
      <c r="A232" s="70"/>
      <c r="B232" s="79"/>
      <c r="C232" s="79"/>
      <c r="D232" s="70"/>
      <c r="E232" s="71"/>
      <c r="F232" s="71"/>
      <c r="G232" s="71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6.5" customHeight="1">
      <c r="A233" s="70"/>
      <c r="B233" s="79"/>
      <c r="C233" s="79"/>
      <c r="D233" s="70"/>
      <c r="E233" s="71"/>
      <c r="F233" s="71"/>
      <c r="G233" s="71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6.5" customHeight="1">
      <c r="A234" s="70"/>
      <c r="B234" s="79"/>
      <c r="C234" s="79"/>
      <c r="D234" s="70"/>
      <c r="E234" s="71"/>
      <c r="F234" s="71"/>
      <c r="G234" s="71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6.5" customHeight="1">
      <c r="A235" s="70"/>
      <c r="B235" s="79"/>
      <c r="C235" s="79"/>
      <c r="D235" s="70"/>
      <c r="E235" s="71"/>
      <c r="F235" s="71"/>
      <c r="G235" s="71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6.5" customHeight="1">
      <c r="A236" s="70"/>
      <c r="B236" s="79"/>
      <c r="C236" s="79"/>
      <c r="D236" s="70"/>
      <c r="E236" s="71"/>
      <c r="F236" s="71"/>
      <c r="G236" s="71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6.5" customHeight="1">
      <c r="A237" s="70"/>
      <c r="B237" s="79"/>
      <c r="C237" s="79"/>
      <c r="D237" s="70"/>
      <c r="E237" s="71"/>
      <c r="F237" s="71"/>
      <c r="G237" s="71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6.5" customHeight="1">
      <c r="A238" s="70"/>
      <c r="B238" s="79"/>
      <c r="C238" s="79"/>
      <c r="D238" s="70"/>
      <c r="E238" s="71"/>
      <c r="F238" s="71"/>
      <c r="G238" s="71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6.5" customHeight="1">
      <c r="A239" s="70"/>
      <c r="B239" s="79"/>
      <c r="C239" s="79"/>
      <c r="D239" s="70"/>
      <c r="E239" s="71"/>
      <c r="F239" s="71"/>
      <c r="G239" s="71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6.5" customHeight="1">
      <c r="A240" s="70"/>
      <c r="B240" s="79"/>
      <c r="C240" s="79"/>
      <c r="D240" s="70"/>
      <c r="E240" s="71"/>
      <c r="F240" s="71"/>
      <c r="G240" s="71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"/>
    <mergeCell ref="B1:B2"/>
    <mergeCell ref="C1:C2"/>
    <mergeCell ref="D1:D2"/>
    <mergeCell ref="E1:F1"/>
    <mergeCell ref="G1:G2"/>
    <mergeCell ref="I1:I2"/>
  </mergeCells>
  <conditionalFormatting sqref="A3:A40">
    <cfRule type="expression" dxfId="0" priority="1">
      <formula>OR($B3&lt;&gt;"",$C3&lt;&gt;"")</formula>
    </cfRule>
  </conditionalFormatting>
  <conditionalFormatting sqref="D3:D40">
    <cfRule type="expression" dxfId="0" priority="2">
      <formula>OR($B3&lt;&gt;"",$C3&lt;&gt;"")</formula>
    </cfRule>
  </conditionalFormatting>
  <conditionalFormatting sqref="E1">
    <cfRule type="expression" dxfId="0" priority="3">
      <formula>OR(#REF!&lt;&gt;"",#REF!&lt;&gt;"")</formula>
    </cfRule>
  </conditionalFormatting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43"/>
    <col customWidth="1" min="2" max="2" width="16.71"/>
    <col customWidth="1" min="3" max="3" width="16.14"/>
    <col customWidth="1" min="4" max="4" width="67.86"/>
    <col customWidth="1" min="5" max="6" width="11.0"/>
    <col customWidth="1" min="7" max="7" width="18.86"/>
    <col customWidth="1" min="8" max="8" width="8.43"/>
    <col customWidth="1" min="9" max="9" width="33.86"/>
    <col customWidth="1" min="10" max="26" width="9.14"/>
  </cols>
  <sheetData>
    <row r="1" ht="16.5" customHeight="1">
      <c r="A1" s="61" t="s">
        <v>1086</v>
      </c>
      <c r="B1" s="62" t="s">
        <v>1362</v>
      </c>
      <c r="C1" s="61" t="s">
        <v>1</v>
      </c>
      <c r="D1" s="61" t="s">
        <v>1088</v>
      </c>
      <c r="E1" s="78" t="s">
        <v>5</v>
      </c>
      <c r="F1" s="64"/>
      <c r="G1" s="61" t="s">
        <v>1550</v>
      </c>
      <c r="H1" s="61" t="s">
        <v>1551</v>
      </c>
      <c r="I1" s="61" t="s">
        <v>7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16.5" customHeight="1">
      <c r="A2" s="65"/>
      <c r="B2" s="65"/>
      <c r="C2" s="65"/>
      <c r="D2" s="65"/>
      <c r="E2" s="66" t="s">
        <v>1552</v>
      </c>
      <c r="F2" s="66" t="s">
        <v>1553</v>
      </c>
      <c r="G2" s="65"/>
      <c r="H2" s="65"/>
      <c r="I2" s="65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16.5" customHeight="1">
      <c r="A3" s="80">
        <v>1.0</v>
      </c>
      <c r="B3" s="81"/>
      <c r="C3" s="80"/>
      <c r="D3" s="93" t="str">
        <f>VLOOKUP(C3,MASTER!$B$2:$I$40,2, )</f>
        <v>#N/A</v>
      </c>
      <c r="E3" s="67"/>
      <c r="F3" s="67"/>
      <c r="G3" s="67">
        <f t="shared" ref="G3:G208" si="1">E3*25+F3</f>
        <v>0</v>
      </c>
      <c r="H3" s="80" t="s">
        <v>1553</v>
      </c>
      <c r="I3" s="94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6.5" customHeight="1">
      <c r="A4" s="80">
        <v>2.0</v>
      </c>
      <c r="B4" s="81"/>
      <c r="C4" s="80"/>
      <c r="D4" s="93" t="str">
        <f>VLOOKUP(C4,MASTER!$B$2:$I$40,2, )</f>
        <v>#N/A</v>
      </c>
      <c r="E4" s="67"/>
      <c r="F4" s="67"/>
      <c r="G4" s="67">
        <f t="shared" si="1"/>
        <v>0</v>
      </c>
      <c r="H4" s="80" t="s">
        <v>1553</v>
      </c>
      <c r="I4" s="94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6.5" customHeight="1">
      <c r="A5" s="80">
        <v>3.0</v>
      </c>
      <c r="B5" s="81"/>
      <c r="C5" s="80"/>
      <c r="D5" s="93" t="str">
        <f>VLOOKUP(C5,MASTER!$B$2:$I$40,2, )</f>
        <v>#N/A</v>
      </c>
      <c r="E5" s="67"/>
      <c r="F5" s="67"/>
      <c r="G5" s="67">
        <f t="shared" si="1"/>
        <v>0</v>
      </c>
      <c r="H5" s="80" t="s">
        <v>1553</v>
      </c>
      <c r="I5" s="94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6.5" customHeight="1">
      <c r="A6" s="80">
        <v>4.0</v>
      </c>
      <c r="B6" s="81"/>
      <c r="C6" s="80"/>
      <c r="D6" s="93" t="str">
        <f>VLOOKUP(C6,MASTER!$B$2:$I$40,2, )</f>
        <v>#N/A</v>
      </c>
      <c r="E6" s="67"/>
      <c r="F6" s="67"/>
      <c r="G6" s="67">
        <f t="shared" si="1"/>
        <v>0</v>
      </c>
      <c r="H6" s="80" t="s">
        <v>1553</v>
      </c>
      <c r="I6" s="94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6.5" customHeight="1">
      <c r="A7" s="80">
        <v>5.0</v>
      </c>
      <c r="B7" s="81"/>
      <c r="C7" s="95"/>
      <c r="D7" s="93" t="str">
        <f>VLOOKUP(C7,MASTER!$B$2:$I$40,2, )</f>
        <v>#N/A</v>
      </c>
      <c r="E7" s="67"/>
      <c r="F7" s="67"/>
      <c r="G7" s="67">
        <f t="shared" si="1"/>
        <v>0</v>
      </c>
      <c r="H7" s="80" t="s">
        <v>1553</v>
      </c>
      <c r="I7" s="94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6.5" customHeight="1">
      <c r="A8" s="80" t="str">
        <f t="shared" ref="A8:A208" si="2">IF(C8&lt;&gt;"",COUNTA($C$2:C8),"")</f>
        <v/>
      </c>
      <c r="B8" s="81"/>
      <c r="C8" s="80"/>
      <c r="D8" s="93" t="str">
        <f>VLOOKUP(C8,MASTER!$B$2:$I$40,2, )</f>
        <v>#N/A</v>
      </c>
      <c r="E8" s="67"/>
      <c r="F8" s="67"/>
      <c r="G8" s="67">
        <f t="shared" si="1"/>
        <v>0</v>
      </c>
      <c r="H8" s="80" t="s">
        <v>1553</v>
      </c>
      <c r="I8" s="67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6.5" customHeight="1">
      <c r="A9" s="80" t="str">
        <f t="shared" si="2"/>
        <v/>
      </c>
      <c r="B9" s="81"/>
      <c r="C9" s="80"/>
      <c r="D9" s="93" t="str">
        <f>VLOOKUP(C9,MASTER!$B$2:$I$40,2, )</f>
        <v>#N/A</v>
      </c>
      <c r="E9" s="67"/>
      <c r="F9" s="67"/>
      <c r="G9" s="67">
        <f t="shared" si="1"/>
        <v>0</v>
      </c>
      <c r="H9" s="80" t="s">
        <v>1553</v>
      </c>
      <c r="I9" s="67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6.5" customHeight="1">
      <c r="A10" s="80" t="str">
        <f t="shared" si="2"/>
        <v/>
      </c>
      <c r="B10" s="81"/>
      <c r="C10" s="80"/>
      <c r="D10" s="93" t="str">
        <f>VLOOKUP(C10,MASTER!$B$2:$I$40,2, )</f>
        <v>#N/A</v>
      </c>
      <c r="E10" s="67"/>
      <c r="F10" s="67"/>
      <c r="G10" s="67">
        <f t="shared" si="1"/>
        <v>0</v>
      </c>
      <c r="H10" s="80" t="s">
        <v>1553</v>
      </c>
      <c r="I10" s="67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6.5" customHeight="1">
      <c r="A11" s="80" t="str">
        <f t="shared" si="2"/>
        <v/>
      </c>
      <c r="B11" s="81"/>
      <c r="C11" s="80"/>
      <c r="D11" s="93" t="str">
        <f>VLOOKUP(C11,MASTER!$B$2:$I$40,2, )</f>
        <v>#N/A</v>
      </c>
      <c r="E11" s="67"/>
      <c r="F11" s="67"/>
      <c r="G11" s="67">
        <f t="shared" si="1"/>
        <v>0</v>
      </c>
      <c r="H11" s="80" t="s">
        <v>1553</v>
      </c>
      <c r="I11" s="67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6.5" customHeight="1">
      <c r="A12" s="80" t="str">
        <f t="shared" si="2"/>
        <v/>
      </c>
      <c r="B12" s="81"/>
      <c r="C12" s="80"/>
      <c r="D12" s="93" t="str">
        <f>VLOOKUP(C12,MASTER!$B$2:$I$40,2, )</f>
        <v>#N/A</v>
      </c>
      <c r="E12" s="67"/>
      <c r="F12" s="67"/>
      <c r="G12" s="67">
        <f t="shared" si="1"/>
        <v>0</v>
      </c>
      <c r="H12" s="80" t="s">
        <v>1553</v>
      </c>
      <c r="I12" s="94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6.5" customHeight="1">
      <c r="A13" s="80" t="str">
        <f t="shared" si="2"/>
        <v/>
      </c>
      <c r="B13" s="81"/>
      <c r="C13" s="80"/>
      <c r="D13" s="93" t="str">
        <f>VLOOKUP(C13,MASTER!$B$2:$I$40,2, )</f>
        <v>#N/A</v>
      </c>
      <c r="E13" s="67"/>
      <c r="F13" s="67"/>
      <c r="G13" s="67">
        <f t="shared" si="1"/>
        <v>0</v>
      </c>
      <c r="H13" s="80" t="s">
        <v>1553</v>
      </c>
      <c r="I13" s="94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6.5" customHeight="1">
      <c r="A14" s="80" t="str">
        <f t="shared" si="2"/>
        <v/>
      </c>
      <c r="B14" s="81"/>
      <c r="C14" s="80"/>
      <c r="D14" s="93" t="str">
        <f>VLOOKUP(C14,MASTER!$B$2:$I$40,2, )</f>
        <v>#N/A</v>
      </c>
      <c r="E14" s="67"/>
      <c r="F14" s="67"/>
      <c r="G14" s="67">
        <f t="shared" si="1"/>
        <v>0</v>
      </c>
      <c r="H14" s="80" t="s">
        <v>1553</v>
      </c>
      <c r="I14" s="94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6.5" customHeight="1">
      <c r="A15" s="80" t="str">
        <f t="shared" si="2"/>
        <v/>
      </c>
      <c r="B15" s="81"/>
      <c r="C15" s="80"/>
      <c r="D15" s="93" t="str">
        <f>VLOOKUP(C15,MASTER!$B$2:$I$40,2, )</f>
        <v>#N/A</v>
      </c>
      <c r="E15" s="67"/>
      <c r="F15" s="67"/>
      <c r="G15" s="67">
        <f t="shared" si="1"/>
        <v>0</v>
      </c>
      <c r="H15" s="80" t="s">
        <v>1553</v>
      </c>
      <c r="I15" s="67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6.5" customHeight="1">
      <c r="A16" s="80" t="str">
        <f t="shared" si="2"/>
        <v/>
      </c>
      <c r="B16" s="81"/>
      <c r="C16" s="80"/>
      <c r="D16" s="93" t="str">
        <f>VLOOKUP(C16,MASTER!$B$2:$I$40,2, )</f>
        <v>#N/A</v>
      </c>
      <c r="E16" s="67"/>
      <c r="F16" s="67"/>
      <c r="G16" s="67">
        <f t="shared" si="1"/>
        <v>0</v>
      </c>
      <c r="H16" s="80" t="s">
        <v>1553</v>
      </c>
      <c r="I16" s="67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6.5" customHeight="1">
      <c r="A17" s="80" t="str">
        <f t="shared" si="2"/>
        <v/>
      </c>
      <c r="B17" s="81"/>
      <c r="C17" s="80"/>
      <c r="D17" s="93" t="str">
        <f>VLOOKUP(C17,MASTER!$B$2:$I$40,2, )</f>
        <v>#N/A</v>
      </c>
      <c r="E17" s="67"/>
      <c r="F17" s="67"/>
      <c r="G17" s="67">
        <f t="shared" si="1"/>
        <v>0</v>
      </c>
      <c r="H17" s="80" t="s">
        <v>1553</v>
      </c>
      <c r="I17" s="67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6.5" customHeight="1">
      <c r="A18" s="80" t="str">
        <f t="shared" si="2"/>
        <v/>
      </c>
      <c r="B18" s="81"/>
      <c r="C18" s="80"/>
      <c r="D18" s="93" t="str">
        <f>VLOOKUP(C18,MASTER!$B$2:$I$40,2, )</f>
        <v>#N/A</v>
      </c>
      <c r="E18" s="67"/>
      <c r="F18" s="67"/>
      <c r="G18" s="67">
        <f t="shared" si="1"/>
        <v>0</v>
      </c>
      <c r="H18" s="80" t="s">
        <v>1553</v>
      </c>
      <c r="I18" s="67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6.5" customHeight="1">
      <c r="A19" s="80" t="str">
        <f t="shared" si="2"/>
        <v/>
      </c>
      <c r="B19" s="81"/>
      <c r="C19" s="80"/>
      <c r="D19" s="93" t="str">
        <f>VLOOKUP(C19,MASTER!$B$2:$I$40,2, )</f>
        <v>#N/A</v>
      </c>
      <c r="E19" s="67"/>
      <c r="F19" s="67"/>
      <c r="G19" s="67">
        <f t="shared" si="1"/>
        <v>0</v>
      </c>
      <c r="H19" s="80" t="s">
        <v>1553</v>
      </c>
      <c r="I19" s="67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6.5" customHeight="1">
      <c r="A20" s="80" t="str">
        <f t="shared" si="2"/>
        <v/>
      </c>
      <c r="B20" s="81"/>
      <c r="C20" s="80"/>
      <c r="D20" s="93" t="str">
        <f>VLOOKUP(C20,MASTER!$B$2:$I$40,2, )</f>
        <v>#N/A</v>
      </c>
      <c r="E20" s="67"/>
      <c r="F20" s="67"/>
      <c r="G20" s="67">
        <f t="shared" si="1"/>
        <v>0</v>
      </c>
      <c r="H20" s="80" t="s">
        <v>1553</v>
      </c>
      <c r="I20" s="67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6.5" customHeight="1">
      <c r="A21" s="80" t="str">
        <f t="shared" si="2"/>
        <v/>
      </c>
      <c r="B21" s="81"/>
      <c r="C21" s="80"/>
      <c r="D21" s="93" t="str">
        <f>VLOOKUP(C21,MASTER!$B$2:$I$40,2, )</f>
        <v>#N/A</v>
      </c>
      <c r="E21" s="67"/>
      <c r="F21" s="67"/>
      <c r="G21" s="67">
        <f t="shared" si="1"/>
        <v>0</v>
      </c>
      <c r="H21" s="80" t="s">
        <v>1553</v>
      </c>
      <c r="I21" s="94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6.5" customHeight="1">
      <c r="A22" s="80" t="str">
        <f t="shared" si="2"/>
        <v/>
      </c>
      <c r="B22" s="81"/>
      <c r="C22" s="80"/>
      <c r="D22" s="93" t="str">
        <f>VLOOKUP(C22,MASTER!$B$2:$I$40,2, )</f>
        <v>#N/A</v>
      </c>
      <c r="E22" s="67"/>
      <c r="F22" s="67"/>
      <c r="G22" s="67">
        <f t="shared" si="1"/>
        <v>0</v>
      </c>
      <c r="H22" s="80" t="s">
        <v>1553</v>
      </c>
      <c r="I22" s="94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6.5" customHeight="1">
      <c r="A23" s="80" t="str">
        <f t="shared" si="2"/>
        <v/>
      </c>
      <c r="B23" s="81"/>
      <c r="C23" s="80"/>
      <c r="D23" s="93" t="str">
        <f>VLOOKUP(C23,MASTER!$B$2:$I$40,2, )</f>
        <v>#N/A</v>
      </c>
      <c r="E23" s="67"/>
      <c r="F23" s="67"/>
      <c r="G23" s="67">
        <f t="shared" si="1"/>
        <v>0</v>
      </c>
      <c r="H23" s="80" t="s">
        <v>1553</v>
      </c>
      <c r="I23" s="94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6.5" customHeight="1">
      <c r="A24" s="80" t="str">
        <f t="shared" si="2"/>
        <v/>
      </c>
      <c r="B24" s="81"/>
      <c r="C24" s="80"/>
      <c r="D24" s="93" t="str">
        <f>VLOOKUP(C24,MASTER!$B$2:$I$40,2, )</f>
        <v>#N/A</v>
      </c>
      <c r="E24" s="67"/>
      <c r="F24" s="67"/>
      <c r="G24" s="67">
        <f t="shared" si="1"/>
        <v>0</v>
      </c>
      <c r="H24" s="80" t="s">
        <v>1553</v>
      </c>
      <c r="I24" s="67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6.5" customHeight="1">
      <c r="A25" s="80" t="str">
        <f t="shared" si="2"/>
        <v/>
      </c>
      <c r="B25" s="81"/>
      <c r="C25" s="80"/>
      <c r="D25" s="93" t="str">
        <f>VLOOKUP(C25,MASTER!$B$2:$I$40,2, )</f>
        <v>#N/A</v>
      </c>
      <c r="E25" s="67"/>
      <c r="F25" s="67"/>
      <c r="G25" s="67">
        <f t="shared" si="1"/>
        <v>0</v>
      </c>
      <c r="H25" s="80" t="s">
        <v>1553</v>
      </c>
      <c r="I25" s="67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6.5" customHeight="1">
      <c r="A26" s="80" t="str">
        <f t="shared" si="2"/>
        <v/>
      </c>
      <c r="B26" s="81"/>
      <c r="C26" s="80"/>
      <c r="D26" s="93" t="str">
        <f>VLOOKUP(C26,MASTER!$B$2:$I$40,2, )</f>
        <v>#N/A</v>
      </c>
      <c r="E26" s="67"/>
      <c r="F26" s="67"/>
      <c r="G26" s="67">
        <f t="shared" si="1"/>
        <v>0</v>
      </c>
      <c r="H26" s="80" t="s">
        <v>1553</v>
      </c>
      <c r="I26" s="67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6.5" customHeight="1">
      <c r="A27" s="80" t="str">
        <f t="shared" si="2"/>
        <v/>
      </c>
      <c r="B27" s="81"/>
      <c r="C27" s="80"/>
      <c r="D27" s="93" t="str">
        <f>VLOOKUP(C27,MASTER!$B$2:$I$40,2, )</f>
        <v>#N/A</v>
      </c>
      <c r="E27" s="67"/>
      <c r="F27" s="67"/>
      <c r="G27" s="67">
        <f t="shared" si="1"/>
        <v>0</v>
      </c>
      <c r="H27" s="80" t="s">
        <v>1553</v>
      </c>
      <c r="I27" s="67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6.5" customHeight="1">
      <c r="A28" s="80" t="str">
        <f t="shared" si="2"/>
        <v/>
      </c>
      <c r="B28" s="81"/>
      <c r="C28" s="80"/>
      <c r="D28" s="93" t="str">
        <f>VLOOKUP(C28,MASTER!$B$2:$I$40,2, )</f>
        <v>#N/A</v>
      </c>
      <c r="E28" s="67"/>
      <c r="F28" s="67"/>
      <c r="G28" s="67">
        <f t="shared" si="1"/>
        <v>0</v>
      </c>
      <c r="H28" s="80" t="s">
        <v>1553</v>
      </c>
      <c r="I28" s="67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6.5" customHeight="1">
      <c r="A29" s="80" t="str">
        <f t="shared" si="2"/>
        <v/>
      </c>
      <c r="B29" s="81"/>
      <c r="C29" s="80"/>
      <c r="D29" s="93" t="str">
        <f>VLOOKUP(C29,MASTER!$B$2:$I$40,2, )</f>
        <v>#N/A</v>
      </c>
      <c r="E29" s="67"/>
      <c r="F29" s="67"/>
      <c r="G29" s="67">
        <f t="shared" si="1"/>
        <v>0</v>
      </c>
      <c r="H29" s="80" t="s">
        <v>1553</v>
      </c>
      <c r="I29" s="94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6.5" customHeight="1">
      <c r="A30" s="80" t="str">
        <f t="shared" si="2"/>
        <v/>
      </c>
      <c r="B30" s="81"/>
      <c r="C30" s="80"/>
      <c r="D30" s="93" t="str">
        <f>VLOOKUP(C30,MASTER!$B$2:$I$40,2, )</f>
        <v>#N/A</v>
      </c>
      <c r="E30" s="67"/>
      <c r="F30" s="67"/>
      <c r="G30" s="67">
        <f t="shared" si="1"/>
        <v>0</v>
      </c>
      <c r="H30" s="80" t="s">
        <v>1553</v>
      </c>
      <c r="I30" s="94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6.5" customHeight="1">
      <c r="A31" s="80" t="str">
        <f t="shared" si="2"/>
        <v/>
      </c>
      <c r="B31" s="81"/>
      <c r="C31" s="80"/>
      <c r="D31" s="93" t="str">
        <f>VLOOKUP(C31,MASTER!$B$2:$I$40,2, )</f>
        <v>#N/A</v>
      </c>
      <c r="E31" s="67"/>
      <c r="F31" s="67"/>
      <c r="G31" s="67">
        <f t="shared" si="1"/>
        <v>0</v>
      </c>
      <c r="H31" s="80" t="s">
        <v>1553</v>
      </c>
      <c r="I31" s="94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6.5" customHeight="1">
      <c r="A32" s="80" t="str">
        <f t="shared" si="2"/>
        <v/>
      </c>
      <c r="B32" s="81"/>
      <c r="C32" s="80"/>
      <c r="D32" s="93" t="str">
        <f>VLOOKUP(C32,MASTER!$B$2:$I$40,2, )</f>
        <v>#N/A</v>
      </c>
      <c r="E32" s="67"/>
      <c r="F32" s="67"/>
      <c r="G32" s="67">
        <f t="shared" si="1"/>
        <v>0</v>
      </c>
      <c r="H32" s="80" t="s">
        <v>1553</v>
      </c>
      <c r="I32" s="94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6.5" customHeight="1">
      <c r="A33" s="80" t="str">
        <f t="shared" si="2"/>
        <v/>
      </c>
      <c r="B33" s="81"/>
      <c r="C33" s="80"/>
      <c r="D33" s="93" t="str">
        <f>VLOOKUP(C33,MASTER!$B$2:$I$40,2, )</f>
        <v>#N/A</v>
      </c>
      <c r="E33" s="67"/>
      <c r="F33" s="67"/>
      <c r="G33" s="67">
        <f t="shared" si="1"/>
        <v>0</v>
      </c>
      <c r="H33" s="80" t="s">
        <v>1553</v>
      </c>
      <c r="I33" s="94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6.5" customHeight="1">
      <c r="A34" s="80" t="str">
        <f t="shared" si="2"/>
        <v/>
      </c>
      <c r="B34" s="81"/>
      <c r="C34" s="80"/>
      <c r="D34" s="93" t="str">
        <f>VLOOKUP(C34,MASTER!$B$2:$I$40,2, )</f>
        <v>#N/A</v>
      </c>
      <c r="E34" s="67"/>
      <c r="F34" s="67"/>
      <c r="G34" s="67">
        <f t="shared" si="1"/>
        <v>0</v>
      </c>
      <c r="H34" s="80" t="s">
        <v>1553</v>
      </c>
      <c r="I34" s="67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6.5" customHeight="1">
      <c r="A35" s="80" t="str">
        <f t="shared" si="2"/>
        <v/>
      </c>
      <c r="B35" s="81"/>
      <c r="C35" s="80"/>
      <c r="D35" s="93" t="str">
        <f>VLOOKUP(C35,MASTER!$B$2:$I$40,2, )</f>
        <v>#N/A</v>
      </c>
      <c r="E35" s="67"/>
      <c r="F35" s="67"/>
      <c r="G35" s="67">
        <f t="shared" si="1"/>
        <v>0</v>
      </c>
      <c r="H35" s="80" t="s">
        <v>1553</v>
      </c>
      <c r="I35" s="67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6.5" customHeight="1">
      <c r="A36" s="80" t="str">
        <f t="shared" si="2"/>
        <v/>
      </c>
      <c r="B36" s="81"/>
      <c r="C36" s="80"/>
      <c r="D36" s="93" t="str">
        <f>VLOOKUP(C36,MASTER!$B$2:$I$40,2, )</f>
        <v>#N/A</v>
      </c>
      <c r="E36" s="67"/>
      <c r="F36" s="67"/>
      <c r="G36" s="67">
        <f t="shared" si="1"/>
        <v>0</v>
      </c>
      <c r="H36" s="80" t="s">
        <v>1553</v>
      </c>
      <c r="I36" s="67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6.5" customHeight="1">
      <c r="A37" s="80" t="str">
        <f t="shared" si="2"/>
        <v/>
      </c>
      <c r="B37" s="81"/>
      <c r="C37" s="80"/>
      <c r="D37" s="93" t="str">
        <f>VLOOKUP(C37,MASTER!$B$2:$I$40,2, )</f>
        <v>#N/A</v>
      </c>
      <c r="E37" s="67"/>
      <c r="F37" s="67"/>
      <c r="G37" s="67">
        <f t="shared" si="1"/>
        <v>0</v>
      </c>
      <c r="H37" s="80" t="s">
        <v>1553</v>
      </c>
      <c r="I37" s="67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6.5" customHeight="1">
      <c r="A38" s="80" t="str">
        <f t="shared" si="2"/>
        <v/>
      </c>
      <c r="B38" s="81"/>
      <c r="C38" s="80"/>
      <c r="D38" s="93" t="str">
        <f>VLOOKUP(C38,MASTER!$B$2:$I$40,2, )</f>
        <v>#N/A</v>
      </c>
      <c r="E38" s="67"/>
      <c r="F38" s="67"/>
      <c r="G38" s="67">
        <f t="shared" si="1"/>
        <v>0</v>
      </c>
      <c r="H38" s="80" t="s">
        <v>1553</v>
      </c>
      <c r="I38" s="94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6.5" customHeight="1">
      <c r="A39" s="80" t="str">
        <f t="shared" si="2"/>
        <v/>
      </c>
      <c r="B39" s="81"/>
      <c r="C39" s="80"/>
      <c r="D39" s="93" t="str">
        <f>VLOOKUP(C39,MASTER!$B$2:$I$40,2, )</f>
        <v>#N/A</v>
      </c>
      <c r="E39" s="67"/>
      <c r="F39" s="67"/>
      <c r="G39" s="67">
        <f t="shared" si="1"/>
        <v>0</v>
      </c>
      <c r="H39" s="80" t="s">
        <v>1553</v>
      </c>
      <c r="I39" s="94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6.5" customHeight="1">
      <c r="A40" s="80" t="str">
        <f t="shared" si="2"/>
        <v/>
      </c>
      <c r="B40" s="81"/>
      <c r="C40" s="80"/>
      <c r="D40" s="93" t="str">
        <f>VLOOKUP(C40,MASTER!$B$2:$I$40,2, )</f>
        <v>#N/A</v>
      </c>
      <c r="E40" s="67"/>
      <c r="F40" s="67"/>
      <c r="G40" s="67">
        <f t="shared" si="1"/>
        <v>0</v>
      </c>
      <c r="H40" s="80" t="s">
        <v>1553</v>
      </c>
      <c r="I40" s="94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6.5" customHeight="1">
      <c r="A41" s="80" t="str">
        <f t="shared" si="2"/>
        <v/>
      </c>
      <c r="B41" s="81"/>
      <c r="C41" s="80"/>
      <c r="D41" s="93" t="str">
        <f>VLOOKUP(C41,MASTER!$B$2:$I$40,2, )</f>
        <v>#N/A</v>
      </c>
      <c r="E41" s="67"/>
      <c r="F41" s="67"/>
      <c r="G41" s="67">
        <f t="shared" si="1"/>
        <v>0</v>
      </c>
      <c r="H41" s="80" t="s">
        <v>1553</v>
      </c>
      <c r="I41" s="67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6.5" customHeight="1">
      <c r="A42" s="80" t="str">
        <f t="shared" si="2"/>
        <v/>
      </c>
      <c r="B42" s="81"/>
      <c r="C42" s="80"/>
      <c r="D42" s="93" t="str">
        <f>VLOOKUP(C42,MASTER!$B$2:$I$40,2, )</f>
        <v>#N/A</v>
      </c>
      <c r="E42" s="67"/>
      <c r="F42" s="67"/>
      <c r="G42" s="67">
        <f t="shared" si="1"/>
        <v>0</v>
      </c>
      <c r="H42" s="80" t="s">
        <v>1553</v>
      </c>
      <c r="I42" s="67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6.5" customHeight="1">
      <c r="A43" s="80" t="str">
        <f t="shared" si="2"/>
        <v/>
      </c>
      <c r="B43" s="81"/>
      <c r="C43" s="80"/>
      <c r="D43" s="93" t="str">
        <f>VLOOKUP(C43,MASTER!$B$2:$I$40,2, )</f>
        <v>#N/A</v>
      </c>
      <c r="E43" s="67"/>
      <c r="F43" s="67"/>
      <c r="G43" s="67">
        <f t="shared" si="1"/>
        <v>0</v>
      </c>
      <c r="H43" s="80" t="s">
        <v>1553</v>
      </c>
      <c r="I43" s="67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6.5" customHeight="1">
      <c r="A44" s="80" t="str">
        <f t="shared" si="2"/>
        <v/>
      </c>
      <c r="B44" s="81"/>
      <c r="C44" s="80"/>
      <c r="D44" s="93" t="str">
        <f>VLOOKUP(C44,MASTER!$B$2:$I$40,2, )</f>
        <v>#N/A</v>
      </c>
      <c r="E44" s="67"/>
      <c r="F44" s="67"/>
      <c r="G44" s="67">
        <f t="shared" si="1"/>
        <v>0</v>
      </c>
      <c r="H44" s="80" t="s">
        <v>1553</v>
      </c>
      <c r="I44" s="67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6.5" customHeight="1">
      <c r="A45" s="80" t="str">
        <f t="shared" si="2"/>
        <v/>
      </c>
      <c r="B45" s="81"/>
      <c r="C45" s="80"/>
      <c r="D45" s="93" t="str">
        <f>VLOOKUP(C45,MASTER!$B$2:$I$40,2, )</f>
        <v>#N/A</v>
      </c>
      <c r="E45" s="67"/>
      <c r="F45" s="67"/>
      <c r="G45" s="67">
        <f t="shared" si="1"/>
        <v>0</v>
      </c>
      <c r="H45" s="80" t="s">
        <v>1553</v>
      </c>
      <c r="I45" s="94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6.5" customHeight="1">
      <c r="A46" s="80" t="str">
        <f t="shared" si="2"/>
        <v/>
      </c>
      <c r="B46" s="81"/>
      <c r="C46" s="80"/>
      <c r="D46" s="93" t="str">
        <f>VLOOKUP(C46,MASTER!$B$2:$I$40,2, )</f>
        <v>#N/A</v>
      </c>
      <c r="E46" s="67"/>
      <c r="F46" s="67"/>
      <c r="G46" s="67">
        <f t="shared" si="1"/>
        <v>0</v>
      </c>
      <c r="H46" s="80" t="s">
        <v>1553</v>
      </c>
      <c r="I46" s="94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6.5" customHeight="1">
      <c r="A47" s="80" t="str">
        <f t="shared" si="2"/>
        <v/>
      </c>
      <c r="B47" s="81"/>
      <c r="C47" s="80"/>
      <c r="D47" s="93" t="str">
        <f>VLOOKUP(C47,MASTER!$B$2:$I$40,2, )</f>
        <v>#N/A</v>
      </c>
      <c r="E47" s="67"/>
      <c r="F47" s="67"/>
      <c r="G47" s="67">
        <f t="shared" si="1"/>
        <v>0</v>
      </c>
      <c r="H47" s="80" t="s">
        <v>1553</v>
      </c>
      <c r="I47" s="94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6.5" customHeight="1">
      <c r="A48" s="80" t="str">
        <f t="shared" si="2"/>
        <v/>
      </c>
      <c r="B48" s="81"/>
      <c r="C48" s="80"/>
      <c r="D48" s="93" t="str">
        <f>VLOOKUP(C48,MASTER!$B$2:$I$40,2, )</f>
        <v>#N/A</v>
      </c>
      <c r="E48" s="67"/>
      <c r="F48" s="67"/>
      <c r="G48" s="67">
        <f t="shared" si="1"/>
        <v>0</v>
      </c>
      <c r="H48" s="80" t="s">
        <v>1553</v>
      </c>
      <c r="I48" s="94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6.5" customHeight="1">
      <c r="A49" s="80" t="str">
        <f t="shared" si="2"/>
        <v/>
      </c>
      <c r="B49" s="81"/>
      <c r="C49" s="80"/>
      <c r="D49" s="93" t="str">
        <f>VLOOKUP(C49,MASTER!$B$2:$I$40,2, )</f>
        <v>#N/A</v>
      </c>
      <c r="E49" s="67"/>
      <c r="F49" s="67"/>
      <c r="G49" s="67">
        <f t="shared" si="1"/>
        <v>0</v>
      </c>
      <c r="H49" s="80" t="s">
        <v>1553</v>
      </c>
      <c r="I49" s="67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6.5" customHeight="1">
      <c r="A50" s="80" t="str">
        <f t="shared" si="2"/>
        <v/>
      </c>
      <c r="B50" s="81"/>
      <c r="C50" s="80"/>
      <c r="D50" s="93" t="str">
        <f>VLOOKUP(C50,MASTER!$B$2:$I$40,2, )</f>
        <v>#N/A</v>
      </c>
      <c r="E50" s="67"/>
      <c r="F50" s="67"/>
      <c r="G50" s="67">
        <f t="shared" si="1"/>
        <v>0</v>
      </c>
      <c r="H50" s="80" t="s">
        <v>1553</v>
      </c>
      <c r="I50" s="67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6.5" customHeight="1">
      <c r="A51" s="80" t="str">
        <f t="shared" si="2"/>
        <v/>
      </c>
      <c r="B51" s="81"/>
      <c r="C51" s="80"/>
      <c r="D51" s="93" t="str">
        <f>VLOOKUP(C51,MASTER!$B$2:$I$40,2, )</f>
        <v>#N/A</v>
      </c>
      <c r="E51" s="67"/>
      <c r="F51" s="67"/>
      <c r="G51" s="67">
        <f t="shared" si="1"/>
        <v>0</v>
      </c>
      <c r="H51" s="80" t="s">
        <v>1553</v>
      </c>
      <c r="I51" s="67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6.5" customHeight="1">
      <c r="A52" s="80" t="str">
        <f t="shared" si="2"/>
        <v/>
      </c>
      <c r="B52" s="81"/>
      <c r="C52" s="80"/>
      <c r="D52" s="93" t="str">
        <f>VLOOKUP(C52,MASTER!$B$2:$I$40,2, )</f>
        <v>#N/A</v>
      </c>
      <c r="E52" s="67"/>
      <c r="F52" s="67"/>
      <c r="G52" s="67">
        <f t="shared" si="1"/>
        <v>0</v>
      </c>
      <c r="H52" s="80" t="s">
        <v>1553</v>
      </c>
      <c r="I52" s="67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6.5" customHeight="1">
      <c r="A53" s="80" t="str">
        <f t="shared" si="2"/>
        <v/>
      </c>
      <c r="B53" s="81"/>
      <c r="C53" s="80"/>
      <c r="D53" s="93" t="str">
        <f>VLOOKUP(C53,MASTER!$B$2:$I$40,2, )</f>
        <v>#N/A</v>
      </c>
      <c r="E53" s="67"/>
      <c r="F53" s="67"/>
      <c r="G53" s="67">
        <f t="shared" si="1"/>
        <v>0</v>
      </c>
      <c r="H53" s="80" t="s">
        <v>1553</v>
      </c>
      <c r="I53" s="67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6.5" customHeight="1">
      <c r="A54" s="80" t="str">
        <f t="shared" si="2"/>
        <v/>
      </c>
      <c r="B54" s="81"/>
      <c r="C54" s="80"/>
      <c r="D54" s="93" t="str">
        <f>VLOOKUP(C54,MASTER!$B$2:$I$40,2, )</f>
        <v>#N/A</v>
      </c>
      <c r="E54" s="67"/>
      <c r="F54" s="67"/>
      <c r="G54" s="67">
        <f t="shared" si="1"/>
        <v>0</v>
      </c>
      <c r="H54" s="80" t="s">
        <v>1553</v>
      </c>
      <c r="I54" s="67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6.5" customHeight="1">
      <c r="A55" s="80" t="str">
        <f t="shared" si="2"/>
        <v/>
      </c>
      <c r="B55" s="81"/>
      <c r="C55" s="80"/>
      <c r="D55" s="93" t="str">
        <f>VLOOKUP(C55,MASTER!$B$2:$I$40,2, )</f>
        <v>#N/A</v>
      </c>
      <c r="E55" s="67"/>
      <c r="F55" s="67"/>
      <c r="G55" s="67">
        <f t="shared" si="1"/>
        <v>0</v>
      </c>
      <c r="H55" s="80" t="s">
        <v>1553</v>
      </c>
      <c r="I55" s="67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6.5" customHeight="1">
      <c r="A56" s="80" t="str">
        <f t="shared" si="2"/>
        <v/>
      </c>
      <c r="B56" s="81"/>
      <c r="C56" s="80"/>
      <c r="D56" s="93" t="str">
        <f>VLOOKUP(C56,MASTER!$B$2:$I$40,2, )</f>
        <v>#N/A</v>
      </c>
      <c r="E56" s="67"/>
      <c r="F56" s="67"/>
      <c r="G56" s="67">
        <f t="shared" si="1"/>
        <v>0</v>
      </c>
      <c r="H56" s="80" t="s">
        <v>1553</v>
      </c>
      <c r="I56" s="67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6.5" customHeight="1">
      <c r="A57" s="80" t="str">
        <f t="shared" si="2"/>
        <v/>
      </c>
      <c r="B57" s="81"/>
      <c r="C57" s="80"/>
      <c r="D57" s="93" t="str">
        <f>VLOOKUP(C57,MASTER!$B$2:$I$40,2, )</f>
        <v>#N/A</v>
      </c>
      <c r="E57" s="67"/>
      <c r="F57" s="67"/>
      <c r="G57" s="67">
        <f t="shared" si="1"/>
        <v>0</v>
      </c>
      <c r="H57" s="80" t="s">
        <v>1553</v>
      </c>
      <c r="I57" s="67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6.5" customHeight="1">
      <c r="A58" s="80" t="str">
        <f t="shared" si="2"/>
        <v/>
      </c>
      <c r="B58" s="81"/>
      <c r="C58" s="80"/>
      <c r="D58" s="93" t="str">
        <f>VLOOKUP(C58,MASTER!$B$2:$I$40,2, )</f>
        <v>#N/A</v>
      </c>
      <c r="E58" s="67"/>
      <c r="F58" s="67"/>
      <c r="G58" s="67">
        <f t="shared" si="1"/>
        <v>0</v>
      </c>
      <c r="H58" s="80" t="s">
        <v>1553</v>
      </c>
      <c r="I58" s="67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6.5" customHeight="1">
      <c r="A59" s="80" t="str">
        <f t="shared" si="2"/>
        <v/>
      </c>
      <c r="B59" s="81"/>
      <c r="C59" s="80"/>
      <c r="D59" s="93" t="str">
        <f>VLOOKUP(C59,MASTER!$B$2:$I$40,2, )</f>
        <v>#N/A</v>
      </c>
      <c r="E59" s="67"/>
      <c r="F59" s="67"/>
      <c r="G59" s="67">
        <f t="shared" si="1"/>
        <v>0</v>
      </c>
      <c r="H59" s="80" t="s">
        <v>1553</v>
      </c>
      <c r="I59" s="67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6.5" customHeight="1">
      <c r="A60" s="80" t="str">
        <f t="shared" si="2"/>
        <v/>
      </c>
      <c r="B60" s="81"/>
      <c r="C60" s="67"/>
      <c r="D60" s="93" t="str">
        <f>VLOOKUP(C60,MASTER!$B$2:$I$40,2, )</f>
        <v>#N/A</v>
      </c>
      <c r="E60" s="67"/>
      <c r="F60" s="67"/>
      <c r="G60" s="67">
        <f t="shared" si="1"/>
        <v>0</v>
      </c>
      <c r="H60" s="80" t="s">
        <v>1553</v>
      </c>
      <c r="I60" s="71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6.5" customHeight="1">
      <c r="A61" s="80" t="str">
        <f t="shared" si="2"/>
        <v/>
      </c>
      <c r="B61" s="81"/>
      <c r="C61" s="67"/>
      <c r="D61" s="93" t="str">
        <f>VLOOKUP(C61,MASTER!$B$2:$I$40,2, )</f>
        <v>#N/A</v>
      </c>
      <c r="E61" s="67"/>
      <c r="F61" s="67"/>
      <c r="G61" s="67">
        <f t="shared" si="1"/>
        <v>0</v>
      </c>
      <c r="H61" s="80" t="s">
        <v>1553</v>
      </c>
      <c r="I61" s="71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6.5" customHeight="1">
      <c r="A62" s="80" t="str">
        <f t="shared" si="2"/>
        <v/>
      </c>
      <c r="B62" s="81"/>
      <c r="C62" s="80"/>
      <c r="D62" s="93" t="str">
        <f>VLOOKUP(C62,MASTER!$B$2:$I$40,2, )</f>
        <v>#N/A</v>
      </c>
      <c r="E62" s="67"/>
      <c r="F62" s="67"/>
      <c r="G62" s="67">
        <f t="shared" si="1"/>
        <v>0</v>
      </c>
      <c r="H62" s="80" t="s">
        <v>1553</v>
      </c>
      <c r="I62" s="71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6.5" customHeight="1">
      <c r="A63" s="80" t="str">
        <f t="shared" si="2"/>
        <v/>
      </c>
      <c r="B63" s="81"/>
      <c r="C63" s="80"/>
      <c r="D63" s="93" t="str">
        <f>VLOOKUP(C63,MASTER!$B$2:$I$40,2, )</f>
        <v>#N/A</v>
      </c>
      <c r="E63" s="67"/>
      <c r="F63" s="67"/>
      <c r="G63" s="67">
        <f t="shared" si="1"/>
        <v>0</v>
      </c>
      <c r="H63" s="80" t="s">
        <v>1553</v>
      </c>
      <c r="I63" s="71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6.5" customHeight="1">
      <c r="A64" s="80" t="str">
        <f t="shared" si="2"/>
        <v/>
      </c>
      <c r="B64" s="81"/>
      <c r="C64" s="80"/>
      <c r="D64" s="93" t="str">
        <f>VLOOKUP(C64,MASTER!$B$2:$I$40,2, )</f>
        <v>#N/A</v>
      </c>
      <c r="E64" s="67"/>
      <c r="F64" s="67"/>
      <c r="G64" s="67">
        <f t="shared" si="1"/>
        <v>0</v>
      </c>
      <c r="H64" s="80" t="s">
        <v>1553</v>
      </c>
      <c r="I64" s="71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6.5" customHeight="1">
      <c r="A65" s="80" t="str">
        <f t="shared" si="2"/>
        <v/>
      </c>
      <c r="B65" s="81"/>
      <c r="C65" s="67"/>
      <c r="D65" s="93" t="str">
        <f>VLOOKUP(C65,MASTER!$B$2:$I$40,2, )</f>
        <v>#N/A</v>
      </c>
      <c r="E65" s="67"/>
      <c r="F65" s="67"/>
      <c r="G65" s="67">
        <f t="shared" si="1"/>
        <v>0</v>
      </c>
      <c r="H65" s="80" t="s">
        <v>1553</v>
      </c>
      <c r="I65" s="71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6.5" customHeight="1">
      <c r="A66" s="80" t="str">
        <f t="shared" si="2"/>
        <v/>
      </c>
      <c r="B66" s="81"/>
      <c r="C66" s="67"/>
      <c r="D66" s="93" t="str">
        <f>VLOOKUP(C66,MASTER!$B$2:$I$40,2, )</f>
        <v>#N/A</v>
      </c>
      <c r="E66" s="67"/>
      <c r="F66" s="67"/>
      <c r="G66" s="67">
        <f t="shared" si="1"/>
        <v>0</v>
      </c>
      <c r="H66" s="80" t="s">
        <v>1553</v>
      </c>
      <c r="I66" s="71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6.5" customHeight="1">
      <c r="A67" s="80" t="str">
        <f t="shared" si="2"/>
        <v/>
      </c>
      <c r="B67" s="81"/>
      <c r="C67" s="80"/>
      <c r="D67" s="93" t="str">
        <f>VLOOKUP(C67,MASTER!$B$2:$I$40,2, )</f>
        <v>#N/A</v>
      </c>
      <c r="E67" s="67"/>
      <c r="F67" s="67"/>
      <c r="G67" s="67">
        <f t="shared" si="1"/>
        <v>0</v>
      </c>
      <c r="H67" s="80" t="s">
        <v>1553</v>
      </c>
      <c r="I67" s="71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6.5" customHeight="1">
      <c r="A68" s="80" t="str">
        <f t="shared" si="2"/>
        <v/>
      </c>
      <c r="B68" s="81"/>
      <c r="C68" s="80"/>
      <c r="D68" s="93" t="str">
        <f>VLOOKUP(C68,MASTER!$B$2:$I$40,2, )</f>
        <v>#N/A</v>
      </c>
      <c r="E68" s="67"/>
      <c r="F68" s="67"/>
      <c r="G68" s="67">
        <f t="shared" si="1"/>
        <v>0</v>
      </c>
      <c r="H68" s="80" t="s">
        <v>1553</v>
      </c>
      <c r="I68" s="71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6.5" customHeight="1">
      <c r="A69" s="80" t="str">
        <f t="shared" si="2"/>
        <v/>
      </c>
      <c r="B69" s="81"/>
      <c r="C69" s="80"/>
      <c r="D69" s="93" t="str">
        <f>VLOOKUP(C69,MASTER!$B$2:$I$40,2, )</f>
        <v>#N/A</v>
      </c>
      <c r="E69" s="67"/>
      <c r="F69" s="67"/>
      <c r="G69" s="67">
        <f t="shared" si="1"/>
        <v>0</v>
      </c>
      <c r="H69" s="80" t="s">
        <v>1553</v>
      </c>
      <c r="I69" s="71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6.5" customHeight="1">
      <c r="A70" s="80" t="str">
        <f t="shared" si="2"/>
        <v/>
      </c>
      <c r="B70" s="81"/>
      <c r="C70" s="80"/>
      <c r="D70" s="93" t="str">
        <f>VLOOKUP(C70,MASTER!$B$2:$I$40,2, )</f>
        <v>#N/A</v>
      </c>
      <c r="E70" s="67"/>
      <c r="F70" s="67"/>
      <c r="G70" s="67">
        <f t="shared" si="1"/>
        <v>0</v>
      </c>
      <c r="H70" s="80" t="s">
        <v>1553</v>
      </c>
      <c r="I70" s="71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6.5" customHeight="1">
      <c r="A71" s="80" t="str">
        <f t="shared" si="2"/>
        <v/>
      </c>
      <c r="B71" s="81"/>
      <c r="C71" s="67"/>
      <c r="D71" s="93" t="str">
        <f>VLOOKUP(C71,MASTER!$B$2:$I$40,2, )</f>
        <v>#N/A</v>
      </c>
      <c r="E71" s="67"/>
      <c r="F71" s="67"/>
      <c r="G71" s="67">
        <f t="shared" si="1"/>
        <v>0</v>
      </c>
      <c r="H71" s="80" t="s">
        <v>1553</v>
      </c>
      <c r="I71" s="71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6.5" customHeight="1">
      <c r="A72" s="80" t="str">
        <f t="shared" si="2"/>
        <v/>
      </c>
      <c r="B72" s="81"/>
      <c r="C72" s="67"/>
      <c r="D72" s="93" t="str">
        <f>VLOOKUP(C72,MASTER!$B$2:$I$40,2, )</f>
        <v>#N/A</v>
      </c>
      <c r="E72" s="67"/>
      <c r="F72" s="67"/>
      <c r="G72" s="67">
        <f t="shared" si="1"/>
        <v>0</v>
      </c>
      <c r="H72" s="80" t="s">
        <v>1553</v>
      </c>
      <c r="I72" s="71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6.5" customHeight="1">
      <c r="A73" s="80" t="str">
        <f t="shared" si="2"/>
        <v/>
      </c>
      <c r="B73" s="81"/>
      <c r="C73" s="80"/>
      <c r="D73" s="93" t="str">
        <f>VLOOKUP(C73,MASTER!$B$2:$I$40,2, )</f>
        <v>#N/A</v>
      </c>
      <c r="E73" s="67"/>
      <c r="F73" s="67"/>
      <c r="G73" s="67">
        <f t="shared" si="1"/>
        <v>0</v>
      </c>
      <c r="H73" s="80" t="s">
        <v>1553</v>
      </c>
      <c r="I73" s="71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6.5" customHeight="1">
      <c r="A74" s="80" t="str">
        <f t="shared" si="2"/>
        <v/>
      </c>
      <c r="B74" s="81"/>
      <c r="C74" s="80"/>
      <c r="D74" s="93" t="str">
        <f>VLOOKUP(C74,MASTER!$B$2:$I$40,2, )</f>
        <v>#N/A</v>
      </c>
      <c r="E74" s="67"/>
      <c r="F74" s="67"/>
      <c r="G74" s="67">
        <f t="shared" si="1"/>
        <v>0</v>
      </c>
      <c r="H74" s="80" t="s">
        <v>1553</v>
      </c>
      <c r="I74" s="71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6.5" customHeight="1">
      <c r="A75" s="80" t="str">
        <f t="shared" si="2"/>
        <v/>
      </c>
      <c r="B75" s="81"/>
      <c r="C75" s="67"/>
      <c r="D75" s="93" t="str">
        <f>VLOOKUP(C75,MASTER!$B$2:$I$40,2, )</f>
        <v>#N/A</v>
      </c>
      <c r="E75" s="67"/>
      <c r="F75" s="67"/>
      <c r="G75" s="67">
        <f t="shared" si="1"/>
        <v>0</v>
      </c>
      <c r="H75" s="80" t="s">
        <v>1553</v>
      </c>
      <c r="I75" s="71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6.5" customHeight="1">
      <c r="A76" s="80" t="str">
        <f t="shared" si="2"/>
        <v/>
      </c>
      <c r="B76" s="81"/>
      <c r="C76" s="15"/>
      <c r="D76" s="93" t="str">
        <f>VLOOKUP(C76,MASTER!$B$2:$I$40,2, )</f>
        <v>#N/A</v>
      </c>
      <c r="E76" s="67"/>
      <c r="F76" s="67"/>
      <c r="G76" s="67">
        <f t="shared" si="1"/>
        <v>0</v>
      </c>
      <c r="H76" s="80" t="s">
        <v>1553</v>
      </c>
      <c r="I76" s="71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6.5" customHeight="1">
      <c r="A77" s="80" t="str">
        <f t="shared" si="2"/>
        <v/>
      </c>
      <c r="B77" s="81"/>
      <c r="C77" s="67"/>
      <c r="D77" s="93" t="str">
        <f>VLOOKUP(C77,MASTER!$B$2:$I$40,2, )</f>
        <v>#N/A</v>
      </c>
      <c r="E77" s="67"/>
      <c r="F77" s="67"/>
      <c r="G77" s="67">
        <f t="shared" si="1"/>
        <v>0</v>
      </c>
      <c r="H77" s="80" t="s">
        <v>1553</v>
      </c>
      <c r="I77" s="71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6.5" customHeight="1">
      <c r="A78" s="80" t="str">
        <f t="shared" si="2"/>
        <v/>
      </c>
      <c r="B78" s="81"/>
      <c r="C78" s="67"/>
      <c r="D78" s="93" t="str">
        <f>VLOOKUP(C78,MASTER!$B$2:$I$40,2, )</f>
        <v>#N/A</v>
      </c>
      <c r="E78" s="67"/>
      <c r="F78" s="67"/>
      <c r="G78" s="67">
        <f t="shared" si="1"/>
        <v>0</v>
      </c>
      <c r="H78" s="80" t="s">
        <v>1553</v>
      </c>
      <c r="I78" s="71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6.5" customHeight="1">
      <c r="A79" s="80" t="str">
        <f t="shared" si="2"/>
        <v/>
      </c>
      <c r="B79" s="81"/>
      <c r="C79" s="80"/>
      <c r="D79" s="93" t="str">
        <f>VLOOKUP(C79,MASTER!$B$2:$I$40,2, )</f>
        <v>#N/A</v>
      </c>
      <c r="E79" s="67"/>
      <c r="F79" s="67"/>
      <c r="G79" s="67">
        <f t="shared" si="1"/>
        <v>0</v>
      </c>
      <c r="H79" s="80" t="s">
        <v>1553</v>
      </c>
      <c r="I79" s="71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6.5" customHeight="1">
      <c r="A80" s="80" t="str">
        <f t="shared" si="2"/>
        <v/>
      </c>
      <c r="B80" s="81"/>
      <c r="C80" s="96"/>
      <c r="D80" s="93" t="str">
        <f>VLOOKUP(C80,MASTER!$B$2:$I$40,2, )</f>
        <v>#N/A</v>
      </c>
      <c r="E80" s="67"/>
      <c r="F80" s="67"/>
      <c r="G80" s="67">
        <f t="shared" si="1"/>
        <v>0</v>
      </c>
      <c r="H80" s="80" t="s">
        <v>1553</v>
      </c>
      <c r="I80" s="71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6.5" customHeight="1">
      <c r="A81" s="80" t="str">
        <f t="shared" si="2"/>
        <v/>
      </c>
      <c r="B81" s="81"/>
      <c r="C81" s="67"/>
      <c r="D81" s="93" t="str">
        <f>VLOOKUP(C81,MASTER!$B$2:$I$40,2, )</f>
        <v>#N/A</v>
      </c>
      <c r="E81" s="67"/>
      <c r="F81" s="67"/>
      <c r="G81" s="67">
        <f t="shared" si="1"/>
        <v>0</v>
      </c>
      <c r="H81" s="80" t="s">
        <v>1553</v>
      </c>
      <c r="I81" s="71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6.5" customHeight="1">
      <c r="A82" s="80" t="str">
        <f t="shared" si="2"/>
        <v/>
      </c>
      <c r="B82" s="81"/>
      <c r="C82" s="67"/>
      <c r="D82" s="93" t="str">
        <f>VLOOKUP(C82,MASTER!$B$2:$I$40,2, )</f>
        <v>#N/A</v>
      </c>
      <c r="E82" s="67"/>
      <c r="F82" s="67"/>
      <c r="G82" s="67">
        <f t="shared" si="1"/>
        <v>0</v>
      </c>
      <c r="H82" s="80" t="s">
        <v>1553</v>
      </c>
      <c r="I82" s="71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6.5" customHeight="1">
      <c r="A83" s="80" t="str">
        <f t="shared" si="2"/>
        <v/>
      </c>
      <c r="B83" s="81"/>
      <c r="C83" s="67"/>
      <c r="D83" s="93" t="str">
        <f>VLOOKUP(C83,MASTER!$B$2:$I$40,2, )</f>
        <v>#N/A</v>
      </c>
      <c r="E83" s="67"/>
      <c r="F83" s="67"/>
      <c r="G83" s="67">
        <f t="shared" si="1"/>
        <v>0</v>
      </c>
      <c r="H83" s="80" t="s">
        <v>1553</v>
      </c>
      <c r="I83" s="71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6.5" customHeight="1">
      <c r="A84" s="80" t="str">
        <f t="shared" si="2"/>
        <v/>
      </c>
      <c r="B84" s="81"/>
      <c r="C84" s="15"/>
      <c r="D84" s="93" t="str">
        <f>VLOOKUP(C84,MASTER!$B$2:$I$40,2, )</f>
        <v>#N/A</v>
      </c>
      <c r="E84" s="67"/>
      <c r="F84" s="67"/>
      <c r="G84" s="67">
        <f t="shared" si="1"/>
        <v>0</v>
      </c>
      <c r="H84" s="80" t="s">
        <v>1553</v>
      </c>
      <c r="I84" s="71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6.5" customHeight="1">
      <c r="A85" s="80" t="str">
        <f t="shared" si="2"/>
        <v/>
      </c>
      <c r="B85" s="81"/>
      <c r="C85" s="67"/>
      <c r="D85" s="93" t="str">
        <f>VLOOKUP(C85,MASTER!$B$2:$I$40,2, )</f>
        <v>#N/A</v>
      </c>
      <c r="E85" s="67"/>
      <c r="F85" s="67"/>
      <c r="G85" s="67">
        <f t="shared" si="1"/>
        <v>0</v>
      </c>
      <c r="H85" s="80" t="s">
        <v>1553</v>
      </c>
      <c r="I85" s="71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6.5" customHeight="1">
      <c r="A86" s="80" t="str">
        <f t="shared" si="2"/>
        <v/>
      </c>
      <c r="B86" s="81"/>
      <c r="C86" s="80"/>
      <c r="D86" s="93" t="str">
        <f>VLOOKUP(C86,MASTER!$B$2:$I$40,2, )</f>
        <v>#N/A</v>
      </c>
      <c r="E86" s="67"/>
      <c r="F86" s="67"/>
      <c r="G86" s="67">
        <f t="shared" si="1"/>
        <v>0</v>
      </c>
      <c r="H86" s="80" t="s">
        <v>1553</v>
      </c>
      <c r="I86" s="71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6.5" customHeight="1">
      <c r="A87" s="80" t="str">
        <f t="shared" si="2"/>
        <v/>
      </c>
      <c r="B87" s="81"/>
      <c r="C87" s="67"/>
      <c r="D87" s="93" t="str">
        <f>VLOOKUP(C87,MASTER!$B$2:$I$40,2, )</f>
        <v>#N/A</v>
      </c>
      <c r="E87" s="67"/>
      <c r="F87" s="67"/>
      <c r="G87" s="67">
        <f t="shared" si="1"/>
        <v>0</v>
      </c>
      <c r="H87" s="80" t="s">
        <v>1553</v>
      </c>
      <c r="I87" s="71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6.5" customHeight="1">
      <c r="A88" s="80" t="str">
        <f t="shared" si="2"/>
        <v/>
      </c>
      <c r="B88" s="81"/>
      <c r="C88" s="15"/>
      <c r="D88" s="93" t="str">
        <f>VLOOKUP(C88,MASTER!$B$2:$I$40,2, )</f>
        <v>#N/A</v>
      </c>
      <c r="E88" s="67"/>
      <c r="F88" s="67"/>
      <c r="G88" s="67">
        <f t="shared" si="1"/>
        <v>0</v>
      </c>
      <c r="H88" s="80" t="s">
        <v>1553</v>
      </c>
      <c r="I88" s="71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6.5" customHeight="1">
      <c r="A89" s="80" t="str">
        <f t="shared" si="2"/>
        <v/>
      </c>
      <c r="B89" s="81"/>
      <c r="C89" s="67"/>
      <c r="D89" s="93" t="str">
        <f>VLOOKUP(C89,MASTER!$B$2:$I$40,2, )</f>
        <v>#N/A</v>
      </c>
      <c r="E89" s="67"/>
      <c r="F89" s="67"/>
      <c r="G89" s="67">
        <f t="shared" si="1"/>
        <v>0</v>
      </c>
      <c r="H89" s="80" t="s">
        <v>1553</v>
      </c>
      <c r="I89" s="71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6.5" customHeight="1">
      <c r="A90" s="80" t="str">
        <f t="shared" si="2"/>
        <v/>
      </c>
      <c r="B90" s="81"/>
      <c r="C90" s="67"/>
      <c r="D90" s="93" t="str">
        <f>VLOOKUP(C90,MASTER!$B$2:$I$40,2, )</f>
        <v>#N/A</v>
      </c>
      <c r="E90" s="67"/>
      <c r="F90" s="67"/>
      <c r="G90" s="67">
        <f t="shared" si="1"/>
        <v>0</v>
      </c>
      <c r="H90" s="80" t="s">
        <v>1553</v>
      </c>
      <c r="I90" s="71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6.5" customHeight="1">
      <c r="A91" s="80" t="str">
        <f t="shared" si="2"/>
        <v/>
      </c>
      <c r="B91" s="81"/>
      <c r="C91" s="80"/>
      <c r="D91" s="93" t="str">
        <f>VLOOKUP(C91,MASTER!$B$2:$I$40,2, )</f>
        <v>#N/A</v>
      </c>
      <c r="E91" s="67"/>
      <c r="F91" s="67"/>
      <c r="G91" s="67">
        <f t="shared" si="1"/>
        <v>0</v>
      </c>
      <c r="H91" s="80" t="s">
        <v>1553</v>
      </c>
      <c r="I91" s="71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6.5" customHeight="1">
      <c r="A92" s="80" t="str">
        <f t="shared" si="2"/>
        <v/>
      </c>
      <c r="B92" s="81"/>
      <c r="C92" s="80"/>
      <c r="D92" s="93" t="str">
        <f>VLOOKUP(C92,MASTER!$B$2:$I$40,2, )</f>
        <v>#N/A</v>
      </c>
      <c r="E92" s="67"/>
      <c r="F92" s="67"/>
      <c r="G92" s="67">
        <f t="shared" si="1"/>
        <v>0</v>
      </c>
      <c r="H92" s="80" t="s">
        <v>1553</v>
      </c>
      <c r="I92" s="71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6.5" customHeight="1">
      <c r="A93" s="80" t="str">
        <f t="shared" si="2"/>
        <v/>
      </c>
      <c r="B93" s="81"/>
      <c r="C93" s="67"/>
      <c r="D93" s="93" t="str">
        <f>VLOOKUP(C93,MASTER!$B$2:$I$40,2, )</f>
        <v>#N/A</v>
      </c>
      <c r="E93" s="67"/>
      <c r="F93" s="67"/>
      <c r="G93" s="67">
        <f t="shared" si="1"/>
        <v>0</v>
      </c>
      <c r="H93" s="80" t="s">
        <v>1553</v>
      </c>
      <c r="I93" s="71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6.5" customHeight="1">
      <c r="A94" s="80" t="str">
        <f t="shared" si="2"/>
        <v/>
      </c>
      <c r="B94" s="81"/>
      <c r="C94" s="67"/>
      <c r="D94" s="93" t="str">
        <f>VLOOKUP(C94,MASTER!$B$2:$I$40,2, )</f>
        <v>#N/A</v>
      </c>
      <c r="E94" s="67"/>
      <c r="F94" s="67"/>
      <c r="G94" s="67">
        <f t="shared" si="1"/>
        <v>0</v>
      </c>
      <c r="H94" s="80" t="s">
        <v>1553</v>
      </c>
      <c r="I94" s="71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6.5" customHeight="1">
      <c r="A95" s="80" t="str">
        <f t="shared" si="2"/>
        <v/>
      </c>
      <c r="B95" s="81"/>
      <c r="C95" s="67"/>
      <c r="D95" s="93" t="str">
        <f>VLOOKUP(C95,MASTER!$B$2:$I$40,2, )</f>
        <v>#N/A</v>
      </c>
      <c r="E95" s="67"/>
      <c r="F95" s="67"/>
      <c r="G95" s="67">
        <f t="shared" si="1"/>
        <v>0</v>
      </c>
      <c r="H95" s="80" t="s">
        <v>1553</v>
      </c>
      <c r="I95" s="71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6.5" customHeight="1">
      <c r="A96" s="80" t="str">
        <f t="shared" si="2"/>
        <v/>
      </c>
      <c r="B96" s="81"/>
      <c r="C96" s="67"/>
      <c r="D96" s="93" t="str">
        <f>VLOOKUP(C96,MASTER!$B$2:$I$40,2, )</f>
        <v>#N/A</v>
      </c>
      <c r="E96" s="67"/>
      <c r="F96" s="67"/>
      <c r="G96" s="67">
        <f t="shared" si="1"/>
        <v>0</v>
      </c>
      <c r="H96" s="80" t="s">
        <v>1553</v>
      </c>
      <c r="I96" s="71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6.5" customHeight="1">
      <c r="A97" s="80" t="str">
        <f t="shared" si="2"/>
        <v/>
      </c>
      <c r="B97" s="81"/>
      <c r="C97" s="96"/>
      <c r="D97" s="93" t="str">
        <f>VLOOKUP(C97,MASTER!$B$2:$I$40,2, )</f>
        <v>#N/A</v>
      </c>
      <c r="E97" s="67"/>
      <c r="F97" s="67"/>
      <c r="G97" s="67">
        <f t="shared" si="1"/>
        <v>0</v>
      </c>
      <c r="H97" s="80" t="s">
        <v>1553</v>
      </c>
      <c r="I97" s="71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6.5" customHeight="1">
      <c r="A98" s="80" t="str">
        <f t="shared" si="2"/>
        <v/>
      </c>
      <c r="B98" s="81"/>
      <c r="C98" s="96"/>
      <c r="D98" s="93" t="str">
        <f>VLOOKUP(C98,MASTER!$B$2:$I$40,2, )</f>
        <v>#N/A</v>
      </c>
      <c r="E98" s="67"/>
      <c r="F98" s="67"/>
      <c r="G98" s="67">
        <f t="shared" si="1"/>
        <v>0</v>
      </c>
      <c r="H98" s="80" t="s">
        <v>1553</v>
      </c>
      <c r="I98" s="71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6.5" customHeight="1">
      <c r="A99" s="80" t="str">
        <f t="shared" si="2"/>
        <v/>
      </c>
      <c r="B99" s="81"/>
      <c r="C99" s="80"/>
      <c r="D99" s="93" t="str">
        <f>VLOOKUP(C99,MASTER!$B$2:$I$40,2, )</f>
        <v>#N/A</v>
      </c>
      <c r="E99" s="67"/>
      <c r="F99" s="67"/>
      <c r="G99" s="67">
        <f t="shared" si="1"/>
        <v>0</v>
      </c>
      <c r="H99" s="80" t="s">
        <v>1553</v>
      </c>
      <c r="I99" s="71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6.5" customHeight="1">
      <c r="A100" s="80" t="str">
        <f t="shared" si="2"/>
        <v/>
      </c>
      <c r="B100" s="81"/>
      <c r="C100" s="67"/>
      <c r="D100" s="93" t="str">
        <f>VLOOKUP(C100,MASTER!$B$2:$I$40,2, )</f>
        <v>#N/A</v>
      </c>
      <c r="E100" s="67"/>
      <c r="F100" s="67"/>
      <c r="G100" s="67">
        <f t="shared" si="1"/>
        <v>0</v>
      </c>
      <c r="H100" s="80" t="s">
        <v>1553</v>
      </c>
      <c r="I100" s="71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6.5" customHeight="1">
      <c r="A101" s="80" t="str">
        <f t="shared" si="2"/>
        <v/>
      </c>
      <c r="B101" s="81"/>
      <c r="C101" s="80"/>
      <c r="D101" s="93" t="str">
        <f>VLOOKUP(C101,MASTER!$B$2:$I$40,2, )</f>
        <v>#N/A</v>
      </c>
      <c r="E101" s="67"/>
      <c r="F101" s="67"/>
      <c r="G101" s="67">
        <f t="shared" si="1"/>
        <v>0</v>
      </c>
      <c r="H101" s="80" t="s">
        <v>1553</v>
      </c>
      <c r="I101" s="71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6.5" customHeight="1">
      <c r="A102" s="80" t="str">
        <f t="shared" si="2"/>
        <v/>
      </c>
      <c r="B102" s="81"/>
      <c r="C102" s="15"/>
      <c r="D102" s="93" t="str">
        <f>VLOOKUP(C102,MASTER!$B$2:$I$40,2, )</f>
        <v>#N/A</v>
      </c>
      <c r="E102" s="67"/>
      <c r="F102" s="67"/>
      <c r="G102" s="67">
        <f t="shared" si="1"/>
        <v>0</v>
      </c>
      <c r="H102" s="80" t="s">
        <v>1553</v>
      </c>
      <c r="I102" s="71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6.5" customHeight="1">
      <c r="A103" s="80" t="str">
        <f t="shared" si="2"/>
        <v/>
      </c>
      <c r="B103" s="81"/>
      <c r="C103" s="67"/>
      <c r="D103" s="93" t="str">
        <f>VLOOKUP(C103,MASTER!$B$2:$I$40,2, )</f>
        <v>#N/A</v>
      </c>
      <c r="E103" s="67"/>
      <c r="F103" s="67"/>
      <c r="G103" s="67">
        <f t="shared" si="1"/>
        <v>0</v>
      </c>
      <c r="H103" s="80" t="s">
        <v>1553</v>
      </c>
      <c r="I103" s="71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6.5" customHeight="1">
      <c r="A104" s="80" t="str">
        <f t="shared" si="2"/>
        <v/>
      </c>
      <c r="B104" s="81"/>
      <c r="C104" s="67"/>
      <c r="D104" s="93" t="str">
        <f>VLOOKUP(C104,MASTER!$B$2:$I$40,2, )</f>
        <v>#N/A</v>
      </c>
      <c r="E104" s="67"/>
      <c r="F104" s="67"/>
      <c r="G104" s="67">
        <f t="shared" si="1"/>
        <v>0</v>
      </c>
      <c r="H104" s="80" t="s">
        <v>1553</v>
      </c>
      <c r="I104" s="71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6.5" customHeight="1">
      <c r="A105" s="80" t="str">
        <f t="shared" si="2"/>
        <v/>
      </c>
      <c r="B105" s="81"/>
      <c r="C105" s="80"/>
      <c r="D105" s="93" t="str">
        <f>VLOOKUP(C105,MASTER!$B$2:$I$40,2, )</f>
        <v>#N/A</v>
      </c>
      <c r="E105" s="67"/>
      <c r="F105" s="67"/>
      <c r="G105" s="67">
        <f t="shared" si="1"/>
        <v>0</v>
      </c>
      <c r="H105" s="80" t="s">
        <v>1553</v>
      </c>
      <c r="I105" s="71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6.5" customHeight="1">
      <c r="A106" s="80" t="str">
        <f t="shared" si="2"/>
        <v/>
      </c>
      <c r="B106" s="81"/>
      <c r="C106" s="80"/>
      <c r="D106" s="93" t="str">
        <f>VLOOKUP(C106,MASTER!$B$2:$I$40,2, )</f>
        <v>#N/A</v>
      </c>
      <c r="E106" s="67"/>
      <c r="F106" s="67"/>
      <c r="G106" s="67">
        <f t="shared" si="1"/>
        <v>0</v>
      </c>
      <c r="H106" s="80" t="s">
        <v>1553</v>
      </c>
      <c r="I106" s="71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6.5" customHeight="1">
      <c r="A107" s="80" t="str">
        <f t="shared" si="2"/>
        <v/>
      </c>
      <c r="B107" s="81"/>
      <c r="C107" s="15"/>
      <c r="D107" s="93" t="str">
        <f>VLOOKUP(C107,MASTER!$B$2:$I$40,2, )</f>
        <v>#N/A</v>
      </c>
      <c r="E107" s="67"/>
      <c r="F107" s="67"/>
      <c r="G107" s="67">
        <f t="shared" si="1"/>
        <v>0</v>
      </c>
      <c r="H107" s="80" t="s">
        <v>1553</v>
      </c>
      <c r="I107" s="71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6.5" customHeight="1">
      <c r="A108" s="80" t="str">
        <f t="shared" si="2"/>
        <v/>
      </c>
      <c r="B108" s="81"/>
      <c r="C108" s="67"/>
      <c r="D108" s="93" t="str">
        <f>VLOOKUP(C108,MASTER!$B$2:$I$40,2, )</f>
        <v>#N/A</v>
      </c>
      <c r="E108" s="67"/>
      <c r="F108" s="67"/>
      <c r="G108" s="67">
        <f t="shared" si="1"/>
        <v>0</v>
      </c>
      <c r="H108" s="80" t="s">
        <v>1553</v>
      </c>
      <c r="I108" s="71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6.5" customHeight="1">
      <c r="A109" s="80" t="str">
        <f t="shared" si="2"/>
        <v/>
      </c>
      <c r="B109" s="81"/>
      <c r="C109" s="67"/>
      <c r="D109" s="93" t="str">
        <f>VLOOKUP(C109,MASTER!$B$2:$I$40,2, )</f>
        <v>#N/A</v>
      </c>
      <c r="E109" s="67"/>
      <c r="F109" s="67"/>
      <c r="G109" s="67">
        <f t="shared" si="1"/>
        <v>0</v>
      </c>
      <c r="H109" s="80" t="s">
        <v>1553</v>
      </c>
      <c r="I109" s="71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6.5" customHeight="1">
      <c r="A110" s="80" t="str">
        <f t="shared" si="2"/>
        <v/>
      </c>
      <c r="B110" s="81"/>
      <c r="C110" s="80"/>
      <c r="D110" s="93" t="str">
        <f>VLOOKUP(C110,MASTER!$B$2:$I$40,2, )</f>
        <v>#N/A</v>
      </c>
      <c r="E110" s="67"/>
      <c r="F110" s="67"/>
      <c r="G110" s="67">
        <f t="shared" si="1"/>
        <v>0</v>
      </c>
      <c r="H110" s="80" t="s">
        <v>1553</v>
      </c>
      <c r="I110" s="71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6.5" customHeight="1">
      <c r="A111" s="80" t="str">
        <f t="shared" si="2"/>
        <v/>
      </c>
      <c r="B111" s="81"/>
      <c r="C111" s="80"/>
      <c r="D111" s="93" t="str">
        <f>VLOOKUP(C111,MASTER!$B$2:$I$40,2, )</f>
        <v>#N/A</v>
      </c>
      <c r="E111" s="67"/>
      <c r="F111" s="67"/>
      <c r="G111" s="67">
        <f t="shared" si="1"/>
        <v>0</v>
      </c>
      <c r="H111" s="80" t="s">
        <v>1553</v>
      </c>
      <c r="I111" s="71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6.5" customHeight="1">
      <c r="A112" s="80" t="str">
        <f t="shared" si="2"/>
        <v/>
      </c>
      <c r="B112" s="81"/>
      <c r="C112" s="80"/>
      <c r="D112" s="93" t="str">
        <f>VLOOKUP(C112,MASTER!$B$2:$I$40,2, )</f>
        <v>#N/A</v>
      </c>
      <c r="E112" s="67"/>
      <c r="F112" s="67"/>
      <c r="G112" s="67">
        <f t="shared" si="1"/>
        <v>0</v>
      </c>
      <c r="H112" s="80" t="s">
        <v>1553</v>
      </c>
      <c r="I112" s="71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6.5" customHeight="1">
      <c r="A113" s="80" t="str">
        <f t="shared" si="2"/>
        <v/>
      </c>
      <c r="B113" s="81"/>
      <c r="C113" s="67"/>
      <c r="D113" s="93" t="str">
        <f>VLOOKUP(C113,MASTER!$B$2:$I$40,2, )</f>
        <v>#N/A</v>
      </c>
      <c r="E113" s="67"/>
      <c r="F113" s="67"/>
      <c r="G113" s="67">
        <f t="shared" si="1"/>
        <v>0</v>
      </c>
      <c r="H113" s="80" t="s">
        <v>1553</v>
      </c>
      <c r="I113" s="71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6.5" customHeight="1">
      <c r="A114" s="80" t="str">
        <f t="shared" si="2"/>
        <v/>
      </c>
      <c r="B114" s="81"/>
      <c r="C114" s="67"/>
      <c r="D114" s="93" t="str">
        <f>VLOOKUP(C114,MASTER!$B$2:$I$40,2, )</f>
        <v>#N/A</v>
      </c>
      <c r="E114" s="67"/>
      <c r="F114" s="67"/>
      <c r="G114" s="67">
        <f t="shared" si="1"/>
        <v>0</v>
      </c>
      <c r="H114" s="80" t="s">
        <v>1553</v>
      </c>
      <c r="I114" s="71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6.5" customHeight="1">
      <c r="A115" s="80" t="str">
        <f t="shared" si="2"/>
        <v/>
      </c>
      <c r="B115" s="81"/>
      <c r="C115" s="80"/>
      <c r="D115" s="93" t="str">
        <f>VLOOKUP(C115,MASTER!$B$2:$I$40,2, )</f>
        <v>#N/A</v>
      </c>
      <c r="E115" s="67"/>
      <c r="F115" s="67"/>
      <c r="G115" s="67">
        <f t="shared" si="1"/>
        <v>0</v>
      </c>
      <c r="H115" s="80" t="s">
        <v>1553</v>
      </c>
      <c r="I115" s="71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6.5" customHeight="1">
      <c r="A116" s="80" t="str">
        <f t="shared" si="2"/>
        <v/>
      </c>
      <c r="B116" s="81"/>
      <c r="C116" s="15"/>
      <c r="D116" s="93" t="str">
        <f>VLOOKUP(C116,MASTER!$B$2:$I$40,2, )</f>
        <v>#N/A</v>
      </c>
      <c r="E116" s="67"/>
      <c r="F116" s="67"/>
      <c r="G116" s="67">
        <f t="shared" si="1"/>
        <v>0</v>
      </c>
      <c r="H116" s="80" t="s">
        <v>1553</v>
      </c>
      <c r="I116" s="71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6.5" customHeight="1">
      <c r="A117" s="80" t="str">
        <f t="shared" si="2"/>
        <v/>
      </c>
      <c r="B117" s="81"/>
      <c r="C117" s="67"/>
      <c r="D117" s="93" t="str">
        <f>VLOOKUP(C117,MASTER!$B$2:$I$40,2, )</f>
        <v>#N/A</v>
      </c>
      <c r="E117" s="67"/>
      <c r="F117" s="67"/>
      <c r="G117" s="67">
        <f t="shared" si="1"/>
        <v>0</v>
      </c>
      <c r="H117" s="80" t="s">
        <v>1553</v>
      </c>
      <c r="I117" s="71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6.5" customHeight="1">
      <c r="A118" s="80" t="str">
        <f t="shared" si="2"/>
        <v/>
      </c>
      <c r="B118" s="81"/>
      <c r="C118" s="67"/>
      <c r="D118" s="93" t="str">
        <f>VLOOKUP(C118,MASTER!$B$2:$I$40,2, )</f>
        <v>#N/A</v>
      </c>
      <c r="E118" s="67"/>
      <c r="F118" s="67"/>
      <c r="G118" s="67">
        <f t="shared" si="1"/>
        <v>0</v>
      </c>
      <c r="H118" s="80" t="s">
        <v>1553</v>
      </c>
      <c r="I118" s="71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6.5" customHeight="1">
      <c r="A119" s="80" t="str">
        <f t="shared" si="2"/>
        <v/>
      </c>
      <c r="B119" s="81"/>
      <c r="C119" s="96"/>
      <c r="D119" s="93" t="str">
        <f>VLOOKUP(C119,MASTER!$B$2:$I$40,2, )</f>
        <v>#N/A</v>
      </c>
      <c r="E119" s="67"/>
      <c r="F119" s="67"/>
      <c r="G119" s="67">
        <f t="shared" si="1"/>
        <v>0</v>
      </c>
      <c r="H119" s="80" t="s">
        <v>1553</v>
      </c>
      <c r="I119" s="71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6.5" customHeight="1">
      <c r="A120" s="80" t="str">
        <f t="shared" si="2"/>
        <v/>
      </c>
      <c r="B120" s="81"/>
      <c r="C120" s="80"/>
      <c r="D120" s="93" t="str">
        <f>VLOOKUP(C120,MASTER!$B$2:$I$40,2, )</f>
        <v>#N/A</v>
      </c>
      <c r="E120" s="67"/>
      <c r="F120" s="67"/>
      <c r="G120" s="67">
        <f t="shared" si="1"/>
        <v>0</v>
      </c>
      <c r="H120" s="80" t="s">
        <v>1553</v>
      </c>
      <c r="I120" s="71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6.5" customHeight="1">
      <c r="A121" s="80" t="str">
        <f t="shared" si="2"/>
        <v/>
      </c>
      <c r="B121" s="81"/>
      <c r="C121" s="15"/>
      <c r="D121" s="93" t="str">
        <f>VLOOKUP(C121,MASTER!$B$2:$I$40,2, )</f>
        <v>#N/A</v>
      </c>
      <c r="E121" s="67"/>
      <c r="F121" s="67"/>
      <c r="G121" s="67">
        <f t="shared" si="1"/>
        <v>0</v>
      </c>
      <c r="H121" s="80" t="s">
        <v>1553</v>
      </c>
      <c r="I121" s="71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6.5" customHeight="1">
      <c r="A122" s="80" t="str">
        <f t="shared" si="2"/>
        <v/>
      </c>
      <c r="B122" s="81"/>
      <c r="C122" s="67"/>
      <c r="D122" s="93" t="str">
        <f>VLOOKUP(C122,MASTER!$B$2:$I$40,2, )</f>
        <v>#N/A</v>
      </c>
      <c r="E122" s="67"/>
      <c r="F122" s="67"/>
      <c r="G122" s="67">
        <f t="shared" si="1"/>
        <v>0</v>
      </c>
      <c r="H122" s="80" t="s">
        <v>1553</v>
      </c>
      <c r="I122" s="71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6.5" customHeight="1">
      <c r="A123" s="80" t="str">
        <f t="shared" si="2"/>
        <v/>
      </c>
      <c r="B123" s="81"/>
      <c r="C123" s="67"/>
      <c r="D123" s="93" t="str">
        <f>VLOOKUP(C123,MASTER!$B$2:$I$40,2, )</f>
        <v>#N/A</v>
      </c>
      <c r="E123" s="67"/>
      <c r="F123" s="67"/>
      <c r="G123" s="67">
        <f t="shared" si="1"/>
        <v>0</v>
      </c>
      <c r="H123" s="80" t="s">
        <v>1553</v>
      </c>
      <c r="I123" s="71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6.5" customHeight="1">
      <c r="A124" s="80" t="str">
        <f t="shared" si="2"/>
        <v/>
      </c>
      <c r="B124" s="81"/>
      <c r="C124" s="67"/>
      <c r="D124" s="93" t="str">
        <f>VLOOKUP(C124,MASTER!$B$2:$I$40,2, )</f>
        <v>#N/A</v>
      </c>
      <c r="E124" s="67"/>
      <c r="F124" s="67"/>
      <c r="G124" s="67">
        <f t="shared" si="1"/>
        <v>0</v>
      </c>
      <c r="H124" s="80" t="s">
        <v>1553</v>
      </c>
      <c r="I124" s="71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6.5" customHeight="1">
      <c r="A125" s="80" t="str">
        <f t="shared" si="2"/>
        <v/>
      </c>
      <c r="B125" s="81"/>
      <c r="C125" s="96"/>
      <c r="D125" s="93" t="str">
        <f>VLOOKUP(C125,MASTER!$B$2:$I$40,2, )</f>
        <v>#N/A</v>
      </c>
      <c r="E125" s="67"/>
      <c r="F125" s="67"/>
      <c r="G125" s="67">
        <f t="shared" si="1"/>
        <v>0</v>
      </c>
      <c r="H125" s="80" t="s">
        <v>1553</v>
      </c>
      <c r="I125" s="71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6.5" customHeight="1">
      <c r="A126" s="80" t="str">
        <f t="shared" si="2"/>
        <v/>
      </c>
      <c r="B126" s="81"/>
      <c r="C126" s="67"/>
      <c r="D126" s="93" t="str">
        <f>VLOOKUP(C126,MASTER!$B$2:$I$40,2, )</f>
        <v>#N/A</v>
      </c>
      <c r="E126" s="67"/>
      <c r="F126" s="67"/>
      <c r="G126" s="67">
        <f t="shared" si="1"/>
        <v>0</v>
      </c>
      <c r="H126" s="80" t="s">
        <v>1553</v>
      </c>
      <c r="I126" s="71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6.5" customHeight="1">
      <c r="A127" s="80" t="str">
        <f t="shared" si="2"/>
        <v/>
      </c>
      <c r="B127" s="81"/>
      <c r="C127" s="15"/>
      <c r="D127" s="93" t="str">
        <f>VLOOKUP(C127,MASTER!$B$2:$I$40,2, )</f>
        <v>#N/A</v>
      </c>
      <c r="E127" s="67"/>
      <c r="F127" s="67"/>
      <c r="G127" s="67">
        <f t="shared" si="1"/>
        <v>0</v>
      </c>
      <c r="H127" s="80" t="s">
        <v>1553</v>
      </c>
      <c r="I127" s="71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6.5" customHeight="1">
      <c r="A128" s="80" t="str">
        <f t="shared" si="2"/>
        <v/>
      </c>
      <c r="B128" s="81"/>
      <c r="C128" s="67"/>
      <c r="D128" s="93" t="str">
        <f>VLOOKUP(C128,MASTER!$B$2:$I$40,2, )</f>
        <v>#N/A</v>
      </c>
      <c r="E128" s="67"/>
      <c r="F128" s="67"/>
      <c r="G128" s="67">
        <f t="shared" si="1"/>
        <v>0</v>
      </c>
      <c r="H128" s="80" t="s">
        <v>1553</v>
      </c>
      <c r="I128" s="71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6.5" customHeight="1">
      <c r="A129" s="80" t="str">
        <f t="shared" si="2"/>
        <v/>
      </c>
      <c r="B129" s="81"/>
      <c r="C129" s="67"/>
      <c r="D129" s="93" t="str">
        <f>VLOOKUP(C129,MASTER!$B$2:$I$40,2, )</f>
        <v>#N/A</v>
      </c>
      <c r="E129" s="67"/>
      <c r="F129" s="67"/>
      <c r="G129" s="67">
        <f t="shared" si="1"/>
        <v>0</v>
      </c>
      <c r="H129" s="80" t="s">
        <v>1553</v>
      </c>
      <c r="I129" s="71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6.5" customHeight="1">
      <c r="A130" s="80" t="str">
        <f t="shared" si="2"/>
        <v/>
      </c>
      <c r="B130" s="81"/>
      <c r="C130" s="80"/>
      <c r="D130" s="93" t="str">
        <f>VLOOKUP(C130,MASTER!$B$2:$I$40,2, )</f>
        <v>#N/A</v>
      </c>
      <c r="E130" s="67"/>
      <c r="F130" s="67"/>
      <c r="G130" s="67">
        <f t="shared" si="1"/>
        <v>0</v>
      </c>
      <c r="H130" s="80" t="s">
        <v>1553</v>
      </c>
      <c r="I130" s="71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6.5" customHeight="1">
      <c r="A131" s="80" t="str">
        <f t="shared" si="2"/>
        <v/>
      </c>
      <c r="B131" s="81"/>
      <c r="C131" s="67"/>
      <c r="D131" s="93" t="str">
        <f>VLOOKUP(C131,MASTER!$B$2:$I$40,2, )</f>
        <v>#N/A</v>
      </c>
      <c r="E131" s="67"/>
      <c r="F131" s="67"/>
      <c r="G131" s="67">
        <f t="shared" si="1"/>
        <v>0</v>
      </c>
      <c r="H131" s="80" t="s">
        <v>1553</v>
      </c>
      <c r="I131" s="71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6.5" customHeight="1">
      <c r="A132" s="80" t="str">
        <f t="shared" si="2"/>
        <v/>
      </c>
      <c r="B132" s="81"/>
      <c r="C132" s="96"/>
      <c r="D132" s="93" t="str">
        <f>VLOOKUP(C132,MASTER!$B$2:$I$40,2, )</f>
        <v>#N/A</v>
      </c>
      <c r="E132" s="67"/>
      <c r="F132" s="67"/>
      <c r="G132" s="67">
        <f t="shared" si="1"/>
        <v>0</v>
      </c>
      <c r="H132" s="80" t="s">
        <v>1553</v>
      </c>
      <c r="I132" s="71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6.5" customHeight="1">
      <c r="A133" s="80" t="str">
        <f t="shared" si="2"/>
        <v/>
      </c>
      <c r="B133" s="81"/>
      <c r="C133" s="67"/>
      <c r="D133" s="93" t="str">
        <f>VLOOKUP(C133,MASTER!$B$2:$I$40,2, )</f>
        <v>#N/A</v>
      </c>
      <c r="E133" s="67"/>
      <c r="F133" s="67"/>
      <c r="G133" s="67">
        <f t="shared" si="1"/>
        <v>0</v>
      </c>
      <c r="H133" s="80" t="s">
        <v>1553</v>
      </c>
      <c r="I133" s="71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6.5" customHeight="1">
      <c r="A134" s="80" t="str">
        <f t="shared" si="2"/>
        <v/>
      </c>
      <c r="B134" s="81"/>
      <c r="C134" s="67"/>
      <c r="D134" s="93" t="str">
        <f>VLOOKUP(C134,MASTER!$B$2:$I$40,2, )</f>
        <v>#N/A</v>
      </c>
      <c r="E134" s="67"/>
      <c r="F134" s="67"/>
      <c r="G134" s="67">
        <f t="shared" si="1"/>
        <v>0</v>
      </c>
      <c r="H134" s="80" t="s">
        <v>1553</v>
      </c>
      <c r="I134" s="71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6.5" customHeight="1">
      <c r="A135" s="80" t="str">
        <f t="shared" si="2"/>
        <v/>
      </c>
      <c r="B135" s="81"/>
      <c r="C135" s="15"/>
      <c r="D135" s="93" t="str">
        <f>VLOOKUP(C135,MASTER!$B$2:$I$40,2, )</f>
        <v>#N/A</v>
      </c>
      <c r="E135" s="67"/>
      <c r="F135" s="67"/>
      <c r="G135" s="67">
        <f t="shared" si="1"/>
        <v>0</v>
      </c>
      <c r="H135" s="80" t="s">
        <v>1553</v>
      </c>
      <c r="I135" s="71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6.5" customHeight="1">
      <c r="A136" s="80" t="str">
        <f t="shared" si="2"/>
        <v/>
      </c>
      <c r="B136" s="81"/>
      <c r="C136" s="67"/>
      <c r="D136" s="93" t="str">
        <f>VLOOKUP(C136,MASTER!$B$2:$I$40,2, )</f>
        <v>#N/A</v>
      </c>
      <c r="E136" s="67"/>
      <c r="F136" s="67"/>
      <c r="G136" s="67">
        <f t="shared" si="1"/>
        <v>0</v>
      </c>
      <c r="H136" s="80" t="s">
        <v>1553</v>
      </c>
      <c r="I136" s="71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6.5" customHeight="1">
      <c r="A137" s="80" t="str">
        <f t="shared" si="2"/>
        <v/>
      </c>
      <c r="B137" s="81"/>
      <c r="C137" s="67"/>
      <c r="D137" s="93" t="str">
        <f>VLOOKUP(C137,MASTER!$B$2:$I$40,2, )</f>
        <v>#N/A</v>
      </c>
      <c r="E137" s="67"/>
      <c r="F137" s="67"/>
      <c r="G137" s="67">
        <f t="shared" si="1"/>
        <v>0</v>
      </c>
      <c r="H137" s="80" t="s">
        <v>1553</v>
      </c>
      <c r="I137" s="71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6.5" customHeight="1">
      <c r="A138" s="80" t="str">
        <f t="shared" si="2"/>
        <v/>
      </c>
      <c r="B138" s="81"/>
      <c r="C138" s="96"/>
      <c r="D138" s="93" t="str">
        <f>VLOOKUP(C138,MASTER!$B$2:$I$40,2, )</f>
        <v>#N/A</v>
      </c>
      <c r="E138" s="67"/>
      <c r="F138" s="67"/>
      <c r="G138" s="67">
        <f t="shared" si="1"/>
        <v>0</v>
      </c>
      <c r="H138" s="80" t="s">
        <v>1553</v>
      </c>
      <c r="I138" s="71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6.5" customHeight="1">
      <c r="A139" s="80" t="str">
        <f t="shared" si="2"/>
        <v/>
      </c>
      <c r="B139" s="81"/>
      <c r="C139" s="67"/>
      <c r="D139" s="93" t="str">
        <f>VLOOKUP(C139,MASTER!$B$2:$I$40,2, )</f>
        <v>#N/A</v>
      </c>
      <c r="E139" s="67"/>
      <c r="F139" s="67"/>
      <c r="G139" s="67">
        <f t="shared" si="1"/>
        <v>0</v>
      </c>
      <c r="H139" s="80" t="s">
        <v>1553</v>
      </c>
      <c r="I139" s="71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6.5" customHeight="1">
      <c r="A140" s="80" t="str">
        <f t="shared" si="2"/>
        <v/>
      </c>
      <c r="B140" s="81"/>
      <c r="C140" s="67"/>
      <c r="D140" s="93" t="str">
        <f>VLOOKUP(C140,MASTER!$B$2:$I$40,2, )</f>
        <v>#N/A</v>
      </c>
      <c r="E140" s="67"/>
      <c r="F140" s="67"/>
      <c r="G140" s="67">
        <f t="shared" si="1"/>
        <v>0</v>
      </c>
      <c r="H140" s="80" t="s">
        <v>1553</v>
      </c>
      <c r="I140" s="71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6.5" customHeight="1">
      <c r="A141" s="80" t="str">
        <f t="shared" si="2"/>
        <v/>
      </c>
      <c r="B141" s="81"/>
      <c r="C141" s="80"/>
      <c r="D141" s="93" t="str">
        <f>VLOOKUP(C141,MASTER!$B$2:$I$40,2, )</f>
        <v>#N/A</v>
      </c>
      <c r="E141" s="67"/>
      <c r="F141" s="67"/>
      <c r="G141" s="67">
        <f t="shared" si="1"/>
        <v>0</v>
      </c>
      <c r="H141" s="80" t="s">
        <v>1553</v>
      </c>
      <c r="I141" s="71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6.5" customHeight="1">
      <c r="A142" s="80" t="str">
        <f t="shared" si="2"/>
        <v/>
      </c>
      <c r="B142" s="81"/>
      <c r="C142" s="67"/>
      <c r="D142" s="93" t="str">
        <f>VLOOKUP(C142,MASTER!$B$2:$I$40,2, )</f>
        <v>#N/A</v>
      </c>
      <c r="E142" s="67"/>
      <c r="F142" s="67"/>
      <c r="G142" s="67">
        <f t="shared" si="1"/>
        <v>0</v>
      </c>
      <c r="H142" s="80" t="s">
        <v>1553</v>
      </c>
      <c r="I142" s="71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6.5" customHeight="1">
      <c r="A143" s="80" t="str">
        <f t="shared" si="2"/>
        <v/>
      </c>
      <c r="B143" s="81"/>
      <c r="C143" s="80"/>
      <c r="D143" s="93" t="str">
        <f>VLOOKUP(C143,MASTER!$B$2:$I$40,2, )</f>
        <v>#N/A</v>
      </c>
      <c r="E143" s="67"/>
      <c r="F143" s="67"/>
      <c r="G143" s="67">
        <f t="shared" si="1"/>
        <v>0</v>
      </c>
      <c r="H143" s="80" t="s">
        <v>1553</v>
      </c>
      <c r="I143" s="71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6.5" customHeight="1">
      <c r="A144" s="80" t="str">
        <f t="shared" si="2"/>
        <v/>
      </c>
      <c r="B144" s="81"/>
      <c r="C144" s="67"/>
      <c r="D144" s="93" t="str">
        <f>VLOOKUP(C144,MASTER!$B$2:$I$40,2, )</f>
        <v>#N/A</v>
      </c>
      <c r="E144" s="67"/>
      <c r="F144" s="67"/>
      <c r="G144" s="67">
        <f t="shared" si="1"/>
        <v>0</v>
      </c>
      <c r="H144" s="80" t="s">
        <v>1553</v>
      </c>
      <c r="I144" s="71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6.5" customHeight="1">
      <c r="A145" s="80" t="str">
        <f t="shared" si="2"/>
        <v/>
      </c>
      <c r="B145" s="81"/>
      <c r="C145" s="67"/>
      <c r="D145" s="93" t="str">
        <f>VLOOKUP(C145,MASTER!$B$2:$I$40,2, )</f>
        <v>#N/A</v>
      </c>
      <c r="E145" s="67"/>
      <c r="F145" s="67"/>
      <c r="G145" s="67">
        <f t="shared" si="1"/>
        <v>0</v>
      </c>
      <c r="H145" s="80" t="s">
        <v>1553</v>
      </c>
      <c r="I145" s="71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6.5" customHeight="1">
      <c r="A146" s="80" t="str">
        <f t="shared" si="2"/>
        <v/>
      </c>
      <c r="B146" s="81"/>
      <c r="C146" s="67"/>
      <c r="D146" s="93" t="str">
        <f>VLOOKUP(C146,MASTER!$B$2:$I$40,2, )</f>
        <v>#N/A</v>
      </c>
      <c r="E146" s="67"/>
      <c r="F146" s="67"/>
      <c r="G146" s="67">
        <f t="shared" si="1"/>
        <v>0</v>
      </c>
      <c r="H146" s="80" t="s">
        <v>1553</v>
      </c>
      <c r="I146" s="71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6.5" customHeight="1">
      <c r="A147" s="80" t="str">
        <f t="shared" si="2"/>
        <v/>
      </c>
      <c r="B147" s="81"/>
      <c r="C147" s="67"/>
      <c r="D147" s="93" t="str">
        <f>VLOOKUP(C147,MASTER!$B$2:$I$40,2, )</f>
        <v>#N/A</v>
      </c>
      <c r="E147" s="67"/>
      <c r="F147" s="67"/>
      <c r="G147" s="67">
        <f t="shared" si="1"/>
        <v>0</v>
      </c>
      <c r="H147" s="80" t="s">
        <v>1553</v>
      </c>
      <c r="I147" s="71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6.5" customHeight="1">
      <c r="A148" s="80" t="str">
        <f t="shared" si="2"/>
        <v/>
      </c>
      <c r="B148" s="81"/>
      <c r="C148" s="80"/>
      <c r="D148" s="93" t="str">
        <f>VLOOKUP(C148,MASTER!$B$2:$I$40,2, )</f>
        <v>#N/A</v>
      </c>
      <c r="E148" s="67"/>
      <c r="F148" s="67"/>
      <c r="G148" s="67">
        <f t="shared" si="1"/>
        <v>0</v>
      </c>
      <c r="H148" s="80" t="s">
        <v>1553</v>
      </c>
      <c r="I148" s="71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6.5" customHeight="1">
      <c r="A149" s="80" t="str">
        <f t="shared" si="2"/>
        <v/>
      </c>
      <c r="B149" s="81"/>
      <c r="C149" s="96"/>
      <c r="D149" s="93" t="str">
        <f>VLOOKUP(C149,MASTER!$B$2:$I$40,2, )</f>
        <v>#N/A</v>
      </c>
      <c r="E149" s="67"/>
      <c r="F149" s="67"/>
      <c r="G149" s="67">
        <f t="shared" si="1"/>
        <v>0</v>
      </c>
      <c r="H149" s="80" t="s">
        <v>1553</v>
      </c>
      <c r="I149" s="71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6.5" customHeight="1">
      <c r="A150" s="80" t="str">
        <f t="shared" si="2"/>
        <v/>
      </c>
      <c r="B150" s="81"/>
      <c r="C150" s="67"/>
      <c r="D150" s="93" t="str">
        <f>VLOOKUP(C150,MASTER!$B$2:$I$40,2, )</f>
        <v>#N/A</v>
      </c>
      <c r="E150" s="67"/>
      <c r="F150" s="67"/>
      <c r="G150" s="67">
        <f t="shared" si="1"/>
        <v>0</v>
      </c>
      <c r="H150" s="80" t="s">
        <v>1553</v>
      </c>
      <c r="I150" s="71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6.5" customHeight="1">
      <c r="A151" s="80" t="str">
        <f t="shared" si="2"/>
        <v/>
      </c>
      <c r="B151" s="81"/>
      <c r="C151" s="67"/>
      <c r="D151" s="93" t="str">
        <f>VLOOKUP(C151,MASTER!$B$2:$I$40,2, )</f>
        <v>#N/A</v>
      </c>
      <c r="E151" s="67"/>
      <c r="F151" s="67"/>
      <c r="G151" s="67">
        <f t="shared" si="1"/>
        <v>0</v>
      </c>
      <c r="H151" s="80" t="s">
        <v>1553</v>
      </c>
      <c r="I151" s="71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6.5" customHeight="1">
      <c r="A152" s="80" t="str">
        <f t="shared" si="2"/>
        <v/>
      </c>
      <c r="B152" s="81"/>
      <c r="C152" s="67"/>
      <c r="D152" s="93" t="str">
        <f>VLOOKUP(C152,MASTER!$B$2:$I$40,2, )</f>
        <v>#N/A</v>
      </c>
      <c r="E152" s="67"/>
      <c r="F152" s="67"/>
      <c r="G152" s="67">
        <f t="shared" si="1"/>
        <v>0</v>
      </c>
      <c r="H152" s="80" t="s">
        <v>1553</v>
      </c>
      <c r="I152" s="71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6.5" customHeight="1">
      <c r="A153" s="80" t="str">
        <f t="shared" si="2"/>
        <v/>
      </c>
      <c r="B153" s="81"/>
      <c r="C153" s="67"/>
      <c r="D153" s="93" t="str">
        <f>VLOOKUP(C153,MASTER!$B$2:$I$40,2, )</f>
        <v>#N/A</v>
      </c>
      <c r="E153" s="67"/>
      <c r="F153" s="67"/>
      <c r="G153" s="67">
        <f t="shared" si="1"/>
        <v>0</v>
      </c>
      <c r="H153" s="80" t="s">
        <v>1553</v>
      </c>
      <c r="I153" s="71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6.5" customHeight="1">
      <c r="A154" s="80" t="str">
        <f t="shared" si="2"/>
        <v/>
      </c>
      <c r="B154" s="81"/>
      <c r="C154" s="80"/>
      <c r="D154" s="93" t="str">
        <f>VLOOKUP(C154,MASTER!$B$2:$I$40,2, )</f>
        <v>#N/A</v>
      </c>
      <c r="E154" s="67"/>
      <c r="F154" s="67"/>
      <c r="G154" s="67">
        <f t="shared" si="1"/>
        <v>0</v>
      </c>
      <c r="H154" s="80" t="s">
        <v>1553</v>
      </c>
      <c r="I154" s="71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6.5" customHeight="1">
      <c r="A155" s="80" t="str">
        <f t="shared" si="2"/>
        <v/>
      </c>
      <c r="B155" s="81"/>
      <c r="C155" s="96"/>
      <c r="D155" s="93" t="str">
        <f>VLOOKUP(C155,MASTER!$B$2:$I$40,2, )</f>
        <v>#N/A</v>
      </c>
      <c r="E155" s="67"/>
      <c r="F155" s="67"/>
      <c r="G155" s="67">
        <f t="shared" si="1"/>
        <v>0</v>
      </c>
      <c r="H155" s="80" t="s">
        <v>1553</v>
      </c>
      <c r="I155" s="71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6.5" customHeight="1">
      <c r="A156" s="80" t="str">
        <f t="shared" si="2"/>
        <v/>
      </c>
      <c r="B156" s="81"/>
      <c r="C156" s="67"/>
      <c r="D156" s="93" t="str">
        <f>VLOOKUP(C156,MASTER!$B$2:$I$40,2, )</f>
        <v>#N/A</v>
      </c>
      <c r="E156" s="67"/>
      <c r="F156" s="67"/>
      <c r="G156" s="67">
        <f t="shared" si="1"/>
        <v>0</v>
      </c>
      <c r="H156" s="80" t="s">
        <v>1553</v>
      </c>
      <c r="I156" s="71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6.5" customHeight="1">
      <c r="A157" s="80" t="str">
        <f t="shared" si="2"/>
        <v/>
      </c>
      <c r="B157" s="81"/>
      <c r="C157" s="80"/>
      <c r="D157" s="93" t="str">
        <f>VLOOKUP(C157,MASTER!$B$2:$I$40,2, )</f>
        <v>#N/A</v>
      </c>
      <c r="E157" s="67"/>
      <c r="F157" s="67"/>
      <c r="G157" s="67">
        <f t="shared" si="1"/>
        <v>0</v>
      </c>
      <c r="H157" s="80" t="s">
        <v>1553</v>
      </c>
      <c r="I157" s="71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6.5" customHeight="1">
      <c r="A158" s="80" t="str">
        <f t="shared" si="2"/>
        <v/>
      </c>
      <c r="B158" s="81"/>
      <c r="C158" s="67"/>
      <c r="D158" s="93" t="str">
        <f>VLOOKUP(C158,MASTER!$B$2:$I$40,2, )</f>
        <v>#N/A</v>
      </c>
      <c r="E158" s="67"/>
      <c r="F158" s="67"/>
      <c r="G158" s="67">
        <f t="shared" si="1"/>
        <v>0</v>
      </c>
      <c r="H158" s="80" t="s">
        <v>1553</v>
      </c>
      <c r="I158" s="71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6.5" customHeight="1">
      <c r="A159" s="80" t="str">
        <f t="shared" si="2"/>
        <v/>
      </c>
      <c r="B159" s="81"/>
      <c r="C159" s="67"/>
      <c r="D159" s="93" t="str">
        <f>VLOOKUP(C159,MASTER!$B$2:$I$40,2, )</f>
        <v>#N/A</v>
      </c>
      <c r="E159" s="67"/>
      <c r="F159" s="67"/>
      <c r="G159" s="67">
        <f t="shared" si="1"/>
        <v>0</v>
      </c>
      <c r="H159" s="80" t="s">
        <v>1553</v>
      </c>
      <c r="I159" s="71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6.5" customHeight="1">
      <c r="A160" s="80" t="str">
        <f t="shared" si="2"/>
        <v/>
      </c>
      <c r="B160" s="81"/>
      <c r="C160" s="80"/>
      <c r="D160" s="93" t="str">
        <f>VLOOKUP(C160,MASTER!$B$2:$I$40,2, )</f>
        <v>#N/A</v>
      </c>
      <c r="E160" s="67"/>
      <c r="F160" s="67"/>
      <c r="G160" s="67">
        <f t="shared" si="1"/>
        <v>0</v>
      </c>
      <c r="H160" s="80" t="s">
        <v>1553</v>
      </c>
      <c r="I160" s="71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6.5" customHeight="1">
      <c r="A161" s="80" t="str">
        <f t="shared" si="2"/>
        <v/>
      </c>
      <c r="B161" s="81"/>
      <c r="C161" s="96"/>
      <c r="D161" s="93" t="str">
        <f>VLOOKUP(C161,MASTER!$B$2:$I$40,2, )</f>
        <v>#N/A</v>
      </c>
      <c r="E161" s="67"/>
      <c r="F161" s="67"/>
      <c r="G161" s="67">
        <f t="shared" si="1"/>
        <v>0</v>
      </c>
      <c r="H161" s="80" t="s">
        <v>1553</v>
      </c>
      <c r="I161" s="71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6.5" customHeight="1">
      <c r="A162" s="80" t="str">
        <f t="shared" si="2"/>
        <v/>
      </c>
      <c r="B162" s="81"/>
      <c r="C162" s="67"/>
      <c r="D162" s="93" t="str">
        <f>VLOOKUP(C162,MASTER!$B$2:$I$40,2, )</f>
        <v>#N/A</v>
      </c>
      <c r="E162" s="67"/>
      <c r="F162" s="67"/>
      <c r="G162" s="67">
        <f t="shared" si="1"/>
        <v>0</v>
      </c>
      <c r="H162" s="80" t="s">
        <v>1553</v>
      </c>
      <c r="I162" s="71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6.5" customHeight="1">
      <c r="A163" s="80" t="str">
        <f t="shared" si="2"/>
        <v/>
      </c>
      <c r="B163" s="81"/>
      <c r="C163" s="80"/>
      <c r="D163" s="93" t="str">
        <f>VLOOKUP(C163,MASTER!$B$2:$I$40,2, )</f>
        <v>#N/A</v>
      </c>
      <c r="E163" s="67"/>
      <c r="F163" s="67"/>
      <c r="G163" s="67">
        <f t="shared" si="1"/>
        <v>0</v>
      </c>
      <c r="H163" s="80" t="s">
        <v>1553</v>
      </c>
      <c r="I163" s="71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6.5" customHeight="1">
      <c r="A164" s="80" t="str">
        <f t="shared" si="2"/>
        <v/>
      </c>
      <c r="B164" s="81"/>
      <c r="C164" s="67"/>
      <c r="D164" s="93" t="str">
        <f>VLOOKUP(C164,MASTER!$B$2:$I$40,2, )</f>
        <v>#N/A</v>
      </c>
      <c r="E164" s="67"/>
      <c r="F164" s="67"/>
      <c r="G164" s="67">
        <f t="shared" si="1"/>
        <v>0</v>
      </c>
      <c r="H164" s="80" t="s">
        <v>1553</v>
      </c>
      <c r="I164" s="71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6.5" customHeight="1">
      <c r="A165" s="80" t="str">
        <f t="shared" si="2"/>
        <v/>
      </c>
      <c r="B165" s="81"/>
      <c r="C165" s="67"/>
      <c r="D165" s="93" t="str">
        <f>VLOOKUP(C165,MASTER!$B$2:$I$40,2, )</f>
        <v>#N/A</v>
      </c>
      <c r="E165" s="67"/>
      <c r="F165" s="67"/>
      <c r="G165" s="67">
        <f t="shared" si="1"/>
        <v>0</v>
      </c>
      <c r="H165" s="80" t="s">
        <v>1553</v>
      </c>
      <c r="I165" s="71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6.5" customHeight="1">
      <c r="A166" s="80" t="str">
        <f t="shared" si="2"/>
        <v/>
      </c>
      <c r="B166" s="81"/>
      <c r="C166" s="80"/>
      <c r="D166" s="93" t="str">
        <f>VLOOKUP(C166,MASTER!$B$2:$I$40,2, )</f>
        <v>#N/A</v>
      </c>
      <c r="E166" s="67"/>
      <c r="F166" s="67"/>
      <c r="G166" s="67">
        <f t="shared" si="1"/>
        <v>0</v>
      </c>
      <c r="H166" s="80" t="s">
        <v>1553</v>
      </c>
      <c r="I166" s="71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6.5" customHeight="1">
      <c r="A167" s="80" t="str">
        <f t="shared" si="2"/>
        <v/>
      </c>
      <c r="B167" s="81"/>
      <c r="C167" s="96"/>
      <c r="D167" s="93" t="str">
        <f>VLOOKUP(C167,MASTER!$B$2:$I$40,2, )</f>
        <v>#N/A</v>
      </c>
      <c r="E167" s="67"/>
      <c r="F167" s="67"/>
      <c r="G167" s="67">
        <f t="shared" si="1"/>
        <v>0</v>
      </c>
      <c r="H167" s="80" t="s">
        <v>1553</v>
      </c>
      <c r="I167" s="71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6.5" customHeight="1">
      <c r="A168" s="80" t="str">
        <f t="shared" si="2"/>
        <v/>
      </c>
      <c r="B168" s="81"/>
      <c r="C168" s="80"/>
      <c r="D168" s="93" t="str">
        <f>VLOOKUP(C168,MASTER!$B$2:$I$40,2, )</f>
        <v>#N/A</v>
      </c>
      <c r="E168" s="67"/>
      <c r="F168" s="67"/>
      <c r="G168" s="67">
        <f t="shared" si="1"/>
        <v>0</v>
      </c>
      <c r="H168" s="80" t="s">
        <v>1553</v>
      </c>
      <c r="I168" s="71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6.5" customHeight="1">
      <c r="A169" s="80" t="str">
        <f t="shared" si="2"/>
        <v/>
      </c>
      <c r="B169" s="81"/>
      <c r="C169" s="80"/>
      <c r="D169" s="93" t="str">
        <f>VLOOKUP(C169,MASTER!$B$2:$I$40,2, )</f>
        <v>#N/A</v>
      </c>
      <c r="E169" s="67"/>
      <c r="F169" s="67"/>
      <c r="G169" s="67">
        <f t="shared" si="1"/>
        <v>0</v>
      </c>
      <c r="H169" s="80" t="s">
        <v>1553</v>
      </c>
      <c r="I169" s="71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6.5" customHeight="1">
      <c r="A170" s="80" t="str">
        <f t="shared" si="2"/>
        <v/>
      </c>
      <c r="B170" s="81"/>
      <c r="C170" s="67"/>
      <c r="D170" s="93" t="str">
        <f>VLOOKUP(C170,MASTER!$B$2:$I$40,2, )</f>
        <v>#N/A</v>
      </c>
      <c r="E170" s="67"/>
      <c r="F170" s="67"/>
      <c r="G170" s="67">
        <f t="shared" si="1"/>
        <v>0</v>
      </c>
      <c r="H170" s="80" t="s">
        <v>1553</v>
      </c>
      <c r="I170" s="71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6.5" customHeight="1">
      <c r="A171" s="80" t="str">
        <f t="shared" si="2"/>
        <v/>
      </c>
      <c r="B171" s="81"/>
      <c r="C171" s="80"/>
      <c r="D171" s="93" t="str">
        <f>VLOOKUP(C171,MASTER!$B$2:$I$40,2, )</f>
        <v>#N/A</v>
      </c>
      <c r="E171" s="67"/>
      <c r="F171" s="67"/>
      <c r="G171" s="67">
        <f t="shared" si="1"/>
        <v>0</v>
      </c>
      <c r="H171" s="80" t="s">
        <v>1553</v>
      </c>
      <c r="I171" s="71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6.5" customHeight="1">
      <c r="A172" s="80" t="str">
        <f t="shared" si="2"/>
        <v/>
      </c>
      <c r="B172" s="81"/>
      <c r="C172" s="80"/>
      <c r="D172" s="93" t="str">
        <f>VLOOKUP(C172,MASTER!$B$2:$I$40,2, )</f>
        <v>#N/A</v>
      </c>
      <c r="E172" s="67"/>
      <c r="F172" s="67"/>
      <c r="G172" s="67">
        <f t="shared" si="1"/>
        <v>0</v>
      </c>
      <c r="H172" s="80" t="s">
        <v>1553</v>
      </c>
      <c r="I172" s="71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6.5" customHeight="1">
      <c r="A173" s="80" t="str">
        <f t="shared" si="2"/>
        <v/>
      </c>
      <c r="B173" s="81"/>
      <c r="C173" s="67"/>
      <c r="D173" s="93" t="str">
        <f>VLOOKUP(C173,MASTER!$B$2:$I$40,2, )</f>
        <v>#N/A</v>
      </c>
      <c r="E173" s="67"/>
      <c r="F173" s="67"/>
      <c r="G173" s="67">
        <f t="shared" si="1"/>
        <v>0</v>
      </c>
      <c r="H173" s="80" t="s">
        <v>1553</v>
      </c>
      <c r="I173" s="71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6.5" customHeight="1">
      <c r="A174" s="80" t="str">
        <f t="shared" si="2"/>
        <v/>
      </c>
      <c r="B174" s="81"/>
      <c r="C174" s="96"/>
      <c r="D174" s="93" t="str">
        <f>VLOOKUP(C174,MASTER!$B$2:$I$40,2, )</f>
        <v>#N/A</v>
      </c>
      <c r="E174" s="67"/>
      <c r="F174" s="67"/>
      <c r="G174" s="67">
        <f t="shared" si="1"/>
        <v>0</v>
      </c>
      <c r="H174" s="80" t="s">
        <v>1553</v>
      </c>
      <c r="I174" s="71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6.5" customHeight="1">
      <c r="A175" s="80" t="str">
        <f t="shared" si="2"/>
        <v/>
      </c>
      <c r="B175" s="81"/>
      <c r="C175" s="80"/>
      <c r="D175" s="93" t="str">
        <f>VLOOKUP(C175,MASTER!$B$2:$I$40,2, )</f>
        <v>#N/A</v>
      </c>
      <c r="E175" s="67"/>
      <c r="F175" s="67"/>
      <c r="G175" s="67">
        <f t="shared" si="1"/>
        <v>0</v>
      </c>
      <c r="H175" s="80" t="s">
        <v>1553</v>
      </c>
      <c r="I175" s="71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6.5" customHeight="1">
      <c r="A176" s="80" t="str">
        <f t="shared" si="2"/>
        <v/>
      </c>
      <c r="B176" s="81"/>
      <c r="C176" s="67"/>
      <c r="D176" s="93" t="str">
        <f>VLOOKUP(C176,MASTER!$B$2:$I$40,2, )</f>
        <v>#N/A</v>
      </c>
      <c r="E176" s="67"/>
      <c r="F176" s="67"/>
      <c r="G176" s="67">
        <f t="shared" si="1"/>
        <v>0</v>
      </c>
      <c r="H176" s="80" t="s">
        <v>1553</v>
      </c>
      <c r="I176" s="71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6.5" customHeight="1">
      <c r="A177" s="80" t="str">
        <f t="shared" si="2"/>
        <v/>
      </c>
      <c r="B177" s="81"/>
      <c r="C177" s="80"/>
      <c r="D177" s="93" t="str">
        <f>VLOOKUP(C177,MASTER!$B$2:$I$40,2, )</f>
        <v>#N/A</v>
      </c>
      <c r="E177" s="67"/>
      <c r="F177" s="67"/>
      <c r="G177" s="67">
        <f t="shared" si="1"/>
        <v>0</v>
      </c>
      <c r="H177" s="80" t="s">
        <v>1553</v>
      </c>
      <c r="I177" s="71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6.5" customHeight="1">
      <c r="A178" s="80" t="str">
        <f t="shared" si="2"/>
        <v/>
      </c>
      <c r="B178" s="81"/>
      <c r="C178" s="67"/>
      <c r="D178" s="93" t="str">
        <f>VLOOKUP(C178,MASTER!$B$2:$I$40,2, )</f>
        <v>#N/A</v>
      </c>
      <c r="E178" s="67"/>
      <c r="F178" s="67"/>
      <c r="G178" s="67">
        <f t="shared" si="1"/>
        <v>0</v>
      </c>
      <c r="H178" s="80" t="s">
        <v>1553</v>
      </c>
      <c r="I178" s="71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6.5" customHeight="1">
      <c r="A179" s="80" t="str">
        <f t="shared" si="2"/>
        <v/>
      </c>
      <c r="B179" s="81"/>
      <c r="C179" s="80"/>
      <c r="D179" s="93" t="str">
        <f>VLOOKUP(C179,MASTER!$B$2:$I$40,2, )</f>
        <v>#N/A</v>
      </c>
      <c r="E179" s="67"/>
      <c r="F179" s="67"/>
      <c r="G179" s="67">
        <f t="shared" si="1"/>
        <v>0</v>
      </c>
      <c r="H179" s="80" t="s">
        <v>1553</v>
      </c>
      <c r="I179" s="71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6.5" customHeight="1">
      <c r="A180" s="80" t="str">
        <f t="shared" si="2"/>
        <v/>
      </c>
      <c r="B180" s="81"/>
      <c r="C180" s="80"/>
      <c r="D180" s="93" t="str">
        <f>VLOOKUP(C180,MASTER!$B$2:$I$40,2, )</f>
        <v>#N/A</v>
      </c>
      <c r="E180" s="67"/>
      <c r="F180" s="67"/>
      <c r="G180" s="67">
        <f t="shared" si="1"/>
        <v>0</v>
      </c>
      <c r="H180" s="80" t="s">
        <v>1553</v>
      </c>
      <c r="I180" s="71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6.5" customHeight="1">
      <c r="A181" s="80" t="str">
        <f t="shared" si="2"/>
        <v/>
      </c>
      <c r="B181" s="81"/>
      <c r="C181" s="67"/>
      <c r="D181" s="93" t="str">
        <f>VLOOKUP(C181,MASTER!$B$2:$I$40,2, )</f>
        <v>#N/A</v>
      </c>
      <c r="E181" s="67"/>
      <c r="F181" s="67"/>
      <c r="G181" s="67">
        <f t="shared" si="1"/>
        <v>0</v>
      </c>
      <c r="H181" s="80" t="s">
        <v>1553</v>
      </c>
      <c r="I181" s="71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6.5" customHeight="1">
      <c r="A182" s="80" t="str">
        <f t="shared" si="2"/>
        <v/>
      </c>
      <c r="B182" s="81"/>
      <c r="C182" s="67"/>
      <c r="D182" s="93" t="str">
        <f>VLOOKUP(C182,MASTER!$B$2:$I$40,2, )</f>
        <v>#N/A</v>
      </c>
      <c r="E182" s="67"/>
      <c r="F182" s="67"/>
      <c r="G182" s="67">
        <f t="shared" si="1"/>
        <v>0</v>
      </c>
      <c r="H182" s="80" t="s">
        <v>1553</v>
      </c>
      <c r="I182" s="71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6.5" customHeight="1">
      <c r="A183" s="80" t="str">
        <f t="shared" si="2"/>
        <v/>
      </c>
      <c r="B183" s="81"/>
      <c r="C183" s="80"/>
      <c r="D183" s="93" t="str">
        <f>VLOOKUP(C183,MASTER!$B$2:$I$40,2, )</f>
        <v>#N/A</v>
      </c>
      <c r="E183" s="67"/>
      <c r="F183" s="67"/>
      <c r="G183" s="67">
        <f t="shared" si="1"/>
        <v>0</v>
      </c>
      <c r="H183" s="80" t="s">
        <v>1553</v>
      </c>
      <c r="I183" s="71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6.5" customHeight="1">
      <c r="A184" s="80" t="str">
        <f t="shared" si="2"/>
        <v/>
      </c>
      <c r="B184" s="81"/>
      <c r="C184" s="67"/>
      <c r="D184" s="93" t="str">
        <f>VLOOKUP(C184,MASTER!$B$2:$I$40,2, )</f>
        <v>#N/A</v>
      </c>
      <c r="E184" s="67"/>
      <c r="F184" s="67"/>
      <c r="G184" s="67">
        <f t="shared" si="1"/>
        <v>0</v>
      </c>
      <c r="H184" s="80" t="s">
        <v>1553</v>
      </c>
      <c r="I184" s="71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6.5" customHeight="1">
      <c r="A185" s="80" t="str">
        <f t="shared" si="2"/>
        <v/>
      </c>
      <c r="B185" s="81"/>
      <c r="C185" s="80"/>
      <c r="D185" s="93" t="str">
        <f>VLOOKUP(C185,MASTER!$B$2:$I$40,2, )</f>
        <v>#N/A</v>
      </c>
      <c r="E185" s="67"/>
      <c r="F185" s="67"/>
      <c r="G185" s="67">
        <f t="shared" si="1"/>
        <v>0</v>
      </c>
      <c r="H185" s="80" t="s">
        <v>1553</v>
      </c>
      <c r="I185" s="71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6.5" customHeight="1">
      <c r="A186" s="80" t="str">
        <f t="shared" si="2"/>
        <v/>
      </c>
      <c r="B186" s="81"/>
      <c r="C186" s="80"/>
      <c r="D186" s="82" t="str">
        <f>IFERROR(VLOOKUP(C186,MASTER!$B$2:$C$109,2,FALSE),"")</f>
        <v/>
      </c>
      <c r="E186" s="67"/>
      <c r="F186" s="67"/>
      <c r="G186" s="67">
        <f t="shared" si="1"/>
        <v>0</v>
      </c>
      <c r="H186" s="80" t="s">
        <v>1553</v>
      </c>
      <c r="I186" s="71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6.5" customHeight="1">
      <c r="A187" s="80" t="str">
        <f t="shared" si="2"/>
        <v/>
      </c>
      <c r="B187" s="81"/>
      <c r="C187" s="80"/>
      <c r="D187" s="93" t="str">
        <f>VLOOKUP(C187,MASTER!$B$2:$I$40,2, )</f>
        <v>#N/A</v>
      </c>
      <c r="E187" s="67"/>
      <c r="F187" s="67"/>
      <c r="G187" s="67">
        <f t="shared" si="1"/>
        <v>0</v>
      </c>
      <c r="H187" s="80" t="s">
        <v>1553</v>
      </c>
      <c r="I187" s="71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6.5" customHeight="1">
      <c r="A188" s="80" t="str">
        <f t="shared" si="2"/>
        <v/>
      </c>
      <c r="B188" s="81"/>
      <c r="C188" s="67"/>
      <c r="D188" s="93" t="str">
        <f>VLOOKUP(C188,MASTER!$B$2:$I$40,2, )</f>
        <v>#N/A</v>
      </c>
      <c r="E188" s="67"/>
      <c r="F188" s="67"/>
      <c r="G188" s="67">
        <f t="shared" si="1"/>
        <v>0</v>
      </c>
      <c r="H188" s="80" t="s">
        <v>1553</v>
      </c>
      <c r="I188" s="71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6.5" customHeight="1">
      <c r="A189" s="80" t="str">
        <f t="shared" si="2"/>
        <v/>
      </c>
      <c r="B189" s="81"/>
      <c r="C189" s="80"/>
      <c r="D189" s="82" t="str">
        <f>IFERROR(VLOOKUP(C189,MASTER!$B$2:$C$109,2,FALSE),"")</f>
        <v/>
      </c>
      <c r="E189" s="67"/>
      <c r="F189" s="67"/>
      <c r="G189" s="67">
        <f t="shared" si="1"/>
        <v>0</v>
      </c>
      <c r="H189" s="80" t="s">
        <v>1553</v>
      </c>
      <c r="I189" s="71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6.5" customHeight="1">
      <c r="A190" s="80" t="str">
        <f t="shared" si="2"/>
        <v/>
      </c>
      <c r="B190" s="81"/>
      <c r="C190" s="67"/>
      <c r="D190" s="93" t="str">
        <f>VLOOKUP(C190,MASTER!$B$2:$I$40,2, )</f>
        <v>#N/A</v>
      </c>
      <c r="E190" s="67"/>
      <c r="F190" s="67"/>
      <c r="G190" s="67">
        <f t="shared" si="1"/>
        <v>0</v>
      </c>
      <c r="H190" s="80" t="s">
        <v>1553</v>
      </c>
      <c r="I190" s="71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6.5" customHeight="1">
      <c r="A191" s="80" t="str">
        <f t="shared" si="2"/>
        <v/>
      </c>
      <c r="B191" s="81"/>
      <c r="C191" s="80"/>
      <c r="D191" s="93" t="str">
        <f>VLOOKUP(C191,MASTER!$B$2:$I$40,2, )</f>
        <v>#N/A</v>
      </c>
      <c r="E191" s="67"/>
      <c r="F191" s="67"/>
      <c r="G191" s="67">
        <f t="shared" si="1"/>
        <v>0</v>
      </c>
      <c r="H191" s="80" t="s">
        <v>1553</v>
      </c>
      <c r="I191" s="71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6.5" customHeight="1">
      <c r="A192" s="80" t="str">
        <f t="shared" si="2"/>
        <v/>
      </c>
      <c r="B192" s="81"/>
      <c r="C192" s="67"/>
      <c r="D192" s="93" t="str">
        <f>VLOOKUP(C192,MASTER!$B$2:$I$40,2, )</f>
        <v>#N/A</v>
      </c>
      <c r="E192" s="67"/>
      <c r="F192" s="67"/>
      <c r="G192" s="67">
        <f t="shared" si="1"/>
        <v>0</v>
      </c>
      <c r="H192" s="80" t="s">
        <v>1553</v>
      </c>
      <c r="I192" s="71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6.5" customHeight="1">
      <c r="A193" s="80" t="str">
        <f t="shared" si="2"/>
        <v/>
      </c>
      <c r="B193" s="81"/>
      <c r="C193" s="80"/>
      <c r="D193" s="93" t="str">
        <f>VLOOKUP(C193,MASTER!$B$2:$I$40,2, )</f>
        <v>#N/A</v>
      </c>
      <c r="E193" s="67"/>
      <c r="F193" s="67"/>
      <c r="G193" s="67">
        <f t="shared" si="1"/>
        <v>0</v>
      </c>
      <c r="H193" s="80" t="s">
        <v>1553</v>
      </c>
      <c r="I193" s="71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6.5" customHeight="1">
      <c r="A194" s="80" t="str">
        <f t="shared" si="2"/>
        <v/>
      </c>
      <c r="B194" s="81"/>
      <c r="C194" s="67"/>
      <c r="D194" s="93" t="str">
        <f>VLOOKUP(C194,MASTER!$B$2:$I$40,2, )</f>
        <v>#N/A</v>
      </c>
      <c r="E194" s="67"/>
      <c r="F194" s="67"/>
      <c r="G194" s="67">
        <f t="shared" si="1"/>
        <v>0</v>
      </c>
      <c r="H194" s="80" t="s">
        <v>1553</v>
      </c>
      <c r="I194" s="71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6.5" customHeight="1">
      <c r="A195" s="80" t="str">
        <f t="shared" si="2"/>
        <v/>
      </c>
      <c r="B195" s="81"/>
      <c r="C195" s="67"/>
      <c r="D195" s="93" t="str">
        <f>VLOOKUP(C195,MASTER!$B$2:$I$40,2, )</f>
        <v>#N/A</v>
      </c>
      <c r="E195" s="67"/>
      <c r="F195" s="67"/>
      <c r="G195" s="67">
        <f t="shared" si="1"/>
        <v>0</v>
      </c>
      <c r="H195" s="80" t="s">
        <v>1553</v>
      </c>
      <c r="I195" s="71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6.5" customHeight="1">
      <c r="A196" s="80" t="str">
        <f t="shared" si="2"/>
        <v/>
      </c>
      <c r="B196" s="81"/>
      <c r="C196" s="80"/>
      <c r="D196" s="82" t="str">
        <f>IFERROR(VLOOKUP(C196,MASTER!$B$2:$C$109,2,FALSE),"")</f>
        <v/>
      </c>
      <c r="E196" s="67"/>
      <c r="F196" s="67"/>
      <c r="G196" s="67">
        <f t="shared" si="1"/>
        <v>0</v>
      </c>
      <c r="H196" s="80" t="s">
        <v>1553</v>
      </c>
      <c r="I196" s="71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6.5" customHeight="1">
      <c r="A197" s="80" t="str">
        <f t="shared" si="2"/>
        <v/>
      </c>
      <c r="B197" s="81"/>
      <c r="C197" s="67"/>
      <c r="D197" s="93" t="str">
        <f>VLOOKUP(C197,MASTER!$B$2:$I$40,2, )</f>
        <v>#N/A</v>
      </c>
      <c r="E197" s="67"/>
      <c r="F197" s="67"/>
      <c r="G197" s="67">
        <f t="shared" si="1"/>
        <v>0</v>
      </c>
      <c r="H197" s="80" t="s">
        <v>1553</v>
      </c>
      <c r="I197" s="71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6.5" customHeight="1">
      <c r="A198" s="80" t="str">
        <f t="shared" si="2"/>
        <v/>
      </c>
      <c r="B198" s="81"/>
      <c r="C198" s="80"/>
      <c r="D198" s="93" t="str">
        <f>VLOOKUP(C198,MASTER!$B$2:$I$40,2, )</f>
        <v>#N/A</v>
      </c>
      <c r="E198" s="67"/>
      <c r="F198" s="67"/>
      <c r="G198" s="67">
        <f t="shared" si="1"/>
        <v>0</v>
      </c>
      <c r="H198" s="80" t="s">
        <v>1553</v>
      </c>
      <c r="I198" s="71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6.5" customHeight="1">
      <c r="A199" s="80" t="str">
        <f t="shared" si="2"/>
        <v/>
      </c>
      <c r="B199" s="81"/>
      <c r="C199" s="80"/>
      <c r="D199" s="93" t="str">
        <f>VLOOKUP(C199,MASTER!$B$2:$I$40,2, )</f>
        <v>#N/A</v>
      </c>
      <c r="E199" s="67"/>
      <c r="F199" s="67"/>
      <c r="G199" s="67">
        <f t="shared" si="1"/>
        <v>0</v>
      </c>
      <c r="H199" s="80" t="s">
        <v>1553</v>
      </c>
      <c r="I199" s="71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6.5" customHeight="1">
      <c r="A200" s="80" t="str">
        <f t="shared" si="2"/>
        <v/>
      </c>
      <c r="B200" s="81"/>
      <c r="C200" s="80"/>
      <c r="D200" s="93" t="str">
        <f>VLOOKUP(C200,MASTER!$B$2:$I$40,2, )</f>
        <v>#N/A</v>
      </c>
      <c r="E200" s="67"/>
      <c r="F200" s="67"/>
      <c r="G200" s="67">
        <f t="shared" si="1"/>
        <v>0</v>
      </c>
      <c r="H200" s="80" t="s">
        <v>1553</v>
      </c>
      <c r="I200" s="71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6.5" customHeight="1">
      <c r="A201" s="96" t="str">
        <f t="shared" si="2"/>
        <v/>
      </c>
      <c r="B201" s="97"/>
      <c r="C201" s="98"/>
      <c r="D201" s="99" t="str">
        <f>VLOOKUP(C201,MASTER!$B$2:$I$40,2, )</f>
        <v>#N/A</v>
      </c>
      <c r="E201" s="98"/>
      <c r="F201" s="98"/>
      <c r="G201" s="98">
        <f t="shared" si="1"/>
        <v>0</v>
      </c>
      <c r="H201" s="96" t="s">
        <v>1553</v>
      </c>
      <c r="I201" s="100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 ht="16.5" customHeight="1">
      <c r="A202" s="80" t="str">
        <f t="shared" si="2"/>
        <v/>
      </c>
      <c r="B202" s="81"/>
      <c r="C202" s="80"/>
      <c r="D202" s="93" t="str">
        <f>VLOOKUP(C202,MASTER!$B$2:$I$40,2, )</f>
        <v>#N/A</v>
      </c>
      <c r="E202" s="67"/>
      <c r="F202" s="67"/>
      <c r="G202" s="67">
        <f t="shared" si="1"/>
        <v>0</v>
      </c>
      <c r="H202" s="80" t="s">
        <v>1553</v>
      </c>
      <c r="I202" s="71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6.5" customHeight="1">
      <c r="A203" s="80" t="str">
        <f t="shared" si="2"/>
        <v/>
      </c>
      <c r="B203" s="81"/>
      <c r="C203" s="80"/>
      <c r="D203" s="93" t="str">
        <f>VLOOKUP(C203,MASTER!$B$2:$I$40,2, )</f>
        <v>#N/A</v>
      </c>
      <c r="E203" s="67"/>
      <c r="F203" s="67"/>
      <c r="G203" s="67">
        <f t="shared" si="1"/>
        <v>0</v>
      </c>
      <c r="H203" s="80" t="s">
        <v>1553</v>
      </c>
      <c r="I203" s="71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6.5" customHeight="1">
      <c r="A204" s="80" t="str">
        <f t="shared" si="2"/>
        <v/>
      </c>
      <c r="B204" s="81"/>
      <c r="C204" s="67"/>
      <c r="D204" s="93" t="str">
        <f>VLOOKUP(C204,MASTER!$B$2:$I$40,2, )</f>
        <v>#N/A</v>
      </c>
      <c r="E204" s="67"/>
      <c r="F204" s="67"/>
      <c r="G204" s="67">
        <f t="shared" si="1"/>
        <v>0</v>
      </c>
      <c r="H204" s="80" t="s">
        <v>1553</v>
      </c>
      <c r="I204" s="71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6.5" customHeight="1">
      <c r="A205" s="80" t="str">
        <f t="shared" si="2"/>
        <v/>
      </c>
      <c r="B205" s="81"/>
      <c r="C205" s="80"/>
      <c r="D205" s="93" t="str">
        <f>VLOOKUP(C205,MASTER!$B$2:$I$40,2, )</f>
        <v>#N/A</v>
      </c>
      <c r="E205" s="67"/>
      <c r="F205" s="67"/>
      <c r="G205" s="67">
        <f t="shared" si="1"/>
        <v>0</v>
      </c>
      <c r="H205" s="80" t="s">
        <v>1553</v>
      </c>
      <c r="I205" s="71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6.5" customHeight="1">
      <c r="A206" s="80" t="str">
        <f t="shared" si="2"/>
        <v/>
      </c>
      <c r="B206" s="81"/>
      <c r="C206" s="80"/>
      <c r="D206" s="93" t="str">
        <f>VLOOKUP(C206,MASTER!$B$2:$I$40,2, )</f>
        <v>#N/A</v>
      </c>
      <c r="E206" s="67"/>
      <c r="F206" s="67"/>
      <c r="G206" s="67">
        <f t="shared" si="1"/>
        <v>0</v>
      </c>
      <c r="H206" s="80" t="s">
        <v>1553</v>
      </c>
      <c r="I206" s="71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6.5" customHeight="1">
      <c r="A207" s="80" t="str">
        <f t="shared" si="2"/>
        <v/>
      </c>
      <c r="B207" s="81"/>
      <c r="C207" s="80"/>
      <c r="D207" s="93" t="str">
        <f>VLOOKUP(C207,MASTER!$B$2:$I$40,2, )</f>
        <v>#N/A</v>
      </c>
      <c r="E207" s="67"/>
      <c r="F207" s="67"/>
      <c r="G207" s="67">
        <f t="shared" si="1"/>
        <v>0</v>
      </c>
      <c r="H207" s="80" t="s">
        <v>1553</v>
      </c>
      <c r="I207" s="71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6.5" customHeight="1">
      <c r="A208" s="80" t="str">
        <f t="shared" si="2"/>
        <v/>
      </c>
      <c r="B208" s="81"/>
      <c r="C208" s="80"/>
      <c r="D208" s="93" t="str">
        <f>VLOOKUP(C208,MASTER!$B$2:$I$40,2, )</f>
        <v>#N/A</v>
      </c>
      <c r="E208" s="67"/>
      <c r="F208" s="67"/>
      <c r="G208" s="67">
        <f t="shared" si="1"/>
        <v>0</v>
      </c>
      <c r="H208" s="80" t="s">
        <v>1553</v>
      </c>
      <c r="I208" s="71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6.5" customHeight="1">
      <c r="A209" s="71"/>
      <c r="B209" s="102"/>
      <c r="C209" s="71"/>
      <c r="D209" s="70"/>
      <c r="E209" s="71"/>
      <c r="F209" s="71"/>
      <c r="G209" s="70"/>
      <c r="H209" s="71"/>
      <c r="I209" s="71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6.5" customHeight="1">
      <c r="A210" s="71"/>
      <c r="B210" s="102"/>
      <c r="C210" s="71"/>
      <c r="D210" s="70"/>
      <c r="E210" s="71"/>
      <c r="F210" s="71"/>
      <c r="G210" s="70"/>
      <c r="H210" s="71"/>
      <c r="I210" s="71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6.5" customHeight="1">
      <c r="A211" s="71"/>
      <c r="B211" s="102"/>
      <c r="C211" s="71"/>
      <c r="D211" s="70"/>
      <c r="E211" s="71"/>
      <c r="F211" s="71"/>
      <c r="G211" s="70"/>
      <c r="H211" s="71"/>
      <c r="I211" s="71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6.5" customHeight="1">
      <c r="A212" s="71"/>
      <c r="B212" s="102"/>
      <c r="C212" s="71"/>
      <c r="D212" s="70"/>
      <c r="E212" s="71"/>
      <c r="F212" s="71"/>
      <c r="G212" s="70"/>
      <c r="H212" s="71"/>
      <c r="I212" s="71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6.5" customHeight="1">
      <c r="A213" s="71"/>
      <c r="B213" s="102"/>
      <c r="C213" s="71"/>
      <c r="D213" s="70"/>
      <c r="E213" s="71"/>
      <c r="F213" s="71"/>
      <c r="G213" s="70"/>
      <c r="H213" s="71"/>
      <c r="I213" s="71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6.5" customHeight="1">
      <c r="A214" s="71"/>
      <c r="B214" s="102"/>
      <c r="C214" s="71"/>
      <c r="D214" s="70"/>
      <c r="E214" s="71"/>
      <c r="F214" s="71"/>
      <c r="G214" s="70"/>
      <c r="H214" s="71"/>
      <c r="I214" s="71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6.5" customHeight="1">
      <c r="A215" s="71"/>
      <c r="B215" s="102"/>
      <c r="C215" s="71"/>
      <c r="D215" s="70"/>
      <c r="E215" s="71"/>
      <c r="F215" s="71"/>
      <c r="G215" s="70"/>
      <c r="H215" s="71"/>
      <c r="I215" s="71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6.5" customHeight="1">
      <c r="A216" s="71"/>
      <c r="B216" s="102"/>
      <c r="C216" s="71"/>
      <c r="D216" s="70"/>
      <c r="E216" s="71"/>
      <c r="F216" s="71"/>
      <c r="G216" s="70"/>
      <c r="H216" s="71"/>
      <c r="I216" s="71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6.5" customHeight="1">
      <c r="A217" s="71"/>
      <c r="B217" s="102"/>
      <c r="C217" s="71"/>
      <c r="D217" s="70"/>
      <c r="E217" s="71"/>
      <c r="F217" s="71"/>
      <c r="G217" s="70"/>
      <c r="H217" s="71"/>
      <c r="I217" s="71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6.5" customHeight="1">
      <c r="A218" s="71"/>
      <c r="B218" s="102"/>
      <c r="C218" s="71"/>
      <c r="D218" s="70"/>
      <c r="E218" s="71"/>
      <c r="F218" s="71"/>
      <c r="G218" s="70"/>
      <c r="H218" s="71"/>
      <c r="I218" s="71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6.5" customHeight="1">
      <c r="A219" s="71"/>
      <c r="B219" s="102"/>
      <c r="C219" s="71"/>
      <c r="D219" s="70"/>
      <c r="E219" s="71"/>
      <c r="F219" s="71"/>
      <c r="G219" s="70"/>
      <c r="H219" s="71"/>
      <c r="I219" s="71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6.5" customHeight="1">
      <c r="A220" s="71"/>
      <c r="B220" s="102"/>
      <c r="C220" s="71"/>
      <c r="D220" s="70"/>
      <c r="E220" s="71"/>
      <c r="F220" s="71"/>
      <c r="G220" s="70"/>
      <c r="H220" s="71"/>
      <c r="I220" s="71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6.5" customHeight="1">
      <c r="A221" s="71"/>
      <c r="B221" s="102"/>
      <c r="C221" s="71"/>
      <c r="D221" s="70"/>
      <c r="E221" s="71"/>
      <c r="F221" s="71"/>
      <c r="G221" s="70"/>
      <c r="H221" s="71"/>
      <c r="I221" s="71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6.5" customHeight="1">
      <c r="A222" s="71"/>
      <c r="B222" s="102"/>
      <c r="C222" s="71"/>
      <c r="D222" s="70"/>
      <c r="E222" s="71"/>
      <c r="F222" s="71"/>
      <c r="G222" s="70"/>
      <c r="H222" s="71"/>
      <c r="I222" s="71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6.5" customHeight="1">
      <c r="A223" s="71"/>
      <c r="B223" s="102"/>
      <c r="C223" s="71"/>
      <c r="D223" s="70"/>
      <c r="E223" s="71"/>
      <c r="F223" s="71"/>
      <c r="G223" s="70"/>
      <c r="H223" s="71"/>
      <c r="I223" s="71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6.5" customHeight="1">
      <c r="A224" s="71"/>
      <c r="B224" s="102"/>
      <c r="C224" s="71"/>
      <c r="D224" s="70"/>
      <c r="E224" s="71"/>
      <c r="F224" s="71"/>
      <c r="G224" s="70"/>
      <c r="H224" s="71"/>
      <c r="I224" s="71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6.5" customHeight="1">
      <c r="A225" s="71"/>
      <c r="B225" s="102"/>
      <c r="C225" s="71"/>
      <c r="D225" s="70"/>
      <c r="E225" s="71"/>
      <c r="F225" s="71"/>
      <c r="G225" s="70"/>
      <c r="H225" s="71"/>
      <c r="I225" s="71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6.5" customHeight="1">
      <c r="A226" s="71"/>
      <c r="B226" s="102"/>
      <c r="C226" s="71"/>
      <c r="D226" s="70"/>
      <c r="E226" s="71"/>
      <c r="F226" s="71"/>
      <c r="G226" s="70"/>
      <c r="H226" s="71"/>
      <c r="I226" s="71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6.5" customHeight="1">
      <c r="A227" s="71"/>
      <c r="B227" s="102"/>
      <c r="C227" s="71"/>
      <c r="D227" s="70"/>
      <c r="E227" s="71"/>
      <c r="F227" s="71"/>
      <c r="G227" s="70"/>
      <c r="H227" s="71"/>
      <c r="I227" s="71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6.5" customHeight="1">
      <c r="A228" s="71"/>
      <c r="B228" s="102"/>
      <c r="C228" s="71"/>
      <c r="D228" s="70"/>
      <c r="E228" s="71"/>
      <c r="F228" s="71"/>
      <c r="G228" s="70"/>
      <c r="H228" s="71"/>
      <c r="I228" s="71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6.5" customHeight="1">
      <c r="A229" s="71"/>
      <c r="B229" s="102"/>
      <c r="C229" s="71"/>
      <c r="D229" s="70"/>
      <c r="E229" s="71"/>
      <c r="F229" s="71"/>
      <c r="G229" s="70"/>
      <c r="H229" s="71"/>
      <c r="I229" s="71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6.5" customHeight="1">
      <c r="A230" s="71"/>
      <c r="B230" s="102"/>
      <c r="C230" s="71"/>
      <c r="D230" s="70"/>
      <c r="E230" s="71"/>
      <c r="F230" s="71"/>
      <c r="G230" s="70"/>
      <c r="H230" s="71"/>
      <c r="I230" s="71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6.5" customHeight="1">
      <c r="A231" s="71"/>
      <c r="B231" s="102"/>
      <c r="C231" s="71"/>
      <c r="D231" s="70"/>
      <c r="E231" s="71"/>
      <c r="F231" s="71"/>
      <c r="G231" s="70"/>
      <c r="H231" s="71"/>
      <c r="I231" s="71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6.5" customHeight="1">
      <c r="A232" s="71"/>
      <c r="B232" s="102"/>
      <c r="C232" s="71"/>
      <c r="D232" s="70"/>
      <c r="E232" s="71"/>
      <c r="F232" s="71"/>
      <c r="G232" s="70"/>
      <c r="H232" s="71"/>
      <c r="I232" s="71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6.5" customHeight="1">
      <c r="A233" s="71"/>
      <c r="B233" s="102"/>
      <c r="C233" s="71"/>
      <c r="D233" s="70"/>
      <c r="E233" s="71"/>
      <c r="F233" s="71"/>
      <c r="G233" s="70"/>
      <c r="H233" s="71"/>
      <c r="I233" s="71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6.5" customHeight="1">
      <c r="A234" s="71"/>
      <c r="B234" s="102"/>
      <c r="C234" s="71"/>
      <c r="D234" s="70"/>
      <c r="E234" s="71"/>
      <c r="F234" s="71"/>
      <c r="G234" s="70"/>
      <c r="H234" s="71"/>
      <c r="I234" s="71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6.5" customHeight="1">
      <c r="A235" s="71"/>
      <c r="B235" s="102"/>
      <c r="C235" s="71"/>
      <c r="D235" s="70"/>
      <c r="E235" s="71"/>
      <c r="F235" s="71"/>
      <c r="G235" s="70"/>
      <c r="H235" s="71"/>
      <c r="I235" s="71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6.5" customHeight="1">
      <c r="A236" s="71"/>
      <c r="B236" s="102"/>
      <c r="C236" s="71"/>
      <c r="D236" s="70"/>
      <c r="E236" s="71"/>
      <c r="F236" s="71"/>
      <c r="G236" s="70"/>
      <c r="H236" s="71"/>
      <c r="I236" s="71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6.5" customHeight="1">
      <c r="A237" s="71"/>
      <c r="B237" s="102"/>
      <c r="C237" s="71"/>
      <c r="D237" s="70"/>
      <c r="E237" s="71"/>
      <c r="F237" s="71"/>
      <c r="G237" s="70"/>
      <c r="H237" s="71"/>
      <c r="I237" s="71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6.5" customHeight="1">
      <c r="A238" s="71"/>
      <c r="B238" s="102"/>
      <c r="C238" s="71"/>
      <c r="D238" s="70"/>
      <c r="E238" s="71"/>
      <c r="F238" s="71"/>
      <c r="G238" s="70"/>
      <c r="H238" s="71"/>
      <c r="I238" s="71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6.5" customHeight="1">
      <c r="A239" s="71"/>
      <c r="B239" s="102"/>
      <c r="C239" s="71"/>
      <c r="D239" s="70"/>
      <c r="E239" s="71"/>
      <c r="F239" s="71"/>
      <c r="G239" s="70"/>
      <c r="H239" s="71"/>
      <c r="I239" s="71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6.5" customHeight="1">
      <c r="A240" s="71"/>
      <c r="B240" s="102"/>
      <c r="C240" s="71"/>
      <c r="D240" s="70"/>
      <c r="E240" s="71"/>
      <c r="F240" s="71"/>
      <c r="G240" s="70"/>
      <c r="H240" s="71"/>
      <c r="I240" s="71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6.5" customHeight="1">
      <c r="A241" s="71"/>
      <c r="B241" s="102"/>
      <c r="C241" s="71"/>
      <c r="D241" s="70"/>
      <c r="E241" s="71"/>
      <c r="F241" s="71"/>
      <c r="G241" s="70"/>
      <c r="H241" s="71"/>
      <c r="I241" s="71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ht="16.5" customHeight="1">
      <c r="A242" s="71"/>
      <c r="B242" s="102"/>
      <c r="C242" s="71"/>
      <c r="D242" s="70"/>
      <c r="E242" s="71"/>
      <c r="F242" s="71"/>
      <c r="G242" s="70"/>
      <c r="H242" s="71"/>
      <c r="I242" s="71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ht="16.5" customHeight="1">
      <c r="A243" s="71"/>
      <c r="B243" s="102"/>
      <c r="C243" s="71"/>
      <c r="D243" s="70"/>
      <c r="E243" s="71"/>
      <c r="F243" s="71"/>
      <c r="G243" s="70"/>
      <c r="H243" s="71"/>
      <c r="I243" s="71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ht="16.5" customHeight="1">
      <c r="A244" s="71"/>
      <c r="B244" s="102"/>
      <c r="C244" s="71"/>
      <c r="D244" s="70"/>
      <c r="E244" s="71"/>
      <c r="F244" s="71"/>
      <c r="G244" s="70"/>
      <c r="H244" s="71"/>
      <c r="I244" s="71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ht="16.5" customHeight="1">
      <c r="A245" s="71"/>
      <c r="B245" s="102"/>
      <c r="C245" s="71"/>
      <c r="D245" s="70"/>
      <c r="E245" s="71"/>
      <c r="F245" s="71"/>
      <c r="G245" s="70"/>
      <c r="H245" s="71"/>
      <c r="I245" s="71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ht="16.5" customHeight="1">
      <c r="A246" s="71"/>
      <c r="B246" s="102"/>
      <c r="C246" s="71"/>
      <c r="D246" s="70"/>
      <c r="E246" s="71"/>
      <c r="F246" s="71"/>
      <c r="G246" s="70"/>
      <c r="H246" s="71"/>
      <c r="I246" s="71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ht="16.5" customHeight="1">
      <c r="A247" s="71"/>
      <c r="B247" s="102"/>
      <c r="C247" s="71"/>
      <c r="D247" s="70"/>
      <c r="E247" s="71"/>
      <c r="F247" s="71"/>
      <c r="G247" s="70"/>
      <c r="H247" s="71"/>
      <c r="I247" s="71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ht="16.5" customHeight="1">
      <c r="A248" s="71"/>
      <c r="B248" s="102"/>
      <c r="C248" s="71"/>
      <c r="D248" s="70"/>
      <c r="E248" s="71"/>
      <c r="F248" s="71"/>
      <c r="G248" s="70"/>
      <c r="H248" s="71"/>
      <c r="I248" s="71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ht="16.5" customHeight="1">
      <c r="A249" s="71"/>
      <c r="B249" s="102"/>
      <c r="C249" s="71"/>
      <c r="D249" s="70"/>
      <c r="E249" s="71"/>
      <c r="F249" s="71"/>
      <c r="G249" s="70"/>
      <c r="H249" s="71"/>
      <c r="I249" s="71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ht="16.5" customHeight="1">
      <c r="A250" s="71"/>
      <c r="B250" s="102"/>
      <c r="C250" s="71"/>
      <c r="D250" s="70"/>
      <c r="E250" s="71"/>
      <c r="F250" s="71"/>
      <c r="G250" s="70"/>
      <c r="H250" s="71"/>
      <c r="I250" s="71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ht="16.5" customHeight="1">
      <c r="A251" s="71"/>
      <c r="B251" s="102"/>
      <c r="C251" s="71"/>
      <c r="D251" s="70"/>
      <c r="E251" s="71"/>
      <c r="F251" s="71"/>
      <c r="G251" s="70"/>
      <c r="H251" s="71"/>
      <c r="I251" s="71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ht="16.5" customHeight="1">
      <c r="A252" s="71"/>
      <c r="B252" s="102"/>
      <c r="C252" s="71"/>
      <c r="D252" s="70"/>
      <c r="E252" s="71"/>
      <c r="F252" s="71"/>
      <c r="G252" s="70"/>
      <c r="H252" s="71"/>
      <c r="I252" s="71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ht="16.5" customHeight="1">
      <c r="A253" s="71"/>
      <c r="B253" s="102"/>
      <c r="C253" s="71"/>
      <c r="D253" s="70"/>
      <c r="E253" s="71"/>
      <c r="F253" s="71"/>
      <c r="G253" s="70"/>
      <c r="H253" s="71"/>
      <c r="I253" s="71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ht="16.5" customHeight="1">
      <c r="A254" s="71"/>
      <c r="B254" s="102"/>
      <c r="C254" s="71"/>
      <c r="D254" s="70"/>
      <c r="E254" s="71"/>
      <c r="F254" s="71"/>
      <c r="G254" s="70"/>
      <c r="H254" s="71"/>
      <c r="I254" s="71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ht="16.5" customHeight="1">
      <c r="A255" s="71"/>
      <c r="B255" s="102"/>
      <c r="C255" s="71"/>
      <c r="D255" s="70"/>
      <c r="E255" s="71"/>
      <c r="F255" s="71"/>
      <c r="G255" s="70"/>
      <c r="H255" s="71"/>
      <c r="I255" s="71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ht="16.5" customHeight="1">
      <c r="A256" s="71"/>
      <c r="B256" s="102"/>
      <c r="C256" s="71"/>
      <c r="D256" s="70"/>
      <c r="E256" s="71"/>
      <c r="F256" s="71"/>
      <c r="G256" s="70"/>
      <c r="H256" s="71"/>
      <c r="I256" s="71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ht="16.5" customHeight="1">
      <c r="A257" s="71"/>
      <c r="B257" s="102"/>
      <c r="C257" s="71"/>
      <c r="D257" s="70"/>
      <c r="E257" s="71"/>
      <c r="F257" s="71"/>
      <c r="G257" s="70"/>
      <c r="H257" s="71"/>
      <c r="I257" s="71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ht="16.5" customHeight="1">
      <c r="A258" s="71"/>
      <c r="B258" s="102"/>
      <c r="C258" s="71"/>
      <c r="D258" s="70"/>
      <c r="E258" s="71"/>
      <c r="F258" s="71"/>
      <c r="G258" s="70"/>
      <c r="H258" s="71"/>
      <c r="I258" s="71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ht="16.5" customHeight="1">
      <c r="A259" s="71"/>
      <c r="B259" s="102"/>
      <c r="C259" s="71"/>
      <c r="D259" s="70"/>
      <c r="E259" s="71"/>
      <c r="F259" s="71"/>
      <c r="G259" s="70"/>
      <c r="H259" s="71"/>
      <c r="I259" s="71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ht="16.5" customHeight="1">
      <c r="A260" s="71"/>
      <c r="B260" s="102"/>
      <c r="C260" s="71"/>
      <c r="D260" s="70"/>
      <c r="E260" s="71"/>
      <c r="F260" s="71"/>
      <c r="G260" s="70"/>
      <c r="H260" s="71"/>
      <c r="I260" s="71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ht="16.5" customHeight="1">
      <c r="A261" s="71"/>
      <c r="B261" s="102"/>
      <c r="C261" s="71"/>
      <c r="D261" s="70"/>
      <c r="E261" s="71"/>
      <c r="F261" s="71"/>
      <c r="G261" s="70"/>
      <c r="H261" s="71"/>
      <c r="I261" s="71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ht="16.5" customHeight="1">
      <c r="A262" s="71"/>
      <c r="B262" s="102"/>
      <c r="C262" s="71"/>
      <c r="D262" s="70"/>
      <c r="E262" s="71"/>
      <c r="F262" s="71"/>
      <c r="G262" s="70"/>
      <c r="H262" s="71"/>
      <c r="I262" s="71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ht="16.5" customHeight="1">
      <c r="A263" s="71"/>
      <c r="B263" s="102"/>
      <c r="C263" s="71"/>
      <c r="D263" s="70"/>
      <c r="E263" s="71"/>
      <c r="F263" s="71"/>
      <c r="G263" s="70"/>
      <c r="H263" s="71"/>
      <c r="I263" s="71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ht="16.5" customHeight="1">
      <c r="A264" s="71"/>
      <c r="B264" s="102"/>
      <c r="C264" s="71"/>
      <c r="D264" s="70"/>
      <c r="E264" s="71"/>
      <c r="F264" s="71"/>
      <c r="G264" s="70"/>
      <c r="H264" s="71"/>
      <c r="I264" s="71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ht="16.5" customHeight="1">
      <c r="A265" s="71"/>
      <c r="B265" s="102"/>
      <c r="C265" s="71"/>
      <c r="D265" s="70"/>
      <c r="E265" s="71"/>
      <c r="F265" s="71"/>
      <c r="G265" s="70"/>
      <c r="H265" s="71"/>
      <c r="I265" s="71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ht="16.5" customHeight="1">
      <c r="A266" s="71"/>
      <c r="B266" s="102"/>
      <c r="C266" s="71"/>
      <c r="D266" s="70"/>
      <c r="E266" s="71"/>
      <c r="F266" s="71"/>
      <c r="G266" s="70"/>
      <c r="H266" s="71"/>
      <c r="I266" s="71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ht="16.5" customHeight="1">
      <c r="A267" s="71"/>
      <c r="B267" s="102"/>
      <c r="C267" s="71"/>
      <c r="D267" s="70"/>
      <c r="E267" s="71"/>
      <c r="F267" s="71"/>
      <c r="G267" s="70"/>
      <c r="H267" s="71"/>
      <c r="I267" s="71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ht="16.5" customHeight="1">
      <c r="A268" s="71"/>
      <c r="B268" s="102"/>
      <c r="C268" s="71"/>
      <c r="D268" s="70"/>
      <c r="E268" s="71"/>
      <c r="F268" s="71"/>
      <c r="G268" s="70"/>
      <c r="H268" s="71"/>
      <c r="I268" s="71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ht="16.5" customHeight="1">
      <c r="A269" s="71"/>
      <c r="B269" s="102"/>
      <c r="C269" s="71"/>
      <c r="D269" s="70"/>
      <c r="E269" s="71"/>
      <c r="F269" s="71"/>
      <c r="G269" s="70"/>
      <c r="H269" s="71"/>
      <c r="I269" s="71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ht="16.5" customHeight="1">
      <c r="A270" s="71"/>
      <c r="B270" s="102"/>
      <c r="C270" s="71"/>
      <c r="D270" s="70"/>
      <c r="E270" s="71"/>
      <c r="F270" s="71"/>
      <c r="G270" s="70"/>
      <c r="H270" s="71"/>
      <c r="I270" s="71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ht="16.5" customHeight="1">
      <c r="A271" s="71"/>
      <c r="B271" s="102"/>
      <c r="C271" s="71"/>
      <c r="D271" s="70"/>
      <c r="E271" s="71"/>
      <c r="F271" s="71"/>
      <c r="G271" s="70"/>
      <c r="H271" s="71"/>
      <c r="I271" s="71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ht="16.5" customHeight="1">
      <c r="A272" s="71"/>
      <c r="B272" s="102"/>
      <c r="C272" s="71"/>
      <c r="D272" s="70"/>
      <c r="E272" s="71"/>
      <c r="F272" s="71"/>
      <c r="G272" s="70"/>
      <c r="H272" s="71"/>
      <c r="I272" s="71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ht="16.5" customHeight="1">
      <c r="A273" s="71"/>
      <c r="B273" s="102"/>
      <c r="C273" s="71"/>
      <c r="D273" s="70"/>
      <c r="E273" s="71"/>
      <c r="F273" s="71"/>
      <c r="G273" s="70"/>
      <c r="H273" s="71"/>
      <c r="I273" s="71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ht="16.5" customHeight="1">
      <c r="A274" s="71"/>
      <c r="B274" s="102"/>
      <c r="C274" s="71"/>
      <c r="D274" s="70"/>
      <c r="E274" s="71"/>
      <c r="F274" s="71"/>
      <c r="G274" s="70"/>
      <c r="H274" s="71"/>
      <c r="I274" s="71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ht="16.5" customHeight="1">
      <c r="A275" s="71"/>
      <c r="B275" s="102"/>
      <c r="C275" s="71"/>
      <c r="D275" s="70"/>
      <c r="E275" s="71"/>
      <c r="F275" s="71"/>
      <c r="G275" s="70"/>
      <c r="H275" s="71"/>
      <c r="I275" s="71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ht="16.5" customHeight="1">
      <c r="A276" s="71"/>
      <c r="B276" s="102"/>
      <c r="C276" s="71"/>
      <c r="D276" s="70"/>
      <c r="E276" s="71"/>
      <c r="F276" s="71"/>
      <c r="G276" s="70"/>
      <c r="H276" s="71"/>
      <c r="I276" s="71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ht="16.5" customHeight="1">
      <c r="A277" s="71"/>
      <c r="B277" s="102"/>
      <c r="C277" s="71"/>
      <c r="D277" s="70"/>
      <c r="E277" s="71"/>
      <c r="F277" s="71"/>
      <c r="G277" s="70"/>
      <c r="H277" s="71"/>
      <c r="I277" s="71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ht="16.5" customHeight="1">
      <c r="A278" s="71"/>
      <c r="B278" s="102"/>
      <c r="C278" s="71"/>
      <c r="D278" s="70"/>
      <c r="E278" s="71"/>
      <c r="F278" s="71"/>
      <c r="G278" s="70"/>
      <c r="H278" s="71"/>
      <c r="I278" s="71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ht="16.5" customHeight="1">
      <c r="A279" s="71"/>
      <c r="B279" s="102"/>
      <c r="C279" s="71"/>
      <c r="D279" s="70"/>
      <c r="E279" s="71"/>
      <c r="F279" s="71"/>
      <c r="G279" s="70"/>
      <c r="H279" s="71"/>
      <c r="I279" s="71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ht="16.5" customHeight="1">
      <c r="A280" s="71"/>
      <c r="B280" s="102"/>
      <c r="C280" s="71"/>
      <c r="D280" s="70"/>
      <c r="E280" s="71"/>
      <c r="F280" s="71"/>
      <c r="G280" s="70"/>
      <c r="H280" s="71"/>
      <c r="I280" s="71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ht="16.5" customHeight="1">
      <c r="A281" s="71"/>
      <c r="B281" s="102"/>
      <c r="C281" s="71"/>
      <c r="D281" s="70"/>
      <c r="E281" s="71"/>
      <c r="F281" s="71"/>
      <c r="G281" s="70"/>
      <c r="H281" s="71"/>
      <c r="I281" s="71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ht="16.5" customHeight="1">
      <c r="A282" s="71"/>
      <c r="B282" s="102"/>
      <c r="C282" s="71"/>
      <c r="D282" s="70"/>
      <c r="E282" s="71"/>
      <c r="F282" s="71"/>
      <c r="G282" s="70"/>
      <c r="H282" s="71"/>
      <c r="I282" s="71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ht="16.5" customHeight="1">
      <c r="A283" s="71"/>
      <c r="B283" s="102"/>
      <c r="C283" s="71"/>
      <c r="D283" s="70"/>
      <c r="E283" s="71"/>
      <c r="F283" s="71"/>
      <c r="G283" s="70"/>
      <c r="H283" s="71"/>
      <c r="I283" s="71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ht="16.5" customHeight="1">
      <c r="A284" s="71"/>
      <c r="B284" s="102"/>
      <c r="C284" s="71"/>
      <c r="D284" s="70"/>
      <c r="E284" s="71"/>
      <c r="F284" s="71"/>
      <c r="G284" s="70"/>
      <c r="H284" s="71"/>
      <c r="I284" s="71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ht="16.5" customHeight="1">
      <c r="A285" s="71"/>
      <c r="B285" s="102"/>
      <c r="C285" s="71"/>
      <c r="D285" s="70"/>
      <c r="E285" s="71"/>
      <c r="F285" s="71"/>
      <c r="G285" s="70"/>
      <c r="H285" s="71"/>
      <c r="I285" s="71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ht="16.5" customHeight="1">
      <c r="A286" s="71"/>
      <c r="B286" s="102"/>
      <c r="C286" s="71"/>
      <c r="D286" s="70"/>
      <c r="E286" s="71"/>
      <c r="F286" s="71"/>
      <c r="G286" s="70"/>
      <c r="H286" s="71"/>
      <c r="I286" s="71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ht="16.5" customHeight="1">
      <c r="A287" s="71"/>
      <c r="B287" s="102"/>
      <c r="C287" s="71"/>
      <c r="D287" s="70"/>
      <c r="E287" s="71"/>
      <c r="F287" s="71"/>
      <c r="G287" s="70"/>
      <c r="H287" s="71"/>
      <c r="I287" s="71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ht="16.5" customHeight="1">
      <c r="A288" s="71"/>
      <c r="B288" s="102"/>
      <c r="C288" s="71"/>
      <c r="D288" s="70"/>
      <c r="E288" s="71"/>
      <c r="F288" s="71"/>
      <c r="G288" s="70"/>
      <c r="H288" s="71"/>
      <c r="I288" s="71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ht="16.5" customHeight="1">
      <c r="A289" s="71"/>
      <c r="B289" s="102"/>
      <c r="C289" s="71"/>
      <c r="D289" s="70"/>
      <c r="E289" s="71"/>
      <c r="F289" s="71"/>
      <c r="G289" s="70"/>
      <c r="H289" s="71"/>
      <c r="I289" s="71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ht="16.5" customHeight="1">
      <c r="A290" s="71"/>
      <c r="B290" s="102"/>
      <c r="C290" s="71"/>
      <c r="D290" s="70"/>
      <c r="E290" s="71"/>
      <c r="F290" s="71"/>
      <c r="G290" s="70"/>
      <c r="H290" s="71"/>
      <c r="I290" s="71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ht="16.5" customHeight="1">
      <c r="A291" s="71"/>
      <c r="B291" s="102"/>
      <c r="C291" s="71"/>
      <c r="D291" s="70"/>
      <c r="E291" s="71"/>
      <c r="F291" s="71"/>
      <c r="G291" s="70"/>
      <c r="H291" s="71"/>
      <c r="I291" s="71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ht="16.5" customHeight="1">
      <c r="A292" s="71"/>
      <c r="B292" s="102"/>
      <c r="C292" s="71"/>
      <c r="D292" s="70"/>
      <c r="E292" s="71"/>
      <c r="F292" s="71"/>
      <c r="G292" s="70"/>
      <c r="H292" s="71"/>
      <c r="I292" s="71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ht="16.5" customHeight="1">
      <c r="A293" s="71"/>
      <c r="B293" s="102"/>
      <c r="C293" s="71"/>
      <c r="D293" s="70"/>
      <c r="E293" s="71"/>
      <c r="F293" s="71"/>
      <c r="G293" s="70"/>
      <c r="H293" s="71"/>
      <c r="I293" s="71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ht="16.5" customHeight="1">
      <c r="A294" s="71"/>
      <c r="B294" s="102"/>
      <c r="C294" s="71"/>
      <c r="D294" s="70"/>
      <c r="E294" s="71"/>
      <c r="F294" s="71"/>
      <c r="G294" s="70"/>
      <c r="H294" s="71"/>
      <c r="I294" s="71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ht="16.5" customHeight="1">
      <c r="A295" s="71"/>
      <c r="B295" s="102"/>
      <c r="C295" s="71"/>
      <c r="D295" s="70"/>
      <c r="E295" s="71"/>
      <c r="F295" s="71"/>
      <c r="G295" s="70"/>
      <c r="H295" s="71"/>
      <c r="I295" s="71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ht="16.5" customHeight="1">
      <c r="A296" s="71"/>
      <c r="B296" s="102"/>
      <c r="C296" s="71"/>
      <c r="D296" s="70"/>
      <c r="E296" s="71"/>
      <c r="F296" s="71"/>
      <c r="G296" s="70"/>
      <c r="H296" s="71"/>
      <c r="I296" s="71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ht="16.5" customHeight="1">
      <c r="A297" s="71"/>
      <c r="B297" s="102"/>
      <c r="C297" s="71"/>
      <c r="D297" s="70"/>
      <c r="E297" s="71"/>
      <c r="F297" s="71"/>
      <c r="G297" s="70"/>
      <c r="H297" s="71"/>
      <c r="I297" s="71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ht="16.5" customHeight="1">
      <c r="A298" s="71"/>
      <c r="B298" s="102"/>
      <c r="C298" s="71"/>
      <c r="D298" s="70"/>
      <c r="E298" s="71"/>
      <c r="F298" s="71"/>
      <c r="G298" s="70"/>
      <c r="H298" s="71"/>
      <c r="I298" s="71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ht="16.5" customHeight="1">
      <c r="A299" s="71"/>
      <c r="B299" s="102"/>
      <c r="C299" s="71"/>
      <c r="D299" s="70"/>
      <c r="E299" s="71"/>
      <c r="F299" s="71"/>
      <c r="G299" s="70"/>
      <c r="H299" s="71"/>
      <c r="I299" s="71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ht="16.5" customHeight="1">
      <c r="A300" s="71"/>
      <c r="B300" s="102"/>
      <c r="C300" s="71"/>
      <c r="D300" s="70"/>
      <c r="E300" s="71"/>
      <c r="F300" s="71"/>
      <c r="G300" s="70"/>
      <c r="H300" s="71"/>
      <c r="I300" s="71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ht="16.5" customHeight="1">
      <c r="A301" s="71"/>
      <c r="B301" s="102"/>
      <c r="C301" s="71"/>
      <c r="D301" s="70"/>
      <c r="E301" s="71"/>
      <c r="F301" s="71"/>
      <c r="G301" s="70"/>
      <c r="H301" s="71"/>
      <c r="I301" s="71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ht="16.5" customHeight="1">
      <c r="A302" s="71"/>
      <c r="B302" s="102"/>
      <c r="C302" s="71"/>
      <c r="D302" s="70"/>
      <c r="E302" s="71"/>
      <c r="F302" s="71"/>
      <c r="G302" s="70"/>
      <c r="H302" s="71"/>
      <c r="I302" s="71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ht="16.5" customHeight="1">
      <c r="A303" s="71"/>
      <c r="B303" s="102"/>
      <c r="C303" s="71"/>
      <c r="D303" s="70"/>
      <c r="E303" s="71"/>
      <c r="F303" s="71"/>
      <c r="G303" s="70"/>
      <c r="H303" s="71"/>
      <c r="I303" s="71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ht="16.5" customHeight="1">
      <c r="A304" s="71"/>
      <c r="B304" s="102"/>
      <c r="C304" s="71"/>
      <c r="D304" s="70"/>
      <c r="E304" s="71"/>
      <c r="F304" s="71"/>
      <c r="G304" s="70"/>
      <c r="H304" s="71"/>
      <c r="I304" s="71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ht="16.5" customHeight="1">
      <c r="A305" s="71"/>
      <c r="B305" s="102"/>
      <c r="C305" s="71"/>
      <c r="D305" s="70"/>
      <c r="E305" s="71"/>
      <c r="F305" s="71"/>
      <c r="G305" s="70"/>
      <c r="H305" s="71"/>
      <c r="I305" s="71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ht="16.5" customHeight="1">
      <c r="A306" s="71"/>
      <c r="B306" s="102"/>
      <c r="C306" s="71"/>
      <c r="D306" s="70"/>
      <c r="E306" s="71"/>
      <c r="F306" s="71"/>
      <c r="G306" s="70"/>
      <c r="H306" s="71"/>
      <c r="I306" s="71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ht="16.5" customHeight="1">
      <c r="A307" s="71"/>
      <c r="B307" s="102"/>
      <c r="C307" s="71"/>
      <c r="D307" s="70"/>
      <c r="E307" s="71"/>
      <c r="F307" s="71"/>
      <c r="G307" s="70"/>
      <c r="H307" s="71"/>
      <c r="I307" s="71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ht="16.5" customHeight="1">
      <c r="A308" s="71"/>
      <c r="B308" s="102"/>
      <c r="C308" s="71"/>
      <c r="D308" s="70"/>
      <c r="E308" s="71"/>
      <c r="F308" s="71"/>
      <c r="G308" s="70"/>
      <c r="H308" s="71"/>
      <c r="I308" s="71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ht="16.5" customHeight="1">
      <c r="A309" s="71"/>
      <c r="B309" s="102"/>
      <c r="C309" s="71"/>
      <c r="D309" s="70"/>
      <c r="E309" s="71"/>
      <c r="F309" s="71"/>
      <c r="G309" s="70"/>
      <c r="H309" s="71"/>
      <c r="I309" s="71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ht="16.5" customHeight="1">
      <c r="A310" s="71"/>
      <c r="B310" s="102"/>
      <c r="C310" s="71"/>
      <c r="D310" s="70"/>
      <c r="E310" s="71"/>
      <c r="F310" s="71"/>
      <c r="G310" s="70"/>
      <c r="H310" s="71"/>
      <c r="I310" s="71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ht="16.5" customHeight="1">
      <c r="A311" s="71"/>
      <c r="B311" s="102"/>
      <c r="C311" s="71"/>
      <c r="D311" s="70"/>
      <c r="E311" s="71"/>
      <c r="F311" s="71"/>
      <c r="G311" s="70"/>
      <c r="H311" s="71"/>
      <c r="I311" s="71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ht="16.5" customHeight="1">
      <c r="A312" s="71"/>
      <c r="B312" s="102"/>
      <c r="C312" s="71"/>
      <c r="D312" s="70"/>
      <c r="E312" s="71"/>
      <c r="F312" s="71"/>
      <c r="G312" s="70"/>
      <c r="H312" s="71"/>
      <c r="I312" s="71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ht="16.5" customHeight="1">
      <c r="A313" s="71"/>
      <c r="B313" s="102"/>
      <c r="C313" s="71"/>
      <c r="D313" s="70"/>
      <c r="E313" s="71"/>
      <c r="F313" s="71"/>
      <c r="G313" s="70"/>
      <c r="H313" s="71"/>
      <c r="I313" s="71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ht="16.5" customHeight="1">
      <c r="A314" s="71"/>
      <c r="B314" s="102"/>
      <c r="C314" s="71"/>
      <c r="D314" s="70"/>
      <c r="E314" s="71"/>
      <c r="F314" s="71"/>
      <c r="G314" s="70"/>
      <c r="H314" s="71"/>
      <c r="I314" s="71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ht="16.5" customHeight="1">
      <c r="A315" s="71"/>
      <c r="B315" s="102"/>
      <c r="C315" s="71"/>
      <c r="D315" s="70"/>
      <c r="E315" s="71"/>
      <c r="F315" s="71"/>
      <c r="G315" s="70"/>
      <c r="H315" s="71"/>
      <c r="I315" s="71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ht="16.5" customHeight="1">
      <c r="A316" s="71"/>
      <c r="B316" s="102"/>
      <c r="C316" s="71"/>
      <c r="D316" s="70"/>
      <c r="E316" s="71"/>
      <c r="F316" s="71"/>
      <c r="G316" s="70"/>
      <c r="H316" s="71"/>
      <c r="I316" s="71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ht="16.5" customHeight="1">
      <c r="A317" s="71"/>
      <c r="B317" s="102"/>
      <c r="C317" s="71"/>
      <c r="D317" s="70"/>
      <c r="E317" s="71"/>
      <c r="F317" s="71"/>
      <c r="G317" s="70"/>
      <c r="H317" s="71"/>
      <c r="I317" s="71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ht="16.5" customHeight="1">
      <c r="A318" s="71"/>
      <c r="B318" s="102"/>
      <c r="C318" s="71"/>
      <c r="D318" s="70"/>
      <c r="E318" s="71"/>
      <c r="F318" s="71"/>
      <c r="G318" s="70"/>
      <c r="H318" s="71"/>
      <c r="I318" s="71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ht="16.5" customHeight="1">
      <c r="A319" s="71"/>
      <c r="B319" s="102"/>
      <c r="C319" s="71"/>
      <c r="D319" s="70"/>
      <c r="E319" s="71"/>
      <c r="F319" s="71"/>
      <c r="G319" s="70"/>
      <c r="H319" s="71"/>
      <c r="I319" s="71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ht="16.5" customHeight="1">
      <c r="A320" s="71"/>
      <c r="B320" s="102"/>
      <c r="C320" s="71"/>
      <c r="D320" s="70"/>
      <c r="E320" s="71"/>
      <c r="F320" s="71"/>
      <c r="G320" s="70"/>
      <c r="H320" s="71"/>
      <c r="I320" s="71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ht="16.5" customHeight="1">
      <c r="A321" s="71"/>
      <c r="B321" s="102"/>
      <c r="C321" s="71"/>
      <c r="D321" s="70"/>
      <c r="E321" s="71"/>
      <c r="F321" s="71"/>
      <c r="G321" s="70"/>
      <c r="H321" s="71"/>
      <c r="I321" s="71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ht="16.5" customHeight="1">
      <c r="A322" s="71"/>
      <c r="B322" s="102"/>
      <c r="C322" s="71"/>
      <c r="D322" s="70"/>
      <c r="E322" s="71"/>
      <c r="F322" s="71"/>
      <c r="G322" s="70"/>
      <c r="H322" s="71"/>
      <c r="I322" s="71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16.5" customHeight="1">
      <c r="A323" s="71"/>
      <c r="B323" s="102"/>
      <c r="C323" s="71"/>
      <c r="D323" s="70"/>
      <c r="E323" s="71"/>
      <c r="F323" s="71"/>
      <c r="G323" s="70"/>
      <c r="H323" s="71"/>
      <c r="I323" s="71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ht="16.5" customHeight="1">
      <c r="A324" s="71"/>
      <c r="B324" s="102"/>
      <c r="C324" s="71"/>
      <c r="D324" s="70"/>
      <c r="E324" s="71"/>
      <c r="F324" s="71"/>
      <c r="G324" s="70"/>
      <c r="H324" s="71"/>
      <c r="I324" s="71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ht="16.5" customHeight="1">
      <c r="A325" s="71"/>
      <c r="B325" s="102"/>
      <c r="C325" s="71"/>
      <c r="D325" s="70"/>
      <c r="E325" s="71"/>
      <c r="F325" s="71"/>
      <c r="G325" s="70"/>
      <c r="H325" s="71"/>
      <c r="I325" s="71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ht="16.5" customHeight="1">
      <c r="A326" s="71"/>
      <c r="B326" s="102"/>
      <c r="C326" s="71"/>
      <c r="D326" s="70"/>
      <c r="E326" s="71"/>
      <c r="F326" s="71"/>
      <c r="G326" s="70"/>
      <c r="H326" s="71"/>
      <c r="I326" s="71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ht="16.5" customHeight="1">
      <c r="A327" s="71"/>
      <c r="B327" s="102"/>
      <c r="C327" s="71"/>
      <c r="D327" s="70"/>
      <c r="E327" s="71"/>
      <c r="F327" s="71"/>
      <c r="G327" s="70"/>
      <c r="H327" s="71"/>
      <c r="I327" s="71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ht="16.5" customHeight="1">
      <c r="A328" s="71"/>
      <c r="B328" s="102"/>
      <c r="C328" s="71"/>
      <c r="D328" s="70"/>
      <c r="E328" s="71"/>
      <c r="F328" s="71"/>
      <c r="G328" s="70"/>
      <c r="H328" s="71"/>
      <c r="I328" s="71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ht="16.5" customHeight="1">
      <c r="A329" s="71"/>
      <c r="B329" s="102"/>
      <c r="C329" s="71"/>
      <c r="D329" s="70"/>
      <c r="E329" s="71"/>
      <c r="F329" s="71"/>
      <c r="G329" s="70"/>
      <c r="H329" s="71"/>
      <c r="I329" s="71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ht="16.5" customHeight="1">
      <c r="A330" s="71"/>
      <c r="B330" s="102"/>
      <c r="C330" s="71"/>
      <c r="D330" s="70"/>
      <c r="E330" s="71"/>
      <c r="F330" s="71"/>
      <c r="G330" s="70"/>
      <c r="H330" s="71"/>
      <c r="I330" s="71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ht="16.5" customHeight="1">
      <c r="A331" s="71"/>
      <c r="B331" s="102"/>
      <c r="C331" s="71"/>
      <c r="D331" s="70"/>
      <c r="E331" s="71"/>
      <c r="F331" s="71"/>
      <c r="G331" s="70"/>
      <c r="H331" s="71"/>
      <c r="I331" s="71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ht="16.5" customHeight="1">
      <c r="A332" s="71"/>
      <c r="B332" s="102"/>
      <c r="C332" s="71"/>
      <c r="D332" s="70"/>
      <c r="E332" s="71"/>
      <c r="F332" s="71"/>
      <c r="G332" s="70"/>
      <c r="H332" s="71"/>
      <c r="I332" s="71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ht="16.5" customHeight="1">
      <c r="A333" s="71"/>
      <c r="B333" s="102"/>
      <c r="C333" s="71"/>
      <c r="D333" s="70"/>
      <c r="E333" s="71"/>
      <c r="F333" s="71"/>
      <c r="G333" s="70"/>
      <c r="H333" s="71"/>
      <c r="I333" s="71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ht="16.5" customHeight="1">
      <c r="A334" s="71"/>
      <c r="B334" s="102"/>
      <c r="C334" s="71"/>
      <c r="D334" s="70"/>
      <c r="E334" s="71"/>
      <c r="F334" s="71"/>
      <c r="G334" s="70"/>
      <c r="H334" s="71"/>
      <c r="I334" s="71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ht="16.5" customHeight="1">
      <c r="A335" s="71"/>
      <c r="B335" s="102"/>
      <c r="C335" s="71"/>
      <c r="D335" s="70"/>
      <c r="E335" s="71"/>
      <c r="F335" s="71"/>
      <c r="G335" s="70"/>
      <c r="H335" s="71"/>
      <c r="I335" s="71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ht="16.5" customHeight="1">
      <c r="A336" s="71"/>
      <c r="B336" s="102"/>
      <c r="C336" s="71"/>
      <c r="D336" s="70"/>
      <c r="E336" s="71"/>
      <c r="F336" s="71"/>
      <c r="G336" s="70"/>
      <c r="H336" s="71"/>
      <c r="I336" s="71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ht="16.5" customHeight="1">
      <c r="A337" s="71"/>
      <c r="B337" s="102"/>
      <c r="C337" s="71"/>
      <c r="D337" s="70"/>
      <c r="E337" s="71"/>
      <c r="F337" s="71"/>
      <c r="G337" s="70"/>
      <c r="H337" s="71"/>
      <c r="I337" s="71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ht="16.5" customHeight="1">
      <c r="A338" s="71"/>
      <c r="B338" s="102"/>
      <c r="C338" s="71"/>
      <c r="D338" s="70"/>
      <c r="E338" s="71"/>
      <c r="F338" s="71"/>
      <c r="G338" s="70"/>
      <c r="H338" s="71"/>
      <c r="I338" s="71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ht="16.5" customHeight="1">
      <c r="A339" s="71"/>
      <c r="B339" s="102"/>
      <c r="C339" s="71"/>
      <c r="D339" s="70"/>
      <c r="E339" s="71"/>
      <c r="F339" s="71"/>
      <c r="G339" s="70"/>
      <c r="H339" s="71"/>
      <c r="I339" s="71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ht="16.5" customHeight="1">
      <c r="A340" s="71"/>
      <c r="B340" s="102"/>
      <c r="C340" s="71"/>
      <c r="D340" s="70"/>
      <c r="E340" s="71"/>
      <c r="F340" s="71"/>
      <c r="G340" s="70"/>
      <c r="H340" s="71"/>
      <c r="I340" s="71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ht="16.5" customHeight="1">
      <c r="A341" s="71"/>
      <c r="B341" s="102"/>
      <c r="C341" s="71"/>
      <c r="D341" s="70"/>
      <c r="E341" s="71"/>
      <c r="F341" s="71"/>
      <c r="G341" s="70"/>
      <c r="H341" s="71"/>
      <c r="I341" s="71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ht="16.5" customHeight="1">
      <c r="A342" s="71"/>
      <c r="B342" s="102"/>
      <c r="C342" s="71"/>
      <c r="D342" s="70"/>
      <c r="E342" s="71"/>
      <c r="F342" s="71"/>
      <c r="G342" s="70"/>
      <c r="H342" s="71"/>
      <c r="I342" s="71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ht="16.5" customHeight="1">
      <c r="A343" s="71"/>
      <c r="B343" s="102"/>
      <c r="C343" s="71"/>
      <c r="D343" s="70"/>
      <c r="E343" s="71"/>
      <c r="F343" s="71"/>
      <c r="G343" s="70"/>
      <c r="H343" s="71"/>
      <c r="I343" s="71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ht="16.5" customHeight="1">
      <c r="A344" s="71"/>
      <c r="B344" s="102"/>
      <c r="C344" s="71"/>
      <c r="D344" s="70"/>
      <c r="E344" s="71"/>
      <c r="F344" s="71"/>
      <c r="G344" s="70"/>
      <c r="H344" s="71"/>
      <c r="I344" s="71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ht="16.5" customHeight="1">
      <c r="A345" s="71"/>
      <c r="B345" s="102"/>
      <c r="C345" s="71"/>
      <c r="D345" s="70"/>
      <c r="E345" s="71"/>
      <c r="F345" s="71"/>
      <c r="G345" s="70"/>
      <c r="H345" s="71"/>
      <c r="I345" s="71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ht="16.5" customHeight="1">
      <c r="A346" s="71"/>
      <c r="B346" s="102"/>
      <c r="C346" s="71"/>
      <c r="D346" s="70"/>
      <c r="E346" s="71"/>
      <c r="F346" s="71"/>
      <c r="G346" s="70"/>
      <c r="H346" s="71"/>
      <c r="I346" s="71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ht="16.5" customHeight="1">
      <c r="A347" s="71"/>
      <c r="B347" s="102"/>
      <c r="C347" s="71"/>
      <c r="D347" s="70"/>
      <c r="E347" s="71"/>
      <c r="F347" s="71"/>
      <c r="G347" s="70"/>
      <c r="H347" s="71"/>
      <c r="I347" s="71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ht="16.5" customHeight="1">
      <c r="A348" s="71"/>
      <c r="B348" s="102"/>
      <c r="C348" s="71"/>
      <c r="D348" s="70"/>
      <c r="E348" s="71"/>
      <c r="F348" s="71"/>
      <c r="G348" s="70"/>
      <c r="H348" s="71"/>
      <c r="I348" s="71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ht="16.5" customHeight="1">
      <c r="A349" s="71"/>
      <c r="B349" s="102"/>
      <c r="C349" s="71"/>
      <c r="D349" s="70"/>
      <c r="E349" s="71"/>
      <c r="F349" s="71"/>
      <c r="G349" s="70"/>
      <c r="H349" s="71"/>
      <c r="I349" s="71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ht="16.5" customHeight="1">
      <c r="A350" s="71"/>
      <c r="B350" s="102"/>
      <c r="C350" s="71"/>
      <c r="D350" s="70"/>
      <c r="E350" s="71"/>
      <c r="F350" s="71"/>
      <c r="G350" s="70"/>
      <c r="H350" s="71"/>
      <c r="I350" s="71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ht="16.5" customHeight="1">
      <c r="A351" s="71"/>
      <c r="B351" s="102"/>
      <c r="C351" s="71"/>
      <c r="D351" s="70"/>
      <c r="E351" s="71"/>
      <c r="F351" s="71"/>
      <c r="G351" s="70"/>
      <c r="H351" s="71"/>
      <c r="I351" s="71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ht="16.5" customHeight="1">
      <c r="A352" s="71"/>
      <c r="B352" s="102"/>
      <c r="C352" s="71"/>
      <c r="D352" s="70"/>
      <c r="E352" s="71"/>
      <c r="F352" s="71"/>
      <c r="G352" s="70"/>
      <c r="H352" s="71"/>
      <c r="I352" s="71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ht="16.5" customHeight="1">
      <c r="A353" s="71"/>
      <c r="B353" s="102"/>
      <c r="C353" s="71"/>
      <c r="D353" s="70"/>
      <c r="E353" s="71"/>
      <c r="F353" s="71"/>
      <c r="G353" s="70"/>
      <c r="H353" s="71"/>
      <c r="I353" s="71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ht="16.5" customHeight="1">
      <c r="A354" s="71"/>
      <c r="B354" s="102"/>
      <c r="C354" s="71"/>
      <c r="D354" s="70"/>
      <c r="E354" s="71"/>
      <c r="F354" s="71"/>
      <c r="G354" s="70"/>
      <c r="H354" s="71"/>
      <c r="I354" s="71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ht="16.5" customHeight="1">
      <c r="A355" s="71"/>
      <c r="B355" s="102"/>
      <c r="C355" s="71"/>
      <c r="D355" s="70"/>
      <c r="E355" s="71"/>
      <c r="F355" s="71"/>
      <c r="G355" s="70"/>
      <c r="H355" s="71"/>
      <c r="I355" s="71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ht="16.5" customHeight="1">
      <c r="A356" s="71"/>
      <c r="B356" s="102"/>
      <c r="C356" s="71"/>
      <c r="D356" s="70"/>
      <c r="E356" s="71"/>
      <c r="F356" s="71"/>
      <c r="G356" s="70"/>
      <c r="H356" s="71"/>
      <c r="I356" s="71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ht="16.5" customHeight="1">
      <c r="A357" s="71"/>
      <c r="B357" s="102"/>
      <c r="C357" s="71"/>
      <c r="D357" s="70"/>
      <c r="E357" s="71"/>
      <c r="F357" s="71"/>
      <c r="G357" s="70"/>
      <c r="H357" s="71"/>
      <c r="I357" s="71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ht="16.5" customHeight="1">
      <c r="A358" s="71"/>
      <c r="B358" s="102"/>
      <c r="C358" s="71"/>
      <c r="D358" s="70"/>
      <c r="E358" s="71"/>
      <c r="F358" s="71"/>
      <c r="G358" s="70"/>
      <c r="H358" s="71"/>
      <c r="I358" s="71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ht="16.5" customHeight="1">
      <c r="A359" s="71"/>
      <c r="B359" s="102"/>
      <c r="C359" s="71"/>
      <c r="D359" s="70"/>
      <c r="E359" s="71"/>
      <c r="F359" s="71"/>
      <c r="G359" s="70"/>
      <c r="H359" s="71"/>
      <c r="I359" s="71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ht="16.5" customHeight="1">
      <c r="A360" s="71"/>
      <c r="B360" s="102"/>
      <c r="C360" s="71"/>
      <c r="D360" s="70"/>
      <c r="E360" s="71"/>
      <c r="F360" s="71"/>
      <c r="G360" s="70"/>
      <c r="H360" s="71"/>
      <c r="I360" s="71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ht="16.5" customHeight="1">
      <c r="A361" s="71"/>
      <c r="B361" s="102"/>
      <c r="C361" s="71"/>
      <c r="D361" s="70"/>
      <c r="E361" s="71"/>
      <c r="F361" s="71"/>
      <c r="G361" s="70"/>
      <c r="H361" s="71"/>
      <c r="I361" s="71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ht="16.5" customHeight="1">
      <c r="A362" s="71"/>
      <c r="B362" s="102"/>
      <c r="C362" s="71"/>
      <c r="D362" s="70"/>
      <c r="E362" s="71"/>
      <c r="F362" s="71"/>
      <c r="G362" s="70"/>
      <c r="H362" s="71"/>
      <c r="I362" s="71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ht="16.5" customHeight="1">
      <c r="A363" s="71"/>
      <c r="B363" s="102"/>
      <c r="C363" s="71"/>
      <c r="D363" s="70"/>
      <c r="E363" s="71"/>
      <c r="F363" s="71"/>
      <c r="G363" s="70"/>
      <c r="H363" s="71"/>
      <c r="I363" s="71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ht="16.5" customHeight="1">
      <c r="A364" s="71"/>
      <c r="B364" s="102"/>
      <c r="C364" s="71"/>
      <c r="D364" s="70"/>
      <c r="E364" s="71"/>
      <c r="F364" s="71"/>
      <c r="G364" s="70"/>
      <c r="H364" s="71"/>
      <c r="I364" s="71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ht="16.5" customHeight="1">
      <c r="A365" s="71"/>
      <c r="B365" s="102"/>
      <c r="C365" s="71"/>
      <c r="D365" s="70"/>
      <c r="E365" s="71"/>
      <c r="F365" s="71"/>
      <c r="G365" s="70"/>
      <c r="H365" s="71"/>
      <c r="I365" s="71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ht="16.5" customHeight="1">
      <c r="A366" s="71"/>
      <c r="B366" s="102"/>
      <c r="C366" s="71"/>
      <c r="D366" s="70"/>
      <c r="E366" s="71"/>
      <c r="F366" s="71"/>
      <c r="G366" s="70"/>
      <c r="H366" s="71"/>
      <c r="I366" s="71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ht="16.5" customHeight="1">
      <c r="A367" s="71"/>
      <c r="B367" s="102"/>
      <c r="C367" s="71"/>
      <c r="D367" s="70"/>
      <c r="E367" s="71"/>
      <c r="F367" s="71"/>
      <c r="G367" s="70"/>
      <c r="H367" s="71"/>
      <c r="I367" s="71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ht="16.5" customHeight="1">
      <c r="A368" s="71"/>
      <c r="B368" s="102"/>
      <c r="C368" s="71"/>
      <c r="D368" s="70"/>
      <c r="E368" s="71"/>
      <c r="F368" s="71"/>
      <c r="G368" s="70"/>
      <c r="H368" s="71"/>
      <c r="I368" s="71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ht="16.5" customHeight="1">
      <c r="A369" s="71"/>
      <c r="B369" s="102"/>
      <c r="C369" s="71"/>
      <c r="D369" s="70"/>
      <c r="E369" s="71"/>
      <c r="F369" s="71"/>
      <c r="G369" s="70"/>
      <c r="H369" s="71"/>
      <c r="I369" s="71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ht="16.5" customHeight="1">
      <c r="A370" s="71"/>
      <c r="B370" s="102"/>
      <c r="C370" s="71"/>
      <c r="D370" s="70"/>
      <c r="E370" s="71"/>
      <c r="F370" s="71"/>
      <c r="G370" s="70"/>
      <c r="H370" s="71"/>
      <c r="I370" s="71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ht="16.5" customHeight="1">
      <c r="A371" s="71"/>
      <c r="B371" s="102"/>
      <c r="C371" s="71"/>
      <c r="D371" s="70"/>
      <c r="E371" s="71"/>
      <c r="F371" s="71"/>
      <c r="G371" s="70"/>
      <c r="H371" s="71"/>
      <c r="I371" s="71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ht="16.5" customHeight="1">
      <c r="A372" s="71"/>
      <c r="B372" s="102"/>
      <c r="C372" s="71"/>
      <c r="D372" s="70"/>
      <c r="E372" s="71"/>
      <c r="F372" s="71"/>
      <c r="G372" s="70"/>
      <c r="H372" s="71"/>
      <c r="I372" s="71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ht="16.5" customHeight="1">
      <c r="A373" s="71"/>
      <c r="B373" s="102"/>
      <c r="C373" s="71"/>
      <c r="D373" s="70"/>
      <c r="E373" s="71"/>
      <c r="F373" s="71"/>
      <c r="G373" s="70"/>
      <c r="H373" s="71"/>
      <c r="I373" s="71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ht="16.5" customHeight="1">
      <c r="A374" s="71"/>
      <c r="B374" s="102"/>
      <c r="C374" s="71"/>
      <c r="D374" s="70"/>
      <c r="E374" s="71"/>
      <c r="F374" s="71"/>
      <c r="G374" s="70"/>
      <c r="H374" s="71"/>
      <c r="I374" s="71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ht="16.5" customHeight="1">
      <c r="A375" s="71"/>
      <c r="B375" s="102"/>
      <c r="C375" s="71"/>
      <c r="D375" s="70"/>
      <c r="E375" s="71"/>
      <c r="F375" s="71"/>
      <c r="G375" s="70"/>
      <c r="H375" s="71"/>
      <c r="I375" s="71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ht="16.5" customHeight="1">
      <c r="A376" s="71"/>
      <c r="B376" s="102"/>
      <c r="C376" s="71"/>
      <c r="D376" s="70"/>
      <c r="E376" s="71"/>
      <c r="F376" s="71"/>
      <c r="G376" s="70"/>
      <c r="H376" s="71"/>
      <c r="I376" s="71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ht="16.5" customHeight="1">
      <c r="A377" s="71"/>
      <c r="B377" s="102"/>
      <c r="C377" s="71"/>
      <c r="D377" s="70"/>
      <c r="E377" s="71"/>
      <c r="F377" s="71"/>
      <c r="G377" s="70"/>
      <c r="H377" s="71"/>
      <c r="I377" s="71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ht="16.5" customHeight="1">
      <c r="A378" s="71"/>
      <c r="B378" s="102"/>
      <c r="C378" s="71"/>
      <c r="D378" s="70"/>
      <c r="E378" s="71"/>
      <c r="F378" s="71"/>
      <c r="G378" s="70"/>
      <c r="H378" s="71"/>
      <c r="I378" s="71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ht="16.5" customHeight="1">
      <c r="A379" s="71"/>
      <c r="B379" s="102"/>
      <c r="C379" s="71"/>
      <c r="D379" s="70"/>
      <c r="E379" s="71"/>
      <c r="F379" s="71"/>
      <c r="G379" s="70"/>
      <c r="H379" s="71"/>
      <c r="I379" s="71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ht="16.5" customHeight="1">
      <c r="A380" s="71"/>
      <c r="B380" s="102"/>
      <c r="C380" s="71"/>
      <c r="D380" s="70"/>
      <c r="E380" s="71"/>
      <c r="F380" s="71"/>
      <c r="G380" s="70"/>
      <c r="H380" s="71"/>
      <c r="I380" s="71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ht="16.5" customHeight="1">
      <c r="A381" s="71"/>
      <c r="B381" s="102"/>
      <c r="C381" s="71"/>
      <c r="D381" s="70"/>
      <c r="E381" s="71"/>
      <c r="F381" s="71"/>
      <c r="G381" s="70"/>
      <c r="H381" s="71"/>
      <c r="I381" s="71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ht="16.5" customHeight="1">
      <c r="A382" s="71"/>
      <c r="B382" s="102"/>
      <c r="C382" s="71"/>
      <c r="D382" s="70"/>
      <c r="E382" s="71"/>
      <c r="F382" s="71"/>
      <c r="G382" s="70"/>
      <c r="H382" s="71"/>
      <c r="I382" s="71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ht="16.5" customHeight="1">
      <c r="A383" s="71"/>
      <c r="B383" s="102"/>
      <c r="C383" s="71"/>
      <c r="D383" s="70"/>
      <c r="E383" s="71"/>
      <c r="F383" s="71"/>
      <c r="G383" s="70"/>
      <c r="H383" s="71"/>
      <c r="I383" s="71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ht="16.5" customHeight="1">
      <c r="A384" s="71"/>
      <c r="B384" s="102"/>
      <c r="C384" s="71"/>
      <c r="D384" s="70"/>
      <c r="E384" s="71"/>
      <c r="F384" s="71"/>
      <c r="G384" s="70"/>
      <c r="H384" s="71"/>
      <c r="I384" s="71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ht="16.5" customHeight="1">
      <c r="A385" s="71"/>
      <c r="B385" s="102"/>
      <c r="C385" s="71"/>
      <c r="D385" s="70"/>
      <c r="E385" s="71"/>
      <c r="F385" s="71"/>
      <c r="G385" s="70"/>
      <c r="H385" s="71"/>
      <c r="I385" s="71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ht="16.5" customHeight="1">
      <c r="A386" s="71"/>
      <c r="B386" s="102"/>
      <c r="C386" s="71"/>
      <c r="D386" s="70"/>
      <c r="E386" s="71"/>
      <c r="F386" s="71"/>
      <c r="G386" s="70"/>
      <c r="H386" s="71"/>
      <c r="I386" s="71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ht="16.5" customHeight="1">
      <c r="A387" s="71"/>
      <c r="B387" s="102"/>
      <c r="C387" s="71"/>
      <c r="D387" s="70"/>
      <c r="E387" s="71"/>
      <c r="F387" s="71"/>
      <c r="G387" s="70"/>
      <c r="H387" s="71"/>
      <c r="I387" s="71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ht="16.5" customHeight="1">
      <c r="A388" s="71"/>
      <c r="B388" s="102"/>
      <c r="C388" s="71"/>
      <c r="D388" s="70"/>
      <c r="E388" s="71"/>
      <c r="F388" s="71"/>
      <c r="G388" s="70"/>
      <c r="H388" s="71"/>
      <c r="I388" s="71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ht="16.5" customHeight="1">
      <c r="A389" s="71"/>
      <c r="B389" s="102"/>
      <c r="C389" s="71"/>
      <c r="D389" s="70"/>
      <c r="E389" s="71"/>
      <c r="F389" s="71"/>
      <c r="G389" s="70"/>
      <c r="H389" s="71"/>
      <c r="I389" s="71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ht="16.5" customHeight="1">
      <c r="A390" s="71"/>
      <c r="B390" s="102"/>
      <c r="C390" s="71"/>
      <c r="D390" s="70"/>
      <c r="E390" s="71"/>
      <c r="F390" s="71"/>
      <c r="G390" s="70"/>
      <c r="H390" s="71"/>
      <c r="I390" s="71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ht="16.5" customHeight="1">
      <c r="A391" s="71"/>
      <c r="B391" s="102"/>
      <c r="C391" s="71"/>
      <c r="D391" s="70"/>
      <c r="E391" s="71"/>
      <c r="F391" s="71"/>
      <c r="G391" s="70"/>
      <c r="H391" s="71"/>
      <c r="I391" s="71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ht="16.5" customHeight="1">
      <c r="A392" s="71"/>
      <c r="B392" s="102"/>
      <c r="C392" s="71"/>
      <c r="D392" s="70"/>
      <c r="E392" s="71"/>
      <c r="F392" s="71"/>
      <c r="G392" s="70"/>
      <c r="H392" s="71"/>
      <c r="I392" s="71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ht="16.5" customHeight="1">
      <c r="A393" s="71"/>
      <c r="B393" s="102"/>
      <c r="C393" s="71"/>
      <c r="D393" s="70"/>
      <c r="E393" s="71"/>
      <c r="F393" s="71"/>
      <c r="G393" s="70"/>
      <c r="H393" s="71"/>
      <c r="I393" s="71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ht="16.5" customHeight="1">
      <c r="A394" s="71"/>
      <c r="B394" s="102"/>
      <c r="C394" s="71"/>
      <c r="D394" s="70"/>
      <c r="E394" s="71"/>
      <c r="F394" s="71"/>
      <c r="G394" s="70"/>
      <c r="H394" s="71"/>
      <c r="I394" s="71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ht="16.5" customHeight="1">
      <c r="A395" s="71"/>
      <c r="B395" s="102"/>
      <c r="C395" s="71"/>
      <c r="D395" s="70"/>
      <c r="E395" s="71"/>
      <c r="F395" s="71"/>
      <c r="G395" s="70"/>
      <c r="H395" s="71"/>
      <c r="I395" s="71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ht="16.5" customHeight="1">
      <c r="A396" s="71"/>
      <c r="B396" s="102"/>
      <c r="C396" s="71"/>
      <c r="D396" s="70"/>
      <c r="E396" s="71"/>
      <c r="F396" s="71"/>
      <c r="G396" s="70"/>
      <c r="H396" s="71"/>
      <c r="I396" s="71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ht="16.5" customHeight="1">
      <c r="A397" s="71"/>
      <c r="B397" s="102"/>
      <c r="C397" s="71"/>
      <c r="D397" s="70"/>
      <c r="E397" s="71"/>
      <c r="F397" s="71"/>
      <c r="G397" s="70"/>
      <c r="H397" s="71"/>
      <c r="I397" s="71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ht="16.5" customHeight="1">
      <c r="A398" s="71"/>
      <c r="B398" s="102"/>
      <c r="C398" s="71"/>
      <c r="D398" s="70"/>
      <c r="E398" s="71"/>
      <c r="F398" s="71"/>
      <c r="G398" s="70"/>
      <c r="H398" s="71"/>
      <c r="I398" s="71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ht="16.5" customHeight="1">
      <c r="A399" s="71"/>
      <c r="B399" s="102"/>
      <c r="C399" s="71"/>
      <c r="D399" s="70"/>
      <c r="E399" s="71"/>
      <c r="F399" s="71"/>
      <c r="G399" s="70"/>
      <c r="H399" s="71"/>
      <c r="I399" s="71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ht="16.5" customHeight="1">
      <c r="A400" s="71"/>
      <c r="B400" s="102"/>
      <c r="C400" s="71"/>
      <c r="D400" s="70"/>
      <c r="E400" s="71"/>
      <c r="F400" s="71"/>
      <c r="G400" s="70"/>
      <c r="H400" s="71"/>
      <c r="I400" s="71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ht="16.5" customHeight="1">
      <c r="A401" s="71"/>
      <c r="B401" s="102"/>
      <c r="C401" s="71"/>
      <c r="D401" s="70"/>
      <c r="E401" s="71"/>
      <c r="F401" s="71"/>
      <c r="G401" s="70"/>
      <c r="H401" s="71"/>
      <c r="I401" s="71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ht="16.5" customHeight="1">
      <c r="A402" s="71"/>
      <c r="B402" s="102"/>
      <c r="C402" s="71"/>
      <c r="D402" s="70"/>
      <c r="E402" s="71"/>
      <c r="F402" s="71"/>
      <c r="G402" s="70"/>
      <c r="H402" s="71"/>
      <c r="I402" s="71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ht="16.5" customHeight="1">
      <c r="A403" s="71"/>
      <c r="B403" s="102"/>
      <c r="C403" s="71"/>
      <c r="D403" s="70"/>
      <c r="E403" s="71"/>
      <c r="F403" s="71"/>
      <c r="G403" s="70"/>
      <c r="H403" s="71"/>
      <c r="I403" s="71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ht="16.5" customHeight="1">
      <c r="A404" s="71"/>
      <c r="B404" s="102"/>
      <c r="C404" s="71"/>
      <c r="D404" s="70"/>
      <c r="E404" s="71"/>
      <c r="F404" s="71"/>
      <c r="G404" s="70"/>
      <c r="H404" s="71"/>
      <c r="I404" s="71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ht="16.5" customHeight="1">
      <c r="A405" s="71"/>
      <c r="B405" s="102"/>
      <c r="C405" s="71"/>
      <c r="D405" s="70"/>
      <c r="E405" s="71"/>
      <c r="F405" s="71"/>
      <c r="G405" s="70"/>
      <c r="H405" s="71"/>
      <c r="I405" s="71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ht="16.5" customHeight="1">
      <c r="A406" s="71"/>
      <c r="B406" s="102"/>
      <c r="C406" s="71"/>
      <c r="D406" s="70"/>
      <c r="E406" s="71"/>
      <c r="F406" s="71"/>
      <c r="G406" s="70"/>
      <c r="H406" s="71"/>
      <c r="I406" s="71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ht="16.5" customHeight="1">
      <c r="A407" s="71"/>
      <c r="B407" s="102"/>
      <c r="C407" s="71"/>
      <c r="D407" s="70"/>
      <c r="E407" s="71"/>
      <c r="F407" s="71"/>
      <c r="G407" s="70"/>
      <c r="H407" s="71"/>
      <c r="I407" s="71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ht="16.5" customHeight="1">
      <c r="A408" s="71"/>
      <c r="B408" s="102"/>
      <c r="C408" s="71"/>
      <c r="D408" s="70"/>
      <c r="E408" s="71"/>
      <c r="F408" s="71"/>
      <c r="G408" s="70"/>
      <c r="H408" s="71"/>
      <c r="I408" s="71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F1"/>
    <mergeCell ref="G1:G2"/>
    <mergeCell ref="H1:H2"/>
    <mergeCell ref="I1:I2"/>
  </mergeCells>
  <conditionalFormatting sqref="A3:A208">
    <cfRule type="expression" dxfId="0" priority="1">
      <formula>OR($B3&lt;&gt;"",$C3&lt;&gt;"")</formula>
    </cfRule>
  </conditionalFormatting>
  <conditionalFormatting sqref="C4">
    <cfRule type="expression" dxfId="0" priority="2">
      <formula>OR($B4&lt;&gt;"",$C4&lt;&gt;"")</formula>
    </cfRule>
  </conditionalFormatting>
  <conditionalFormatting sqref="C8">
    <cfRule type="expression" dxfId="0" priority="3">
      <formula>OR($B8&lt;&gt;"",$C8&lt;&gt;"")</formula>
    </cfRule>
  </conditionalFormatting>
  <conditionalFormatting sqref="C14:C16">
    <cfRule type="expression" dxfId="0" priority="4">
      <formula>OR($B14&lt;&gt;"",$C14&lt;&gt;"")</formula>
    </cfRule>
  </conditionalFormatting>
  <conditionalFormatting sqref="C18">
    <cfRule type="expression" dxfId="0" priority="5">
      <formula>OR($B18&lt;&gt;"",$C18&lt;&gt;"")</formula>
    </cfRule>
  </conditionalFormatting>
  <conditionalFormatting sqref="C22">
    <cfRule type="expression" dxfId="0" priority="6">
      <formula>OR($B22&lt;&gt;"",$C22&lt;&gt;"")</formula>
    </cfRule>
  </conditionalFormatting>
  <conditionalFormatting sqref="C25">
    <cfRule type="expression" dxfId="0" priority="7">
      <formula>OR($B25&lt;&gt;"",$C25&lt;&gt;"")</formula>
    </cfRule>
  </conditionalFormatting>
  <conditionalFormatting sqref="C29:C31">
    <cfRule type="expression" dxfId="0" priority="8">
      <formula>OR($B29&lt;&gt;"",$C29&lt;&gt;"")</formula>
    </cfRule>
  </conditionalFormatting>
  <conditionalFormatting sqref="C38">
    <cfRule type="expression" dxfId="0" priority="9">
      <formula>OR($B38&lt;&gt;"",$C38&lt;&gt;"")</formula>
    </cfRule>
  </conditionalFormatting>
  <conditionalFormatting sqref="C58">
    <cfRule type="expression" dxfId="0" priority="10">
      <formula>OR($B58&lt;&gt;"",$C58&lt;&gt;"")</formula>
    </cfRule>
  </conditionalFormatting>
  <conditionalFormatting sqref="C63">
    <cfRule type="expression" dxfId="0" priority="11">
      <formula>OR($B63&lt;&gt;"",$C63&lt;&gt;"")</formula>
    </cfRule>
  </conditionalFormatting>
  <conditionalFormatting sqref="C68:C69">
    <cfRule type="expression" dxfId="0" priority="12">
      <formula>OR($B68&lt;&gt;"",$C68&lt;&gt;"")</formula>
    </cfRule>
  </conditionalFormatting>
  <conditionalFormatting sqref="C101">
    <cfRule type="expression" dxfId="0" priority="13">
      <formula>OR($B101&lt;&gt;"",$C101&lt;&gt;"")</formula>
    </cfRule>
  </conditionalFormatting>
  <conditionalFormatting sqref="C106">
    <cfRule type="expression" dxfId="0" priority="14">
      <formula>OR($B106&lt;&gt;"",$C106&lt;&gt;"")</formula>
    </cfRule>
  </conditionalFormatting>
  <conditionalFormatting sqref="C111">
    <cfRule type="expression" dxfId="0" priority="15">
      <formula>OR($B111&lt;&gt;"",$C111&lt;&gt;"")</formula>
    </cfRule>
  </conditionalFormatting>
  <conditionalFormatting sqref="C157">
    <cfRule type="expression" dxfId="0" priority="16">
      <formula>OR($B157&lt;&gt;"",$C157&lt;&gt;"")</formula>
    </cfRule>
  </conditionalFormatting>
  <conditionalFormatting sqref="C180">
    <cfRule type="expression" dxfId="0" priority="17">
      <formula>OR($B180&lt;&gt;"",$C180&lt;&gt;"")</formula>
    </cfRule>
  </conditionalFormatting>
  <conditionalFormatting sqref="C193">
    <cfRule type="expression" dxfId="0" priority="18">
      <formula>OR($B193&lt;&gt;"",$C193&lt;&gt;"")</formula>
    </cfRule>
  </conditionalFormatting>
  <conditionalFormatting sqref="C199:C200">
    <cfRule type="expression" dxfId="0" priority="19">
      <formula>OR($B199&lt;&gt;"",$C199&lt;&gt;"")</formula>
    </cfRule>
  </conditionalFormatting>
  <conditionalFormatting sqref="C202">
    <cfRule type="expression" dxfId="0" priority="20">
      <formula>OR($B202&lt;&gt;"",$C202&lt;&gt;"")</formula>
    </cfRule>
  </conditionalFormatting>
  <conditionalFormatting sqref="C207:C208">
    <cfRule type="expression" dxfId="0" priority="21">
      <formula>OR($B207&lt;&gt;"",$C207&lt;&gt;"")</formula>
    </cfRule>
  </conditionalFormatting>
  <conditionalFormatting sqref="D3:D185">
    <cfRule type="expression" dxfId="0" priority="22">
      <formula>OR(#REF!&lt;&gt;"",$C3&lt;&gt;"")</formula>
    </cfRule>
  </conditionalFormatting>
  <conditionalFormatting sqref="D186">
    <cfRule type="expression" dxfId="0" priority="23">
      <formula>OR($B186&lt;&gt;"",$C186&lt;&gt;"")</formula>
    </cfRule>
  </conditionalFormatting>
  <conditionalFormatting sqref="D187:D188">
    <cfRule type="expression" dxfId="0" priority="24">
      <formula>OR(#REF!&lt;&gt;"",$C187&lt;&gt;"")</formula>
    </cfRule>
  </conditionalFormatting>
  <conditionalFormatting sqref="D189">
    <cfRule type="expression" dxfId="0" priority="25">
      <formula>OR($B189&lt;&gt;"",$C189&lt;&gt;"")</formula>
    </cfRule>
  </conditionalFormatting>
  <conditionalFormatting sqref="D190">
    <cfRule type="expression" dxfId="0" priority="26">
      <formula>OR(#REF!&lt;&gt;"",$C190&lt;&gt;"")</formula>
    </cfRule>
  </conditionalFormatting>
  <conditionalFormatting sqref="D191:D195">
    <cfRule type="expression" dxfId="0" priority="27">
      <formula>OR(#REF!&lt;&gt;"",$C191&lt;&gt;"")</formula>
    </cfRule>
  </conditionalFormatting>
  <conditionalFormatting sqref="D196">
    <cfRule type="expression" dxfId="0" priority="28">
      <formula>OR($B196&lt;&gt;"",$C196&lt;&gt;"")</formula>
    </cfRule>
  </conditionalFormatting>
  <conditionalFormatting sqref="D197">
    <cfRule type="expression" dxfId="0" priority="29">
      <formula>OR(#REF!&lt;&gt;"",$C197&lt;&gt;"")</formula>
    </cfRule>
  </conditionalFormatting>
  <conditionalFormatting sqref="D198:D208">
    <cfRule type="expression" dxfId="0" priority="30">
      <formula>OR(#REF!&lt;&gt;"",$C198&lt;&gt;"")</formula>
    </cfRule>
  </conditionalFormatting>
  <conditionalFormatting sqref="E1">
    <cfRule type="expression" dxfId="0" priority="31">
      <formula>OR(#REF!&lt;&gt;"",#REF!&lt;&gt;"")</formula>
    </cfRule>
  </conditionalFormatting>
  <conditionalFormatting sqref="E2:F2">
    <cfRule type="expression" dxfId="0" priority="32">
      <formula>OR(#REF!&lt;&gt;"",#REF!&lt;&gt;"")</formula>
    </cfRule>
  </conditionalFormatting>
  <conditionalFormatting sqref="H3:H208">
    <cfRule type="expression" dxfId="0" priority="33">
      <formula>OR($B3&lt;&gt;"",$C3&lt;&gt;"")</formula>
    </cfRule>
  </conditionalFormatting>
  <printOptions/>
  <pageMargins bottom="0.75" footer="0.0" header="0.0" left="0.7" right="0.7" top="0.75"/>
  <pageSetup paperSize="9" scale="60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43"/>
    <col customWidth="1" min="2" max="2" width="17.43"/>
    <col customWidth="1" min="3" max="3" width="16.14"/>
    <col customWidth="1" min="4" max="4" width="68.57"/>
    <col customWidth="1" min="5" max="6" width="11.86"/>
    <col customWidth="1" min="7" max="7" width="16.29"/>
    <col customWidth="1" min="8" max="8" width="7.86"/>
    <col customWidth="1" min="9" max="9" width="33.86"/>
    <col customWidth="1" min="10" max="26" width="9.14"/>
  </cols>
  <sheetData>
    <row r="1" ht="15.75" customHeight="1">
      <c r="A1" s="76" t="s">
        <v>1086</v>
      </c>
      <c r="B1" s="77" t="s">
        <v>1362</v>
      </c>
      <c r="C1" s="76" t="s">
        <v>1</v>
      </c>
      <c r="D1" s="76" t="s">
        <v>1088</v>
      </c>
      <c r="E1" s="78" t="s">
        <v>5</v>
      </c>
      <c r="F1" s="64"/>
      <c r="G1" s="76" t="s">
        <v>1550</v>
      </c>
      <c r="H1" s="76" t="s">
        <v>1551</v>
      </c>
      <c r="I1" s="76" t="s">
        <v>7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15.0" customHeight="1">
      <c r="A2" s="65"/>
      <c r="B2" s="65"/>
      <c r="C2" s="65"/>
      <c r="D2" s="65"/>
      <c r="E2" s="66" t="s">
        <v>1552</v>
      </c>
      <c r="F2" s="66" t="s">
        <v>1553</v>
      </c>
      <c r="G2" s="65"/>
      <c r="H2" s="65"/>
      <c r="I2" s="65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16.5" customHeight="1">
      <c r="A3" s="80" t="str">
        <f t="shared" ref="A3:A17" si="1">IF(C3&lt;&gt;"",COUNTA($C$2:C3),"")</f>
        <v/>
      </c>
      <c r="B3" s="81"/>
      <c r="C3" s="67"/>
      <c r="D3" s="69" t="str">
        <f>IFERROR(VLOOKUP(C3,MASTER!$B$2:$C$109,2,FALSE),"")</f>
        <v/>
      </c>
      <c r="E3" s="67"/>
      <c r="F3" s="67"/>
      <c r="G3" s="80">
        <f t="shared" ref="G3:G17" si="2">E3*25+F3</f>
        <v>0</v>
      </c>
      <c r="H3" s="80" t="s">
        <v>1554</v>
      </c>
      <c r="I3" s="69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6.5" customHeight="1">
      <c r="A4" s="80" t="str">
        <f t="shared" si="1"/>
        <v/>
      </c>
      <c r="B4" s="81"/>
      <c r="C4" s="67"/>
      <c r="D4" s="69" t="str">
        <f>IFERROR(VLOOKUP(C4,MASTER!$B$2:$C$109,2,FALSE),"")</f>
        <v/>
      </c>
      <c r="E4" s="67"/>
      <c r="F4" s="67"/>
      <c r="G4" s="80">
        <f t="shared" si="2"/>
        <v>0</v>
      </c>
      <c r="H4" s="80" t="s">
        <v>1554</v>
      </c>
      <c r="I4" s="69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6.5" customHeight="1">
      <c r="A5" s="80" t="str">
        <f t="shared" si="1"/>
        <v/>
      </c>
      <c r="B5" s="81"/>
      <c r="C5" s="80"/>
      <c r="D5" s="69" t="str">
        <f>IFERROR(VLOOKUP(C5,MASTER!$B$2:$C$109,2,FALSE),"")</f>
        <v/>
      </c>
      <c r="E5" s="67"/>
      <c r="F5" s="67"/>
      <c r="G5" s="80">
        <f t="shared" si="2"/>
        <v>0</v>
      </c>
      <c r="H5" s="80" t="s">
        <v>1554</v>
      </c>
      <c r="I5" s="69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6.5" customHeight="1">
      <c r="A6" s="80" t="str">
        <f t="shared" si="1"/>
        <v/>
      </c>
      <c r="B6" s="81"/>
      <c r="C6" s="80"/>
      <c r="D6" s="69" t="str">
        <f>IFERROR(VLOOKUP(C6,MASTER!$B$2:$C$109,2,FALSE),"")</f>
        <v/>
      </c>
      <c r="E6" s="67"/>
      <c r="F6" s="67"/>
      <c r="G6" s="80">
        <f t="shared" si="2"/>
        <v>0</v>
      </c>
      <c r="H6" s="80" t="s">
        <v>1554</v>
      </c>
      <c r="I6" s="69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6.5" customHeight="1">
      <c r="A7" s="80" t="str">
        <f t="shared" si="1"/>
        <v/>
      </c>
      <c r="B7" s="81"/>
      <c r="C7" s="80"/>
      <c r="D7" s="69" t="str">
        <f>IFERROR(VLOOKUP(C7,MASTER!$B$2:$C$109,2,FALSE),"")</f>
        <v/>
      </c>
      <c r="E7" s="67"/>
      <c r="F7" s="67"/>
      <c r="G7" s="80">
        <f t="shared" si="2"/>
        <v>0</v>
      </c>
      <c r="H7" s="80" t="s">
        <v>1554</v>
      </c>
      <c r="I7" s="69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6.5" customHeight="1">
      <c r="A8" s="80" t="str">
        <f t="shared" si="1"/>
        <v/>
      </c>
      <c r="B8" s="81"/>
      <c r="C8" s="67"/>
      <c r="D8" s="69" t="str">
        <f>IFERROR(VLOOKUP(C8,MASTER!$B$2:$C$109,2,FALSE),"")</f>
        <v/>
      </c>
      <c r="E8" s="67"/>
      <c r="F8" s="67"/>
      <c r="G8" s="80">
        <f t="shared" si="2"/>
        <v>0</v>
      </c>
      <c r="H8" s="80" t="s">
        <v>1554</v>
      </c>
      <c r="I8" s="69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6.5" customHeight="1">
      <c r="A9" s="80" t="str">
        <f t="shared" si="1"/>
        <v/>
      </c>
      <c r="B9" s="81"/>
      <c r="C9" s="67"/>
      <c r="D9" s="69" t="str">
        <f>IFERROR(VLOOKUP(C9,MASTER!$B$2:$C$109,2,FALSE),"")</f>
        <v/>
      </c>
      <c r="E9" s="67"/>
      <c r="F9" s="67"/>
      <c r="G9" s="80">
        <f t="shared" si="2"/>
        <v>0</v>
      </c>
      <c r="H9" s="80" t="s">
        <v>1554</v>
      </c>
      <c r="I9" s="69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6.5" customHeight="1">
      <c r="A10" s="80" t="str">
        <f t="shared" si="1"/>
        <v/>
      </c>
      <c r="B10" s="81"/>
      <c r="C10" s="67"/>
      <c r="D10" s="69" t="str">
        <f>IFERROR(VLOOKUP(C10,MASTER!$B$2:$C$109,2,FALSE),"")</f>
        <v/>
      </c>
      <c r="E10" s="67"/>
      <c r="F10" s="67"/>
      <c r="G10" s="80">
        <f t="shared" si="2"/>
        <v>0</v>
      </c>
      <c r="H10" s="80" t="s">
        <v>1554</v>
      </c>
      <c r="I10" s="69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6.5" customHeight="1">
      <c r="A11" s="80" t="str">
        <f t="shared" si="1"/>
        <v/>
      </c>
      <c r="B11" s="81"/>
      <c r="C11" s="80"/>
      <c r="D11" s="69" t="str">
        <f>IFERROR(VLOOKUP(C11,MASTER!$B$2:$C$109,2,FALSE),"")</f>
        <v/>
      </c>
      <c r="E11" s="67"/>
      <c r="F11" s="67"/>
      <c r="G11" s="80">
        <f t="shared" si="2"/>
        <v>0</v>
      </c>
      <c r="H11" s="80" t="s">
        <v>1554</v>
      </c>
      <c r="I11" s="69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6.5" customHeight="1">
      <c r="A12" s="80" t="str">
        <f t="shared" si="1"/>
        <v/>
      </c>
      <c r="B12" s="81"/>
      <c r="C12" s="80"/>
      <c r="D12" s="69" t="str">
        <f>IFERROR(VLOOKUP(C12,MASTER!$B$2:$C$109,2,FALSE),"")</f>
        <v/>
      </c>
      <c r="E12" s="67"/>
      <c r="F12" s="67"/>
      <c r="G12" s="80">
        <f t="shared" si="2"/>
        <v>0</v>
      </c>
      <c r="H12" s="80" t="s">
        <v>1554</v>
      </c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6.5" customHeight="1">
      <c r="A13" s="80" t="str">
        <f t="shared" si="1"/>
        <v/>
      </c>
      <c r="B13" s="81"/>
      <c r="C13" s="80"/>
      <c r="D13" s="69" t="str">
        <f>IFERROR(VLOOKUP(C13,MASTER!$B$2:$C$109,2,FALSE),"")</f>
        <v/>
      </c>
      <c r="E13" s="67"/>
      <c r="F13" s="67"/>
      <c r="G13" s="80">
        <f t="shared" si="2"/>
        <v>0</v>
      </c>
      <c r="H13" s="80" t="s">
        <v>1554</v>
      </c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6.5" customHeight="1">
      <c r="A14" s="80" t="str">
        <f t="shared" si="1"/>
        <v/>
      </c>
      <c r="B14" s="81"/>
      <c r="C14" s="80"/>
      <c r="D14" s="69" t="str">
        <f>IFERROR(VLOOKUP(C14,MASTER!$B$2:$C$109,2,FALSE),"")</f>
        <v/>
      </c>
      <c r="E14" s="67"/>
      <c r="F14" s="67"/>
      <c r="G14" s="80">
        <f t="shared" si="2"/>
        <v>0</v>
      </c>
      <c r="H14" s="80" t="s">
        <v>1554</v>
      </c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6.5" customHeight="1">
      <c r="A15" s="80" t="str">
        <f t="shared" si="1"/>
        <v/>
      </c>
      <c r="B15" s="81"/>
      <c r="C15" s="67"/>
      <c r="D15" s="69" t="str">
        <f>IFERROR(VLOOKUP(C15,MASTER!$B$2:$C$109,2,FALSE),"")</f>
        <v/>
      </c>
      <c r="E15" s="67"/>
      <c r="F15" s="67"/>
      <c r="G15" s="80">
        <f t="shared" si="2"/>
        <v>0</v>
      </c>
      <c r="H15" s="80" t="s">
        <v>1554</v>
      </c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6.5" customHeight="1">
      <c r="A16" s="80" t="str">
        <f t="shared" si="1"/>
        <v/>
      </c>
      <c r="B16" s="81"/>
      <c r="C16" s="80"/>
      <c r="D16" s="69" t="str">
        <f>IFERROR(VLOOKUP(C16,MASTER!$B$2:$C$109,2,FALSE),"")</f>
        <v/>
      </c>
      <c r="E16" s="67"/>
      <c r="F16" s="67"/>
      <c r="G16" s="80">
        <f t="shared" si="2"/>
        <v>0</v>
      </c>
      <c r="H16" s="80" t="s">
        <v>1554</v>
      </c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6.5" customHeight="1">
      <c r="A17" s="80" t="str">
        <f t="shared" si="1"/>
        <v/>
      </c>
      <c r="B17" s="81"/>
      <c r="C17" s="80"/>
      <c r="D17" s="69" t="str">
        <f>IFERROR(VLOOKUP(C17,MASTER!$B$2:$C$109,2,FALSE),"")</f>
        <v/>
      </c>
      <c r="E17" s="67"/>
      <c r="F17" s="67"/>
      <c r="G17" s="80">
        <f t="shared" si="2"/>
        <v>0</v>
      </c>
      <c r="H17" s="80" t="s">
        <v>1554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6.5" customHeight="1">
      <c r="A18" s="70"/>
      <c r="B18" s="70"/>
      <c r="C18" s="71"/>
      <c r="D18" s="70"/>
      <c r="E18" s="71"/>
      <c r="F18" s="71"/>
      <c r="G18" s="71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6.5" customHeight="1">
      <c r="A19" s="70"/>
      <c r="B19" s="70"/>
      <c r="C19" s="71"/>
      <c r="D19" s="70"/>
      <c r="E19" s="71"/>
      <c r="F19" s="71"/>
      <c r="G19" s="71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6.5" customHeight="1">
      <c r="A20" s="70"/>
      <c r="B20" s="70"/>
      <c r="C20" s="71"/>
      <c r="D20" s="70"/>
      <c r="E20" s="71"/>
      <c r="F20" s="71"/>
      <c r="G20" s="71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6.5" customHeight="1">
      <c r="A21" s="70"/>
      <c r="B21" s="70"/>
      <c r="C21" s="71"/>
      <c r="D21" s="70"/>
      <c r="E21" s="71"/>
      <c r="F21" s="71"/>
      <c r="G21" s="71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6.5" customHeight="1">
      <c r="A22" s="70"/>
      <c r="B22" s="70"/>
      <c r="C22" s="71"/>
      <c r="D22" s="70"/>
      <c r="E22" s="71"/>
      <c r="F22" s="71"/>
      <c r="G22" s="71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6.5" customHeight="1">
      <c r="A23" s="70"/>
      <c r="B23" s="70"/>
      <c r="C23" s="71"/>
      <c r="D23" s="70"/>
      <c r="E23" s="71"/>
      <c r="F23" s="71"/>
      <c r="G23" s="71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6.5" customHeight="1">
      <c r="A24" s="70"/>
      <c r="B24" s="70"/>
      <c r="C24" s="71"/>
      <c r="D24" s="70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6.5" customHeight="1">
      <c r="A25" s="70"/>
      <c r="B25" s="70"/>
      <c r="C25" s="71"/>
      <c r="D25" s="70"/>
      <c r="E25" s="71"/>
      <c r="F25" s="71"/>
      <c r="G25" s="71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6.5" customHeight="1">
      <c r="A26" s="70"/>
      <c r="B26" s="70"/>
      <c r="C26" s="71"/>
      <c r="D26" s="70"/>
      <c r="E26" s="71"/>
      <c r="F26" s="71"/>
      <c r="G26" s="71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6.5" customHeight="1">
      <c r="A27" s="70"/>
      <c r="B27" s="70"/>
      <c r="C27" s="71"/>
      <c r="D27" s="70"/>
      <c r="E27" s="71"/>
      <c r="F27" s="71"/>
      <c r="G27" s="71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6.5" customHeight="1">
      <c r="A28" s="70"/>
      <c r="B28" s="70"/>
      <c r="C28" s="71"/>
      <c r="D28" s="70"/>
      <c r="E28" s="71"/>
      <c r="F28" s="71"/>
      <c r="G28" s="71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6.5" customHeight="1">
      <c r="A29" s="70"/>
      <c r="B29" s="70"/>
      <c r="C29" s="71"/>
      <c r="D29" s="70"/>
      <c r="E29" s="71"/>
      <c r="F29" s="71"/>
      <c r="G29" s="71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6.5" customHeight="1">
      <c r="A30" s="70"/>
      <c r="B30" s="70"/>
      <c r="C30" s="71"/>
      <c r="D30" s="70"/>
      <c r="E30" s="71"/>
      <c r="F30" s="71"/>
      <c r="G30" s="71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6.5" customHeight="1">
      <c r="A31" s="70"/>
      <c r="B31" s="70"/>
      <c r="C31" s="71"/>
      <c r="D31" s="70"/>
      <c r="E31" s="71"/>
      <c r="F31" s="71"/>
      <c r="G31" s="71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6.5" customHeight="1">
      <c r="A32" s="70"/>
      <c r="B32" s="70"/>
      <c r="C32" s="71"/>
      <c r="D32" s="70"/>
      <c r="E32" s="71"/>
      <c r="F32" s="71"/>
      <c r="G32" s="71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6.5" customHeight="1">
      <c r="A33" s="70"/>
      <c r="B33" s="70"/>
      <c r="C33" s="71"/>
      <c r="D33" s="70"/>
      <c r="E33" s="71"/>
      <c r="F33" s="71"/>
      <c r="G33" s="71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6.5" customHeight="1">
      <c r="A34" s="70"/>
      <c r="B34" s="70"/>
      <c r="C34" s="71"/>
      <c r="D34" s="70"/>
      <c r="E34" s="71"/>
      <c r="F34" s="71"/>
      <c r="G34" s="71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6.5" customHeight="1">
      <c r="A35" s="70"/>
      <c r="B35" s="70"/>
      <c r="C35" s="71"/>
      <c r="D35" s="70"/>
      <c r="E35" s="71"/>
      <c r="F35" s="71"/>
      <c r="G35" s="71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6.5" customHeight="1">
      <c r="A36" s="70"/>
      <c r="B36" s="70"/>
      <c r="C36" s="71"/>
      <c r="D36" s="70"/>
      <c r="E36" s="71"/>
      <c r="F36" s="71"/>
      <c r="G36" s="71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6.5" customHeight="1">
      <c r="A37" s="70"/>
      <c r="B37" s="70"/>
      <c r="C37" s="71"/>
      <c r="D37" s="70"/>
      <c r="E37" s="71"/>
      <c r="F37" s="71"/>
      <c r="G37" s="71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6.5" customHeight="1">
      <c r="A38" s="70"/>
      <c r="B38" s="70"/>
      <c r="C38" s="71"/>
      <c r="D38" s="70"/>
      <c r="E38" s="71"/>
      <c r="F38" s="71"/>
      <c r="G38" s="71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6.5" customHeight="1">
      <c r="A39" s="70"/>
      <c r="B39" s="70"/>
      <c r="C39" s="71"/>
      <c r="D39" s="70"/>
      <c r="E39" s="71"/>
      <c r="F39" s="71"/>
      <c r="G39" s="71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6.5" customHeight="1">
      <c r="A40" s="70"/>
      <c r="B40" s="70"/>
      <c r="C40" s="71"/>
      <c r="D40" s="70"/>
      <c r="E40" s="71"/>
      <c r="F40" s="71"/>
      <c r="G40" s="71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6.5" customHeight="1">
      <c r="A41" s="70"/>
      <c r="B41" s="70"/>
      <c r="C41" s="71"/>
      <c r="D41" s="70"/>
      <c r="E41" s="71"/>
      <c r="F41" s="71"/>
      <c r="G41" s="71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6.5" customHeight="1">
      <c r="A42" s="70"/>
      <c r="B42" s="70"/>
      <c r="C42" s="71"/>
      <c r="D42" s="70"/>
      <c r="E42" s="71"/>
      <c r="F42" s="71"/>
      <c r="G42" s="71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6.5" customHeight="1">
      <c r="A43" s="70"/>
      <c r="B43" s="70"/>
      <c r="C43" s="71"/>
      <c r="D43" s="70"/>
      <c r="E43" s="71"/>
      <c r="F43" s="71"/>
      <c r="G43" s="71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6.5" customHeight="1">
      <c r="A44" s="70"/>
      <c r="B44" s="70"/>
      <c r="C44" s="71"/>
      <c r="D44" s="70"/>
      <c r="E44" s="71"/>
      <c r="F44" s="71"/>
      <c r="G44" s="71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6.5" customHeight="1">
      <c r="A45" s="70"/>
      <c r="B45" s="70"/>
      <c r="C45" s="71"/>
      <c r="D45" s="70"/>
      <c r="E45" s="71"/>
      <c r="F45" s="71"/>
      <c r="G45" s="71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6.5" customHeight="1">
      <c r="A46" s="70"/>
      <c r="B46" s="70"/>
      <c r="C46" s="71"/>
      <c r="D46" s="70"/>
      <c r="E46" s="71"/>
      <c r="F46" s="71"/>
      <c r="G46" s="71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6.5" customHeight="1">
      <c r="A47" s="70"/>
      <c r="B47" s="70"/>
      <c r="C47" s="71"/>
      <c r="D47" s="70"/>
      <c r="E47" s="71"/>
      <c r="F47" s="71"/>
      <c r="G47" s="71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6.5" customHeight="1">
      <c r="A48" s="70"/>
      <c r="B48" s="70"/>
      <c r="C48" s="71"/>
      <c r="D48" s="70"/>
      <c r="E48" s="71"/>
      <c r="F48" s="71"/>
      <c r="G48" s="71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6.5" customHeight="1">
      <c r="A49" s="70"/>
      <c r="B49" s="70"/>
      <c r="C49" s="71"/>
      <c r="D49" s="70"/>
      <c r="E49" s="71"/>
      <c r="F49" s="71"/>
      <c r="G49" s="71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6.5" customHeight="1">
      <c r="A50" s="70"/>
      <c r="B50" s="70"/>
      <c r="C50" s="71"/>
      <c r="D50" s="70"/>
      <c r="E50" s="71"/>
      <c r="F50" s="71"/>
      <c r="G50" s="71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6.5" customHeight="1">
      <c r="A51" s="70"/>
      <c r="B51" s="70"/>
      <c r="C51" s="71"/>
      <c r="D51" s="70"/>
      <c r="E51" s="71"/>
      <c r="F51" s="71"/>
      <c r="G51" s="71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6.5" customHeight="1">
      <c r="A52" s="70"/>
      <c r="B52" s="70"/>
      <c r="C52" s="71"/>
      <c r="D52" s="70"/>
      <c r="E52" s="71"/>
      <c r="F52" s="71"/>
      <c r="G52" s="71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6.5" customHeight="1">
      <c r="A53" s="70"/>
      <c r="B53" s="70"/>
      <c r="C53" s="71"/>
      <c r="D53" s="70"/>
      <c r="E53" s="71"/>
      <c r="F53" s="71"/>
      <c r="G53" s="71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6.5" customHeight="1">
      <c r="A54" s="70"/>
      <c r="B54" s="70"/>
      <c r="C54" s="71"/>
      <c r="D54" s="70"/>
      <c r="E54" s="71"/>
      <c r="F54" s="71"/>
      <c r="G54" s="71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6.5" customHeight="1">
      <c r="A55" s="70"/>
      <c r="B55" s="70"/>
      <c r="C55" s="71"/>
      <c r="D55" s="70"/>
      <c r="E55" s="71"/>
      <c r="F55" s="71"/>
      <c r="G55" s="71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6.5" customHeight="1">
      <c r="A56" s="70"/>
      <c r="B56" s="70"/>
      <c r="C56" s="71"/>
      <c r="D56" s="70"/>
      <c r="E56" s="71"/>
      <c r="F56" s="71"/>
      <c r="G56" s="71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6.5" customHeight="1">
      <c r="A57" s="70"/>
      <c r="B57" s="70"/>
      <c r="C57" s="71"/>
      <c r="D57" s="70"/>
      <c r="E57" s="71"/>
      <c r="F57" s="71"/>
      <c r="G57" s="71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6.5" customHeight="1">
      <c r="A58" s="70"/>
      <c r="B58" s="70"/>
      <c r="C58" s="71"/>
      <c r="D58" s="70"/>
      <c r="E58" s="71"/>
      <c r="F58" s="71"/>
      <c r="G58" s="71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6.5" customHeight="1">
      <c r="A59" s="70"/>
      <c r="B59" s="70"/>
      <c r="C59" s="71"/>
      <c r="D59" s="70"/>
      <c r="E59" s="71"/>
      <c r="F59" s="71"/>
      <c r="G59" s="71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6.5" customHeight="1">
      <c r="A60" s="70"/>
      <c r="B60" s="70"/>
      <c r="C60" s="71"/>
      <c r="D60" s="70"/>
      <c r="E60" s="71"/>
      <c r="F60" s="71"/>
      <c r="G60" s="71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6.5" customHeight="1">
      <c r="A61" s="70"/>
      <c r="B61" s="70"/>
      <c r="C61" s="71"/>
      <c r="D61" s="70"/>
      <c r="E61" s="71"/>
      <c r="F61" s="71"/>
      <c r="G61" s="71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6.5" customHeight="1">
      <c r="A62" s="70"/>
      <c r="B62" s="70"/>
      <c r="C62" s="71"/>
      <c r="D62" s="70"/>
      <c r="E62" s="71"/>
      <c r="F62" s="71"/>
      <c r="G62" s="71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6.5" customHeight="1">
      <c r="A63" s="70"/>
      <c r="B63" s="70"/>
      <c r="C63" s="71"/>
      <c r="D63" s="70"/>
      <c r="E63" s="71"/>
      <c r="F63" s="71"/>
      <c r="G63" s="71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6.5" customHeight="1">
      <c r="A64" s="70"/>
      <c r="B64" s="70"/>
      <c r="C64" s="71"/>
      <c r="D64" s="70"/>
      <c r="E64" s="71"/>
      <c r="F64" s="71"/>
      <c r="G64" s="71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6.5" customHeight="1">
      <c r="A65" s="70"/>
      <c r="B65" s="70"/>
      <c r="C65" s="71"/>
      <c r="D65" s="70"/>
      <c r="E65" s="71"/>
      <c r="F65" s="71"/>
      <c r="G65" s="71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6.5" customHeight="1">
      <c r="A66" s="70"/>
      <c r="B66" s="70"/>
      <c r="C66" s="71"/>
      <c r="D66" s="70"/>
      <c r="E66" s="71"/>
      <c r="F66" s="71"/>
      <c r="G66" s="71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6.5" customHeight="1">
      <c r="A67" s="70"/>
      <c r="B67" s="70"/>
      <c r="C67" s="71"/>
      <c r="D67" s="70"/>
      <c r="E67" s="71"/>
      <c r="F67" s="71"/>
      <c r="G67" s="71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6.5" customHeight="1">
      <c r="A68" s="70"/>
      <c r="B68" s="70"/>
      <c r="C68" s="71"/>
      <c r="D68" s="70"/>
      <c r="E68" s="71"/>
      <c r="F68" s="71"/>
      <c r="G68" s="71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6.5" customHeight="1">
      <c r="A69" s="70"/>
      <c r="B69" s="70"/>
      <c r="C69" s="71"/>
      <c r="D69" s="70"/>
      <c r="E69" s="71"/>
      <c r="F69" s="71"/>
      <c r="G69" s="71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6.5" customHeight="1">
      <c r="A70" s="70"/>
      <c r="B70" s="70"/>
      <c r="C70" s="71"/>
      <c r="D70" s="70"/>
      <c r="E70" s="71"/>
      <c r="F70" s="71"/>
      <c r="G70" s="71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6.5" customHeight="1">
      <c r="A71" s="70"/>
      <c r="B71" s="70"/>
      <c r="C71" s="71"/>
      <c r="D71" s="70"/>
      <c r="E71" s="71"/>
      <c r="F71" s="71"/>
      <c r="G71" s="71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6.5" customHeight="1">
      <c r="A72" s="70"/>
      <c r="B72" s="70"/>
      <c r="C72" s="71"/>
      <c r="D72" s="70"/>
      <c r="E72" s="71"/>
      <c r="F72" s="71"/>
      <c r="G72" s="71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6.5" customHeight="1">
      <c r="A73" s="70"/>
      <c r="B73" s="70"/>
      <c r="C73" s="71"/>
      <c r="D73" s="70"/>
      <c r="E73" s="71"/>
      <c r="F73" s="71"/>
      <c r="G73" s="71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6.5" customHeight="1">
      <c r="A74" s="70"/>
      <c r="B74" s="70"/>
      <c r="C74" s="71"/>
      <c r="D74" s="70"/>
      <c r="E74" s="71"/>
      <c r="F74" s="71"/>
      <c r="G74" s="71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6.5" customHeight="1">
      <c r="A75" s="70"/>
      <c r="B75" s="70"/>
      <c r="C75" s="71"/>
      <c r="D75" s="70"/>
      <c r="E75" s="71"/>
      <c r="F75" s="71"/>
      <c r="G75" s="71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6.5" customHeight="1">
      <c r="A76" s="70"/>
      <c r="B76" s="70"/>
      <c r="C76" s="71"/>
      <c r="D76" s="70"/>
      <c r="E76" s="71"/>
      <c r="F76" s="71"/>
      <c r="G76" s="71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6.5" customHeight="1">
      <c r="A77" s="70"/>
      <c r="B77" s="70"/>
      <c r="C77" s="71"/>
      <c r="D77" s="70"/>
      <c r="E77" s="71"/>
      <c r="F77" s="71"/>
      <c r="G77" s="71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6.5" customHeight="1">
      <c r="A78" s="70"/>
      <c r="B78" s="70"/>
      <c r="C78" s="71"/>
      <c r="D78" s="70"/>
      <c r="E78" s="71"/>
      <c r="F78" s="71"/>
      <c r="G78" s="71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6.5" customHeight="1">
      <c r="A79" s="70"/>
      <c r="B79" s="70"/>
      <c r="C79" s="71"/>
      <c r="D79" s="70"/>
      <c r="E79" s="71"/>
      <c r="F79" s="71"/>
      <c r="G79" s="71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6.5" customHeight="1">
      <c r="A80" s="70"/>
      <c r="B80" s="70"/>
      <c r="C80" s="71"/>
      <c r="D80" s="70"/>
      <c r="E80" s="71"/>
      <c r="F80" s="71"/>
      <c r="G80" s="71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6.5" customHeight="1">
      <c r="A81" s="70"/>
      <c r="B81" s="70"/>
      <c r="C81" s="71"/>
      <c r="D81" s="70"/>
      <c r="E81" s="71"/>
      <c r="F81" s="71"/>
      <c r="G81" s="71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6.5" customHeight="1">
      <c r="A82" s="70"/>
      <c r="B82" s="70"/>
      <c r="C82" s="71"/>
      <c r="D82" s="70"/>
      <c r="E82" s="71"/>
      <c r="F82" s="71"/>
      <c r="G82" s="71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6.5" customHeight="1">
      <c r="A83" s="70"/>
      <c r="B83" s="70"/>
      <c r="C83" s="71"/>
      <c r="D83" s="70"/>
      <c r="E83" s="71"/>
      <c r="F83" s="71"/>
      <c r="G83" s="71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6.5" customHeight="1">
      <c r="A84" s="70"/>
      <c r="B84" s="70"/>
      <c r="C84" s="71"/>
      <c r="D84" s="70"/>
      <c r="E84" s="71"/>
      <c r="F84" s="71"/>
      <c r="G84" s="71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6.5" customHeight="1">
      <c r="A85" s="70"/>
      <c r="B85" s="70"/>
      <c r="C85" s="71"/>
      <c r="D85" s="70"/>
      <c r="E85" s="71"/>
      <c r="F85" s="71"/>
      <c r="G85" s="71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6.5" customHeight="1">
      <c r="A86" s="70"/>
      <c r="B86" s="70"/>
      <c r="C86" s="71"/>
      <c r="D86" s="70"/>
      <c r="E86" s="71"/>
      <c r="F86" s="71"/>
      <c r="G86" s="71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6.5" customHeight="1">
      <c r="A87" s="70"/>
      <c r="B87" s="70"/>
      <c r="C87" s="71"/>
      <c r="D87" s="70"/>
      <c r="E87" s="71"/>
      <c r="F87" s="71"/>
      <c r="G87" s="71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6.5" customHeight="1">
      <c r="A88" s="70"/>
      <c r="B88" s="70"/>
      <c r="C88" s="71"/>
      <c r="D88" s="70"/>
      <c r="E88" s="71"/>
      <c r="F88" s="71"/>
      <c r="G88" s="71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6.5" customHeight="1">
      <c r="A89" s="70"/>
      <c r="B89" s="70"/>
      <c r="C89" s="71"/>
      <c r="D89" s="70"/>
      <c r="E89" s="71"/>
      <c r="F89" s="71"/>
      <c r="G89" s="71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6.5" customHeight="1">
      <c r="A90" s="70"/>
      <c r="B90" s="70"/>
      <c r="C90" s="71"/>
      <c r="D90" s="70"/>
      <c r="E90" s="71"/>
      <c r="F90" s="71"/>
      <c r="G90" s="71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6.5" customHeight="1">
      <c r="A91" s="70"/>
      <c r="B91" s="70"/>
      <c r="C91" s="71"/>
      <c r="D91" s="70"/>
      <c r="E91" s="71"/>
      <c r="F91" s="71"/>
      <c r="G91" s="71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6.5" customHeight="1">
      <c r="A92" s="70"/>
      <c r="B92" s="70"/>
      <c r="C92" s="71"/>
      <c r="D92" s="70"/>
      <c r="E92" s="71"/>
      <c r="F92" s="71"/>
      <c r="G92" s="71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6.5" customHeight="1">
      <c r="A93" s="70"/>
      <c r="B93" s="70"/>
      <c r="C93" s="71"/>
      <c r="D93" s="70"/>
      <c r="E93" s="71"/>
      <c r="F93" s="71"/>
      <c r="G93" s="71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6.5" customHeight="1">
      <c r="A94" s="70"/>
      <c r="B94" s="70"/>
      <c r="C94" s="71"/>
      <c r="D94" s="70"/>
      <c r="E94" s="71"/>
      <c r="F94" s="71"/>
      <c r="G94" s="71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6.5" customHeight="1">
      <c r="A95" s="70"/>
      <c r="B95" s="70"/>
      <c r="C95" s="71"/>
      <c r="D95" s="70"/>
      <c r="E95" s="71"/>
      <c r="F95" s="71"/>
      <c r="G95" s="71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6.5" customHeight="1">
      <c r="A96" s="70"/>
      <c r="B96" s="70"/>
      <c r="C96" s="71"/>
      <c r="D96" s="70"/>
      <c r="E96" s="71"/>
      <c r="F96" s="71"/>
      <c r="G96" s="71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6.5" customHeight="1">
      <c r="A97" s="70"/>
      <c r="B97" s="70"/>
      <c r="C97" s="71"/>
      <c r="D97" s="70"/>
      <c r="E97" s="71"/>
      <c r="F97" s="71"/>
      <c r="G97" s="71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6.5" customHeight="1">
      <c r="A98" s="70"/>
      <c r="B98" s="70"/>
      <c r="C98" s="71"/>
      <c r="D98" s="70"/>
      <c r="E98" s="71"/>
      <c r="F98" s="71"/>
      <c r="G98" s="71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6.5" customHeight="1">
      <c r="A99" s="70"/>
      <c r="B99" s="70"/>
      <c r="C99" s="71"/>
      <c r="D99" s="70"/>
      <c r="E99" s="71"/>
      <c r="F99" s="71"/>
      <c r="G99" s="71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6.5" customHeight="1">
      <c r="A100" s="70"/>
      <c r="B100" s="70"/>
      <c r="C100" s="71"/>
      <c r="D100" s="70"/>
      <c r="E100" s="71"/>
      <c r="F100" s="71"/>
      <c r="G100" s="71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6.5" customHeight="1">
      <c r="A101" s="70"/>
      <c r="B101" s="70"/>
      <c r="C101" s="71"/>
      <c r="D101" s="70"/>
      <c r="E101" s="71"/>
      <c r="F101" s="71"/>
      <c r="G101" s="71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6.5" customHeight="1">
      <c r="A102" s="70"/>
      <c r="B102" s="70"/>
      <c r="C102" s="71"/>
      <c r="D102" s="70"/>
      <c r="E102" s="71"/>
      <c r="F102" s="71"/>
      <c r="G102" s="71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6.5" customHeight="1">
      <c r="A103" s="70"/>
      <c r="B103" s="70"/>
      <c r="C103" s="71"/>
      <c r="D103" s="70"/>
      <c r="E103" s="71"/>
      <c r="F103" s="71"/>
      <c r="G103" s="71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6.5" customHeight="1">
      <c r="A104" s="70"/>
      <c r="B104" s="70"/>
      <c r="C104" s="71"/>
      <c r="D104" s="70"/>
      <c r="E104" s="71"/>
      <c r="F104" s="71"/>
      <c r="G104" s="71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6.5" customHeight="1">
      <c r="A105" s="70"/>
      <c r="B105" s="70"/>
      <c r="C105" s="71"/>
      <c r="D105" s="70"/>
      <c r="E105" s="71"/>
      <c r="F105" s="71"/>
      <c r="G105" s="71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6.5" customHeight="1">
      <c r="A106" s="70"/>
      <c r="B106" s="70"/>
      <c r="C106" s="71"/>
      <c r="D106" s="70"/>
      <c r="E106" s="71"/>
      <c r="F106" s="71"/>
      <c r="G106" s="71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6.5" customHeight="1">
      <c r="A107" s="70"/>
      <c r="B107" s="70"/>
      <c r="C107" s="71"/>
      <c r="D107" s="70"/>
      <c r="E107" s="71"/>
      <c r="F107" s="71"/>
      <c r="G107" s="71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6.5" customHeight="1">
      <c r="A108" s="70"/>
      <c r="B108" s="70"/>
      <c r="C108" s="71"/>
      <c r="D108" s="70"/>
      <c r="E108" s="71"/>
      <c r="F108" s="71"/>
      <c r="G108" s="71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6.5" customHeight="1">
      <c r="A109" s="70"/>
      <c r="B109" s="70"/>
      <c r="C109" s="71"/>
      <c r="D109" s="70"/>
      <c r="E109" s="71"/>
      <c r="F109" s="71"/>
      <c r="G109" s="71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6.5" customHeight="1">
      <c r="A110" s="70"/>
      <c r="B110" s="70"/>
      <c r="C110" s="71"/>
      <c r="D110" s="70"/>
      <c r="E110" s="71"/>
      <c r="F110" s="71"/>
      <c r="G110" s="71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6.5" customHeight="1">
      <c r="A111" s="70"/>
      <c r="B111" s="70"/>
      <c r="C111" s="71"/>
      <c r="D111" s="70"/>
      <c r="E111" s="71"/>
      <c r="F111" s="71"/>
      <c r="G111" s="71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6.5" customHeight="1">
      <c r="A112" s="70"/>
      <c r="B112" s="70"/>
      <c r="C112" s="71"/>
      <c r="D112" s="70"/>
      <c r="E112" s="71"/>
      <c r="F112" s="71"/>
      <c r="G112" s="71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6.5" customHeight="1">
      <c r="A113" s="70"/>
      <c r="B113" s="70"/>
      <c r="C113" s="71"/>
      <c r="D113" s="70"/>
      <c r="E113" s="71"/>
      <c r="F113" s="71"/>
      <c r="G113" s="71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6.5" customHeight="1">
      <c r="A114" s="70"/>
      <c r="B114" s="70"/>
      <c r="C114" s="71"/>
      <c r="D114" s="70"/>
      <c r="E114" s="71"/>
      <c r="F114" s="71"/>
      <c r="G114" s="71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6.5" customHeight="1">
      <c r="A115" s="70"/>
      <c r="B115" s="70"/>
      <c r="C115" s="71"/>
      <c r="D115" s="70"/>
      <c r="E115" s="71"/>
      <c r="F115" s="71"/>
      <c r="G115" s="71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6.5" customHeight="1">
      <c r="A116" s="70"/>
      <c r="B116" s="70"/>
      <c r="C116" s="71"/>
      <c r="D116" s="70"/>
      <c r="E116" s="71"/>
      <c r="F116" s="71"/>
      <c r="G116" s="71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6.5" customHeight="1">
      <c r="A117" s="70"/>
      <c r="B117" s="70"/>
      <c r="C117" s="71"/>
      <c r="D117" s="70"/>
      <c r="E117" s="71"/>
      <c r="F117" s="71"/>
      <c r="G117" s="71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6.5" customHeight="1">
      <c r="A118" s="70"/>
      <c r="B118" s="70"/>
      <c r="C118" s="71"/>
      <c r="D118" s="70"/>
      <c r="E118" s="71"/>
      <c r="F118" s="71"/>
      <c r="G118" s="71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6.5" customHeight="1">
      <c r="A119" s="70"/>
      <c r="B119" s="70"/>
      <c r="C119" s="71"/>
      <c r="D119" s="70"/>
      <c r="E119" s="71"/>
      <c r="F119" s="71"/>
      <c r="G119" s="71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6.5" customHeight="1">
      <c r="A120" s="70"/>
      <c r="B120" s="70"/>
      <c r="C120" s="71"/>
      <c r="D120" s="70"/>
      <c r="E120" s="71"/>
      <c r="F120" s="71"/>
      <c r="G120" s="71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6.5" customHeight="1">
      <c r="A121" s="70"/>
      <c r="B121" s="70"/>
      <c r="C121" s="71"/>
      <c r="D121" s="70"/>
      <c r="E121" s="71"/>
      <c r="F121" s="71"/>
      <c r="G121" s="71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6.5" customHeight="1">
      <c r="A122" s="70"/>
      <c r="B122" s="70"/>
      <c r="C122" s="71"/>
      <c r="D122" s="70"/>
      <c r="E122" s="71"/>
      <c r="F122" s="71"/>
      <c r="G122" s="71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6.5" customHeight="1">
      <c r="A123" s="70"/>
      <c r="B123" s="70"/>
      <c r="C123" s="71"/>
      <c r="D123" s="70"/>
      <c r="E123" s="71"/>
      <c r="F123" s="71"/>
      <c r="G123" s="71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6.5" customHeight="1">
      <c r="A124" s="70"/>
      <c r="B124" s="70"/>
      <c r="C124" s="71"/>
      <c r="D124" s="70"/>
      <c r="E124" s="71"/>
      <c r="F124" s="71"/>
      <c r="G124" s="71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6.5" customHeight="1">
      <c r="A125" s="70"/>
      <c r="B125" s="70"/>
      <c r="C125" s="71"/>
      <c r="D125" s="70"/>
      <c r="E125" s="71"/>
      <c r="F125" s="71"/>
      <c r="G125" s="71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6.5" customHeight="1">
      <c r="A126" s="70"/>
      <c r="B126" s="70"/>
      <c r="C126" s="71"/>
      <c r="D126" s="70"/>
      <c r="E126" s="71"/>
      <c r="F126" s="71"/>
      <c r="G126" s="71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6.5" customHeight="1">
      <c r="A127" s="70"/>
      <c r="B127" s="70"/>
      <c r="C127" s="71"/>
      <c r="D127" s="70"/>
      <c r="E127" s="71"/>
      <c r="F127" s="71"/>
      <c r="G127" s="71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6.5" customHeight="1">
      <c r="A128" s="70"/>
      <c r="B128" s="70"/>
      <c r="C128" s="71"/>
      <c r="D128" s="70"/>
      <c r="E128" s="71"/>
      <c r="F128" s="71"/>
      <c r="G128" s="71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6.5" customHeight="1">
      <c r="A129" s="70"/>
      <c r="B129" s="70"/>
      <c r="C129" s="71"/>
      <c r="D129" s="70"/>
      <c r="E129" s="71"/>
      <c r="F129" s="71"/>
      <c r="G129" s="71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6.5" customHeight="1">
      <c r="A130" s="70"/>
      <c r="B130" s="70"/>
      <c r="C130" s="71"/>
      <c r="D130" s="70"/>
      <c r="E130" s="71"/>
      <c r="F130" s="71"/>
      <c r="G130" s="71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6.5" customHeight="1">
      <c r="A131" s="70"/>
      <c r="B131" s="70"/>
      <c r="C131" s="71"/>
      <c r="D131" s="70"/>
      <c r="E131" s="71"/>
      <c r="F131" s="71"/>
      <c r="G131" s="71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6.5" customHeight="1">
      <c r="A132" s="70"/>
      <c r="B132" s="70"/>
      <c r="C132" s="71"/>
      <c r="D132" s="70"/>
      <c r="E132" s="71"/>
      <c r="F132" s="71"/>
      <c r="G132" s="71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6.5" customHeight="1">
      <c r="A133" s="70"/>
      <c r="B133" s="70"/>
      <c r="C133" s="71"/>
      <c r="D133" s="70"/>
      <c r="E133" s="71"/>
      <c r="F133" s="71"/>
      <c r="G133" s="71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6.5" customHeight="1">
      <c r="A134" s="70"/>
      <c r="B134" s="70"/>
      <c r="C134" s="71"/>
      <c r="D134" s="70"/>
      <c r="E134" s="71"/>
      <c r="F134" s="71"/>
      <c r="G134" s="71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6.5" customHeight="1">
      <c r="A135" s="70"/>
      <c r="B135" s="70"/>
      <c r="C135" s="71"/>
      <c r="D135" s="70"/>
      <c r="E135" s="71"/>
      <c r="F135" s="71"/>
      <c r="G135" s="71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6.5" customHeight="1">
      <c r="A136" s="70"/>
      <c r="B136" s="70"/>
      <c r="C136" s="71"/>
      <c r="D136" s="70"/>
      <c r="E136" s="71"/>
      <c r="F136" s="71"/>
      <c r="G136" s="71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6.5" customHeight="1">
      <c r="A137" s="70"/>
      <c r="B137" s="70"/>
      <c r="C137" s="71"/>
      <c r="D137" s="70"/>
      <c r="E137" s="71"/>
      <c r="F137" s="71"/>
      <c r="G137" s="71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6.5" customHeight="1">
      <c r="A138" s="70"/>
      <c r="B138" s="70"/>
      <c r="C138" s="71"/>
      <c r="D138" s="70"/>
      <c r="E138" s="71"/>
      <c r="F138" s="71"/>
      <c r="G138" s="71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6.5" customHeight="1">
      <c r="A139" s="70"/>
      <c r="B139" s="70"/>
      <c r="C139" s="71"/>
      <c r="D139" s="70"/>
      <c r="E139" s="71"/>
      <c r="F139" s="71"/>
      <c r="G139" s="71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6.5" customHeight="1">
      <c r="A140" s="70"/>
      <c r="B140" s="70"/>
      <c r="C140" s="71"/>
      <c r="D140" s="70"/>
      <c r="E140" s="71"/>
      <c r="F140" s="71"/>
      <c r="G140" s="71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6.5" customHeight="1">
      <c r="A141" s="70"/>
      <c r="B141" s="70"/>
      <c r="C141" s="71"/>
      <c r="D141" s="70"/>
      <c r="E141" s="71"/>
      <c r="F141" s="71"/>
      <c r="G141" s="71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6.5" customHeight="1">
      <c r="A142" s="70"/>
      <c r="B142" s="70"/>
      <c r="C142" s="71"/>
      <c r="D142" s="70"/>
      <c r="E142" s="71"/>
      <c r="F142" s="71"/>
      <c r="G142" s="71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6.5" customHeight="1">
      <c r="A143" s="70"/>
      <c r="B143" s="70"/>
      <c r="C143" s="71"/>
      <c r="D143" s="70"/>
      <c r="E143" s="71"/>
      <c r="F143" s="71"/>
      <c r="G143" s="71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6.5" customHeight="1">
      <c r="A144" s="70"/>
      <c r="B144" s="70"/>
      <c r="C144" s="71"/>
      <c r="D144" s="70"/>
      <c r="E144" s="71"/>
      <c r="F144" s="71"/>
      <c r="G144" s="71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6.5" customHeight="1">
      <c r="A145" s="70"/>
      <c r="B145" s="70"/>
      <c r="C145" s="71"/>
      <c r="D145" s="70"/>
      <c r="E145" s="71"/>
      <c r="F145" s="71"/>
      <c r="G145" s="71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6.5" customHeight="1">
      <c r="A146" s="70"/>
      <c r="B146" s="70"/>
      <c r="C146" s="71"/>
      <c r="D146" s="70"/>
      <c r="E146" s="71"/>
      <c r="F146" s="71"/>
      <c r="G146" s="71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6.5" customHeight="1">
      <c r="A147" s="70"/>
      <c r="B147" s="70"/>
      <c r="C147" s="71"/>
      <c r="D147" s="70"/>
      <c r="E147" s="71"/>
      <c r="F147" s="71"/>
      <c r="G147" s="71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6.5" customHeight="1">
      <c r="A148" s="70"/>
      <c r="B148" s="70"/>
      <c r="C148" s="71"/>
      <c r="D148" s="70"/>
      <c r="E148" s="71"/>
      <c r="F148" s="71"/>
      <c r="G148" s="71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6.5" customHeight="1">
      <c r="A149" s="70"/>
      <c r="B149" s="70"/>
      <c r="C149" s="71"/>
      <c r="D149" s="70"/>
      <c r="E149" s="71"/>
      <c r="F149" s="71"/>
      <c r="G149" s="71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6.5" customHeight="1">
      <c r="A150" s="70"/>
      <c r="B150" s="70"/>
      <c r="C150" s="71"/>
      <c r="D150" s="70"/>
      <c r="E150" s="71"/>
      <c r="F150" s="71"/>
      <c r="G150" s="71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6.5" customHeight="1">
      <c r="A151" s="70"/>
      <c r="B151" s="70"/>
      <c r="C151" s="71"/>
      <c r="D151" s="70"/>
      <c r="E151" s="71"/>
      <c r="F151" s="71"/>
      <c r="G151" s="71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6.5" customHeight="1">
      <c r="A152" s="70"/>
      <c r="B152" s="70"/>
      <c r="C152" s="71"/>
      <c r="D152" s="70"/>
      <c r="E152" s="71"/>
      <c r="F152" s="71"/>
      <c r="G152" s="71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6.5" customHeight="1">
      <c r="A153" s="70"/>
      <c r="B153" s="70"/>
      <c r="C153" s="71"/>
      <c r="D153" s="70"/>
      <c r="E153" s="71"/>
      <c r="F153" s="71"/>
      <c r="G153" s="71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6.5" customHeight="1">
      <c r="A154" s="70"/>
      <c r="B154" s="70"/>
      <c r="C154" s="71"/>
      <c r="D154" s="70"/>
      <c r="E154" s="71"/>
      <c r="F154" s="71"/>
      <c r="G154" s="71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6.5" customHeight="1">
      <c r="A155" s="70"/>
      <c r="B155" s="70"/>
      <c r="C155" s="71"/>
      <c r="D155" s="70"/>
      <c r="E155" s="71"/>
      <c r="F155" s="71"/>
      <c r="G155" s="71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6.5" customHeight="1">
      <c r="A156" s="70"/>
      <c r="B156" s="70"/>
      <c r="C156" s="71"/>
      <c r="D156" s="70"/>
      <c r="E156" s="71"/>
      <c r="F156" s="71"/>
      <c r="G156" s="71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6.5" customHeight="1">
      <c r="A157" s="70"/>
      <c r="B157" s="70"/>
      <c r="C157" s="71"/>
      <c r="D157" s="70"/>
      <c r="E157" s="71"/>
      <c r="F157" s="71"/>
      <c r="G157" s="71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6.5" customHeight="1">
      <c r="A158" s="70"/>
      <c r="B158" s="70"/>
      <c r="C158" s="71"/>
      <c r="D158" s="70"/>
      <c r="E158" s="71"/>
      <c r="F158" s="71"/>
      <c r="G158" s="71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6.5" customHeight="1">
      <c r="A159" s="70"/>
      <c r="B159" s="70"/>
      <c r="C159" s="71"/>
      <c r="D159" s="70"/>
      <c r="E159" s="71"/>
      <c r="F159" s="71"/>
      <c r="G159" s="71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6.5" customHeight="1">
      <c r="A160" s="70"/>
      <c r="B160" s="70"/>
      <c r="C160" s="71"/>
      <c r="D160" s="70"/>
      <c r="E160" s="71"/>
      <c r="F160" s="71"/>
      <c r="G160" s="71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6.5" customHeight="1">
      <c r="A161" s="70"/>
      <c r="B161" s="70"/>
      <c r="C161" s="71"/>
      <c r="D161" s="70"/>
      <c r="E161" s="71"/>
      <c r="F161" s="71"/>
      <c r="G161" s="71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6.5" customHeight="1">
      <c r="A162" s="70"/>
      <c r="B162" s="70"/>
      <c r="C162" s="71"/>
      <c r="D162" s="70"/>
      <c r="E162" s="71"/>
      <c r="F162" s="71"/>
      <c r="G162" s="71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6.5" customHeight="1">
      <c r="A163" s="70"/>
      <c r="B163" s="70"/>
      <c r="C163" s="71"/>
      <c r="D163" s="70"/>
      <c r="E163" s="71"/>
      <c r="F163" s="71"/>
      <c r="G163" s="71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6.5" customHeight="1">
      <c r="A164" s="70"/>
      <c r="B164" s="70"/>
      <c r="C164" s="71"/>
      <c r="D164" s="70"/>
      <c r="E164" s="71"/>
      <c r="F164" s="71"/>
      <c r="G164" s="71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6.5" customHeight="1">
      <c r="A165" s="70"/>
      <c r="B165" s="70"/>
      <c r="C165" s="71"/>
      <c r="D165" s="70"/>
      <c r="E165" s="71"/>
      <c r="F165" s="71"/>
      <c r="G165" s="71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6.5" customHeight="1">
      <c r="A166" s="70"/>
      <c r="B166" s="70"/>
      <c r="C166" s="71"/>
      <c r="D166" s="70"/>
      <c r="E166" s="71"/>
      <c r="F166" s="71"/>
      <c r="G166" s="71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6.5" customHeight="1">
      <c r="A167" s="70"/>
      <c r="B167" s="70"/>
      <c r="C167" s="71"/>
      <c r="D167" s="70"/>
      <c r="E167" s="71"/>
      <c r="F167" s="71"/>
      <c r="G167" s="71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6.5" customHeight="1">
      <c r="A168" s="70"/>
      <c r="B168" s="70"/>
      <c r="C168" s="71"/>
      <c r="D168" s="70"/>
      <c r="E168" s="71"/>
      <c r="F168" s="71"/>
      <c r="G168" s="71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6.5" customHeight="1">
      <c r="A169" s="70"/>
      <c r="B169" s="70"/>
      <c r="C169" s="71"/>
      <c r="D169" s="70"/>
      <c r="E169" s="71"/>
      <c r="F169" s="71"/>
      <c r="G169" s="71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6.5" customHeight="1">
      <c r="A170" s="70"/>
      <c r="B170" s="70"/>
      <c r="C170" s="71"/>
      <c r="D170" s="70"/>
      <c r="E170" s="71"/>
      <c r="F170" s="71"/>
      <c r="G170" s="71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6.5" customHeight="1">
      <c r="A171" s="70"/>
      <c r="B171" s="70"/>
      <c r="C171" s="71"/>
      <c r="D171" s="70"/>
      <c r="E171" s="71"/>
      <c r="F171" s="71"/>
      <c r="G171" s="71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6.5" customHeight="1">
      <c r="A172" s="70"/>
      <c r="B172" s="70"/>
      <c r="C172" s="71"/>
      <c r="D172" s="70"/>
      <c r="E172" s="71"/>
      <c r="F172" s="71"/>
      <c r="G172" s="71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6.5" customHeight="1">
      <c r="A173" s="70"/>
      <c r="B173" s="70"/>
      <c r="C173" s="71"/>
      <c r="D173" s="70"/>
      <c r="E173" s="71"/>
      <c r="F173" s="71"/>
      <c r="G173" s="71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6.5" customHeight="1">
      <c r="A174" s="70"/>
      <c r="B174" s="70"/>
      <c r="C174" s="71"/>
      <c r="D174" s="70"/>
      <c r="E174" s="71"/>
      <c r="F174" s="71"/>
      <c r="G174" s="71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6.5" customHeight="1">
      <c r="A175" s="70"/>
      <c r="B175" s="70"/>
      <c r="C175" s="71"/>
      <c r="D175" s="70"/>
      <c r="E175" s="71"/>
      <c r="F175" s="71"/>
      <c r="G175" s="71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6.5" customHeight="1">
      <c r="A176" s="70"/>
      <c r="B176" s="70"/>
      <c r="C176" s="71"/>
      <c r="D176" s="70"/>
      <c r="E176" s="71"/>
      <c r="F176" s="71"/>
      <c r="G176" s="71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6.5" customHeight="1">
      <c r="A177" s="70"/>
      <c r="B177" s="70"/>
      <c r="C177" s="71"/>
      <c r="D177" s="70"/>
      <c r="E177" s="71"/>
      <c r="F177" s="71"/>
      <c r="G177" s="71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6.5" customHeight="1">
      <c r="A178" s="70"/>
      <c r="B178" s="70"/>
      <c r="C178" s="71"/>
      <c r="D178" s="70"/>
      <c r="E178" s="71"/>
      <c r="F178" s="71"/>
      <c r="G178" s="71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6.5" customHeight="1">
      <c r="A179" s="70"/>
      <c r="B179" s="70"/>
      <c r="C179" s="71"/>
      <c r="D179" s="70"/>
      <c r="E179" s="71"/>
      <c r="F179" s="71"/>
      <c r="G179" s="71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6.5" customHeight="1">
      <c r="A180" s="70"/>
      <c r="B180" s="70"/>
      <c r="C180" s="71"/>
      <c r="D180" s="70"/>
      <c r="E180" s="71"/>
      <c r="F180" s="71"/>
      <c r="G180" s="71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6.5" customHeight="1">
      <c r="A181" s="70"/>
      <c r="B181" s="70"/>
      <c r="C181" s="71"/>
      <c r="D181" s="70"/>
      <c r="E181" s="71"/>
      <c r="F181" s="71"/>
      <c r="G181" s="71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6.5" customHeight="1">
      <c r="A182" s="70"/>
      <c r="B182" s="70"/>
      <c r="C182" s="71"/>
      <c r="D182" s="70"/>
      <c r="E182" s="71"/>
      <c r="F182" s="71"/>
      <c r="G182" s="71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6.5" customHeight="1">
      <c r="A183" s="70"/>
      <c r="B183" s="70"/>
      <c r="C183" s="71"/>
      <c r="D183" s="70"/>
      <c r="E183" s="71"/>
      <c r="F183" s="71"/>
      <c r="G183" s="71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6.5" customHeight="1">
      <c r="A184" s="70"/>
      <c r="B184" s="70"/>
      <c r="C184" s="71"/>
      <c r="D184" s="70"/>
      <c r="E184" s="71"/>
      <c r="F184" s="71"/>
      <c r="G184" s="71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6.5" customHeight="1">
      <c r="A185" s="70"/>
      <c r="B185" s="70"/>
      <c r="C185" s="71"/>
      <c r="D185" s="70"/>
      <c r="E185" s="71"/>
      <c r="F185" s="71"/>
      <c r="G185" s="71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6.5" customHeight="1">
      <c r="A186" s="70"/>
      <c r="B186" s="70"/>
      <c r="C186" s="71"/>
      <c r="D186" s="70"/>
      <c r="E186" s="71"/>
      <c r="F186" s="71"/>
      <c r="G186" s="71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6.5" customHeight="1">
      <c r="A187" s="70"/>
      <c r="B187" s="70"/>
      <c r="C187" s="71"/>
      <c r="D187" s="70"/>
      <c r="E187" s="71"/>
      <c r="F187" s="71"/>
      <c r="G187" s="71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6.5" customHeight="1">
      <c r="A188" s="70"/>
      <c r="B188" s="70"/>
      <c r="C188" s="71"/>
      <c r="D188" s="70"/>
      <c r="E188" s="71"/>
      <c r="F188" s="71"/>
      <c r="G188" s="71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6.5" customHeight="1">
      <c r="A189" s="70"/>
      <c r="B189" s="70"/>
      <c r="C189" s="71"/>
      <c r="D189" s="70"/>
      <c r="E189" s="71"/>
      <c r="F189" s="71"/>
      <c r="G189" s="71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6.5" customHeight="1">
      <c r="A190" s="70"/>
      <c r="B190" s="70"/>
      <c r="C190" s="71"/>
      <c r="D190" s="70"/>
      <c r="E190" s="71"/>
      <c r="F190" s="71"/>
      <c r="G190" s="71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6.5" customHeight="1">
      <c r="A191" s="70"/>
      <c r="B191" s="70"/>
      <c r="C191" s="71"/>
      <c r="D191" s="70"/>
      <c r="E191" s="71"/>
      <c r="F191" s="71"/>
      <c r="G191" s="71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6.5" customHeight="1">
      <c r="A192" s="70"/>
      <c r="B192" s="70"/>
      <c r="C192" s="71"/>
      <c r="D192" s="70"/>
      <c r="E192" s="71"/>
      <c r="F192" s="71"/>
      <c r="G192" s="71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6.5" customHeight="1">
      <c r="A193" s="70"/>
      <c r="B193" s="70"/>
      <c r="C193" s="71"/>
      <c r="D193" s="70"/>
      <c r="E193" s="71"/>
      <c r="F193" s="71"/>
      <c r="G193" s="71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6.5" customHeight="1">
      <c r="A194" s="70"/>
      <c r="B194" s="70"/>
      <c r="C194" s="71"/>
      <c r="D194" s="70"/>
      <c r="E194" s="71"/>
      <c r="F194" s="71"/>
      <c r="G194" s="71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6.5" customHeight="1">
      <c r="A195" s="70"/>
      <c r="B195" s="70"/>
      <c r="C195" s="71"/>
      <c r="D195" s="70"/>
      <c r="E195" s="71"/>
      <c r="F195" s="71"/>
      <c r="G195" s="71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6.5" customHeight="1">
      <c r="A196" s="70"/>
      <c r="B196" s="70"/>
      <c r="C196" s="71"/>
      <c r="D196" s="70"/>
      <c r="E196" s="71"/>
      <c r="F196" s="71"/>
      <c r="G196" s="71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6.5" customHeight="1">
      <c r="A197" s="70"/>
      <c r="B197" s="70"/>
      <c r="C197" s="71"/>
      <c r="D197" s="70"/>
      <c r="E197" s="71"/>
      <c r="F197" s="71"/>
      <c r="G197" s="71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6.5" customHeight="1">
      <c r="A198" s="70"/>
      <c r="B198" s="70"/>
      <c r="C198" s="71"/>
      <c r="D198" s="70"/>
      <c r="E198" s="71"/>
      <c r="F198" s="71"/>
      <c r="G198" s="71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6.5" customHeight="1">
      <c r="A199" s="70"/>
      <c r="B199" s="70"/>
      <c r="C199" s="71"/>
      <c r="D199" s="70"/>
      <c r="E199" s="71"/>
      <c r="F199" s="71"/>
      <c r="G199" s="71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6.5" customHeight="1">
      <c r="A200" s="70"/>
      <c r="B200" s="70"/>
      <c r="C200" s="71"/>
      <c r="D200" s="70"/>
      <c r="E200" s="71"/>
      <c r="F200" s="71"/>
      <c r="G200" s="71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6.5" customHeight="1">
      <c r="A201" s="70"/>
      <c r="B201" s="70"/>
      <c r="C201" s="71"/>
      <c r="D201" s="70"/>
      <c r="E201" s="71"/>
      <c r="F201" s="71"/>
      <c r="G201" s="71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6.5" customHeight="1">
      <c r="A202" s="70"/>
      <c r="B202" s="70"/>
      <c r="C202" s="71"/>
      <c r="D202" s="70"/>
      <c r="E202" s="71"/>
      <c r="F202" s="71"/>
      <c r="G202" s="71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6.5" customHeight="1">
      <c r="A203" s="70"/>
      <c r="B203" s="70"/>
      <c r="C203" s="71"/>
      <c r="D203" s="70"/>
      <c r="E203" s="71"/>
      <c r="F203" s="71"/>
      <c r="G203" s="71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6.5" customHeight="1">
      <c r="A204" s="70"/>
      <c r="B204" s="70"/>
      <c r="C204" s="71"/>
      <c r="D204" s="70"/>
      <c r="E204" s="71"/>
      <c r="F204" s="71"/>
      <c r="G204" s="71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6.5" customHeight="1">
      <c r="A205" s="70"/>
      <c r="B205" s="70"/>
      <c r="C205" s="71"/>
      <c r="D205" s="70"/>
      <c r="E205" s="71"/>
      <c r="F205" s="71"/>
      <c r="G205" s="71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6.5" customHeight="1">
      <c r="A206" s="70"/>
      <c r="B206" s="70"/>
      <c r="C206" s="71"/>
      <c r="D206" s="70"/>
      <c r="E206" s="71"/>
      <c r="F206" s="71"/>
      <c r="G206" s="71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6.5" customHeight="1">
      <c r="A207" s="70"/>
      <c r="B207" s="70"/>
      <c r="C207" s="71"/>
      <c r="D207" s="70"/>
      <c r="E207" s="71"/>
      <c r="F207" s="71"/>
      <c r="G207" s="71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6.5" customHeight="1">
      <c r="A208" s="70"/>
      <c r="B208" s="70"/>
      <c r="C208" s="71"/>
      <c r="D208" s="70"/>
      <c r="E208" s="71"/>
      <c r="F208" s="71"/>
      <c r="G208" s="71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6.5" customHeight="1">
      <c r="A209" s="70"/>
      <c r="B209" s="70"/>
      <c r="C209" s="71"/>
      <c r="D209" s="70"/>
      <c r="E209" s="71"/>
      <c r="F209" s="71"/>
      <c r="G209" s="71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6.5" customHeight="1">
      <c r="A210" s="70"/>
      <c r="B210" s="70"/>
      <c r="C210" s="71"/>
      <c r="D210" s="70"/>
      <c r="E210" s="71"/>
      <c r="F210" s="71"/>
      <c r="G210" s="71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6.5" customHeight="1">
      <c r="A211" s="70"/>
      <c r="B211" s="70"/>
      <c r="C211" s="71"/>
      <c r="D211" s="70"/>
      <c r="E211" s="71"/>
      <c r="F211" s="71"/>
      <c r="G211" s="71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6.5" customHeight="1">
      <c r="A212" s="70"/>
      <c r="B212" s="70"/>
      <c r="C212" s="71"/>
      <c r="D212" s="70"/>
      <c r="E212" s="71"/>
      <c r="F212" s="71"/>
      <c r="G212" s="71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6.5" customHeight="1">
      <c r="A213" s="70"/>
      <c r="B213" s="70"/>
      <c r="C213" s="71"/>
      <c r="D213" s="70"/>
      <c r="E213" s="71"/>
      <c r="F213" s="71"/>
      <c r="G213" s="71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6.5" customHeight="1">
      <c r="A214" s="70"/>
      <c r="B214" s="70"/>
      <c r="C214" s="71"/>
      <c r="D214" s="70"/>
      <c r="E214" s="71"/>
      <c r="F214" s="71"/>
      <c r="G214" s="71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6.5" customHeight="1">
      <c r="A215" s="70"/>
      <c r="B215" s="70"/>
      <c r="C215" s="71"/>
      <c r="D215" s="70"/>
      <c r="E215" s="71"/>
      <c r="F215" s="71"/>
      <c r="G215" s="71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6.5" customHeight="1">
      <c r="A216" s="70"/>
      <c r="B216" s="70"/>
      <c r="C216" s="71"/>
      <c r="D216" s="70"/>
      <c r="E216" s="71"/>
      <c r="F216" s="71"/>
      <c r="G216" s="71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6.5" customHeight="1">
      <c r="A217" s="70"/>
      <c r="B217" s="70"/>
      <c r="C217" s="71"/>
      <c r="D217" s="70"/>
      <c r="E217" s="71"/>
      <c r="F217" s="71"/>
      <c r="G217" s="71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6.5" customHeight="1">
      <c r="A218" s="70"/>
      <c r="B218" s="70"/>
      <c r="C218" s="71"/>
      <c r="D218" s="70"/>
      <c r="E218" s="71"/>
      <c r="F218" s="71"/>
      <c r="G218" s="71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6.5" customHeight="1">
      <c r="A219" s="70"/>
      <c r="B219" s="70"/>
      <c r="C219" s="71"/>
      <c r="D219" s="70"/>
      <c r="E219" s="71"/>
      <c r="F219" s="71"/>
      <c r="G219" s="71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6.5" customHeight="1">
      <c r="A220" s="70"/>
      <c r="B220" s="70"/>
      <c r="C220" s="71"/>
      <c r="D220" s="70"/>
      <c r="E220" s="71"/>
      <c r="F220" s="71"/>
      <c r="G220" s="71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F1"/>
    <mergeCell ref="G1:G2"/>
    <mergeCell ref="H1:H2"/>
    <mergeCell ref="I1:I2"/>
  </mergeCells>
  <conditionalFormatting sqref="A3:A17">
    <cfRule type="expression" dxfId="0" priority="1">
      <formula>OR($B3&lt;&gt;"",$C3&lt;&gt;"")</formula>
    </cfRule>
  </conditionalFormatting>
  <conditionalFormatting sqref="D3:D17">
    <cfRule type="expression" dxfId="0" priority="2">
      <formula>OR($B3&lt;&gt;"",$C3&lt;&gt;"")</formula>
    </cfRule>
  </conditionalFormatting>
  <conditionalFormatting sqref="E2:F2">
    <cfRule type="expression" dxfId="0" priority="3">
      <formula>OR(#REF!&lt;&gt;"",#REF!&lt;&gt;"")</formula>
    </cfRule>
  </conditionalFormatting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5.43"/>
    <col customWidth="1" min="2" max="2" width="16.71"/>
    <col customWidth="1" min="3" max="3" width="16.0"/>
    <col customWidth="1" min="4" max="4" width="66.0"/>
    <col customWidth="1" min="5" max="6" width="12.0"/>
    <col customWidth="1" min="7" max="7" width="19.0"/>
    <col customWidth="1" min="8" max="8" width="9.14"/>
    <col customWidth="1" min="9" max="9" width="31.43"/>
    <col customWidth="1" min="10" max="26" width="9.14"/>
  </cols>
  <sheetData>
    <row r="1" ht="15.0" customHeight="1">
      <c r="A1" s="61" t="s">
        <v>1086</v>
      </c>
      <c r="B1" s="62" t="s">
        <v>1362</v>
      </c>
      <c r="C1" s="61" t="s">
        <v>1</v>
      </c>
      <c r="D1" s="103" t="s">
        <v>1088</v>
      </c>
      <c r="E1" s="78" t="s">
        <v>5</v>
      </c>
      <c r="F1" s="64"/>
      <c r="G1" s="61" t="s">
        <v>1550</v>
      </c>
      <c r="H1" s="61" t="s">
        <v>1551</v>
      </c>
      <c r="I1" s="61" t="s">
        <v>7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14.25" customHeight="1">
      <c r="A2" s="65"/>
      <c r="B2" s="65"/>
      <c r="C2" s="65"/>
      <c r="D2" s="65"/>
      <c r="E2" s="66" t="s">
        <v>5</v>
      </c>
      <c r="F2" s="66" t="s">
        <v>1553</v>
      </c>
      <c r="G2" s="65"/>
      <c r="H2" s="65"/>
      <c r="I2" s="65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16.5" customHeight="1">
      <c r="A3" s="67">
        <v>1.0</v>
      </c>
      <c r="B3" s="81"/>
      <c r="C3" s="80"/>
      <c r="D3" s="69" t="str">
        <f>VLOOKUP(C3,MASTER!$B$2:$I$401,2, )</f>
        <v>#N/A</v>
      </c>
      <c r="E3" s="80"/>
      <c r="F3" s="67"/>
      <c r="G3" s="67">
        <f t="shared" ref="G3:G118" si="1">E3*25+F3</f>
        <v>0</v>
      </c>
      <c r="H3" s="80" t="s">
        <v>1554</v>
      </c>
      <c r="I3" s="69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6.5" customHeight="1">
      <c r="A4" s="67">
        <v>2.0</v>
      </c>
      <c r="B4" s="81"/>
      <c r="C4" s="80"/>
      <c r="D4" s="69" t="str">
        <f>VLOOKUP(C4,MASTER!$B$2:$I$401,2, )</f>
        <v>#N/A</v>
      </c>
      <c r="E4" s="80"/>
      <c r="F4" s="67"/>
      <c r="G4" s="67">
        <f t="shared" si="1"/>
        <v>0</v>
      </c>
      <c r="H4" s="80" t="s">
        <v>1554</v>
      </c>
      <c r="I4" s="69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6.5" customHeight="1">
      <c r="A5" s="67">
        <v>3.0</v>
      </c>
      <c r="B5" s="81"/>
      <c r="C5" s="80"/>
      <c r="D5" s="69" t="str">
        <f>VLOOKUP(C5,MASTER!$B$2:$I$401,2, )</f>
        <v>#N/A</v>
      </c>
      <c r="E5" s="80"/>
      <c r="F5" s="67"/>
      <c r="G5" s="67">
        <f t="shared" si="1"/>
        <v>0</v>
      </c>
      <c r="H5" s="80" t="s">
        <v>1554</v>
      </c>
      <c r="I5" s="69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6.5" customHeight="1">
      <c r="A6" s="67">
        <v>4.0</v>
      </c>
      <c r="B6" s="81"/>
      <c r="C6" s="80"/>
      <c r="D6" s="69" t="str">
        <f>VLOOKUP(C6,MASTER!$B$2:$I$401,2, )</f>
        <v>#N/A</v>
      </c>
      <c r="E6" s="80"/>
      <c r="F6" s="67"/>
      <c r="G6" s="67">
        <f t="shared" si="1"/>
        <v>0</v>
      </c>
      <c r="H6" s="80" t="s">
        <v>1554</v>
      </c>
      <c r="I6" s="69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6.5" customHeight="1">
      <c r="A7" s="67">
        <v>5.0</v>
      </c>
      <c r="B7" s="81"/>
      <c r="C7" s="80"/>
      <c r="D7" s="69" t="str">
        <f>VLOOKUP(C7,MASTER!$B$2:$I$401,2, )</f>
        <v>#N/A</v>
      </c>
      <c r="E7" s="80"/>
      <c r="F7" s="67"/>
      <c r="G7" s="67">
        <f t="shared" si="1"/>
        <v>0</v>
      </c>
      <c r="H7" s="80" t="s">
        <v>1554</v>
      </c>
      <c r="I7" s="69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6.5" customHeight="1">
      <c r="A8" s="67" t="str">
        <f t="shared" ref="A8:A40" si="2">IF(C8&lt;&gt;"",COUNTA($C$2:C8),"")</f>
        <v/>
      </c>
      <c r="B8" s="81"/>
      <c r="C8" s="80"/>
      <c r="D8" s="69" t="str">
        <f>VLOOKUP(C8,MASTER!$B$2:$I$401,2, )</f>
        <v>#N/A</v>
      </c>
      <c r="E8" s="80"/>
      <c r="F8" s="67"/>
      <c r="G8" s="67">
        <f t="shared" si="1"/>
        <v>0</v>
      </c>
      <c r="H8" s="80" t="s">
        <v>1554</v>
      </c>
      <c r="I8" s="69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6.5" customHeight="1">
      <c r="A9" s="67" t="str">
        <f t="shared" si="2"/>
        <v/>
      </c>
      <c r="B9" s="81"/>
      <c r="C9" s="80"/>
      <c r="D9" s="69" t="str">
        <f>VLOOKUP(C9,MASTER!$B$2:$I$401,2, )</f>
        <v>#N/A</v>
      </c>
      <c r="E9" s="80"/>
      <c r="F9" s="67"/>
      <c r="G9" s="67">
        <f t="shared" si="1"/>
        <v>0</v>
      </c>
      <c r="H9" s="80" t="s">
        <v>1554</v>
      </c>
      <c r="I9" s="69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6.5" customHeight="1">
      <c r="A10" s="67" t="str">
        <f t="shared" si="2"/>
        <v/>
      </c>
      <c r="B10" s="81"/>
      <c r="C10" s="80"/>
      <c r="D10" s="69" t="str">
        <f>VLOOKUP(C10,MASTER!$B$2:$I$401,2, )</f>
        <v>#N/A</v>
      </c>
      <c r="E10" s="80"/>
      <c r="F10" s="67"/>
      <c r="G10" s="67">
        <f t="shared" si="1"/>
        <v>0</v>
      </c>
      <c r="H10" s="80" t="s">
        <v>1554</v>
      </c>
      <c r="I10" s="69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6.5" customHeight="1">
      <c r="A11" s="67" t="str">
        <f t="shared" si="2"/>
        <v/>
      </c>
      <c r="B11" s="81"/>
      <c r="C11" s="80"/>
      <c r="D11" s="69" t="str">
        <f>VLOOKUP(C11,MASTER!$B$2:$I$401,2, )</f>
        <v>#N/A</v>
      </c>
      <c r="E11" s="80"/>
      <c r="F11" s="67"/>
      <c r="G11" s="67">
        <f t="shared" si="1"/>
        <v>0</v>
      </c>
      <c r="H11" s="80" t="s">
        <v>1554</v>
      </c>
      <c r="I11" s="69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6.5" customHeight="1">
      <c r="A12" s="67" t="str">
        <f t="shared" si="2"/>
        <v/>
      </c>
      <c r="B12" s="81"/>
      <c r="C12" s="80"/>
      <c r="D12" s="69" t="str">
        <f>VLOOKUP(C12,MASTER!$B$2:$I$401,2, )</f>
        <v>#N/A</v>
      </c>
      <c r="E12" s="80"/>
      <c r="F12" s="67"/>
      <c r="G12" s="67">
        <f t="shared" si="1"/>
        <v>0</v>
      </c>
      <c r="H12" s="80" t="s">
        <v>1554</v>
      </c>
      <c r="I12" s="69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6.5" customHeight="1">
      <c r="A13" s="67" t="str">
        <f t="shared" si="2"/>
        <v/>
      </c>
      <c r="B13" s="81"/>
      <c r="C13" s="80"/>
      <c r="D13" s="69" t="str">
        <f>VLOOKUP(C13,MASTER!$B$2:$I$401,2, )</f>
        <v>#N/A</v>
      </c>
      <c r="E13" s="80"/>
      <c r="F13" s="67"/>
      <c r="G13" s="67">
        <f t="shared" si="1"/>
        <v>0</v>
      </c>
      <c r="H13" s="80" t="s">
        <v>1554</v>
      </c>
      <c r="I13" s="69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6.5" customHeight="1">
      <c r="A14" s="67" t="str">
        <f t="shared" si="2"/>
        <v/>
      </c>
      <c r="B14" s="81"/>
      <c r="C14" s="80"/>
      <c r="D14" s="69" t="str">
        <f>VLOOKUP(C14,MASTER!$B$2:$I$401,2, )</f>
        <v>#N/A</v>
      </c>
      <c r="E14" s="80"/>
      <c r="F14" s="67"/>
      <c r="G14" s="67">
        <f t="shared" si="1"/>
        <v>0</v>
      </c>
      <c r="H14" s="80" t="s">
        <v>1554</v>
      </c>
      <c r="I14" s="69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6.5" customHeight="1">
      <c r="A15" s="67" t="str">
        <f t="shared" si="2"/>
        <v/>
      </c>
      <c r="B15" s="81"/>
      <c r="C15" s="80"/>
      <c r="D15" s="69" t="str">
        <f>VLOOKUP(C15,MASTER!$B$2:$I$401,2, )</f>
        <v>#N/A</v>
      </c>
      <c r="E15" s="80"/>
      <c r="F15" s="67"/>
      <c r="G15" s="67">
        <f t="shared" si="1"/>
        <v>0</v>
      </c>
      <c r="H15" s="80" t="s">
        <v>1554</v>
      </c>
      <c r="I15" s="69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6.5" customHeight="1">
      <c r="A16" s="67" t="str">
        <f t="shared" si="2"/>
        <v/>
      </c>
      <c r="B16" s="81"/>
      <c r="C16" s="80"/>
      <c r="D16" s="69" t="str">
        <f>VLOOKUP(C16,MASTER!$B$2:$I$401,2, )</f>
        <v>#N/A</v>
      </c>
      <c r="E16" s="80"/>
      <c r="F16" s="67"/>
      <c r="G16" s="67">
        <f t="shared" si="1"/>
        <v>0</v>
      </c>
      <c r="H16" s="80" t="s">
        <v>1554</v>
      </c>
      <c r="I16" s="69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6.5" customHeight="1">
      <c r="A17" s="67" t="str">
        <f t="shared" si="2"/>
        <v/>
      </c>
      <c r="B17" s="81"/>
      <c r="C17" s="80"/>
      <c r="D17" s="69" t="str">
        <f>VLOOKUP(C17,MASTER!$B$2:$I$401,2, )</f>
        <v>#N/A</v>
      </c>
      <c r="E17" s="80"/>
      <c r="F17" s="67"/>
      <c r="G17" s="67">
        <f t="shared" si="1"/>
        <v>0</v>
      </c>
      <c r="H17" s="80" t="s">
        <v>1554</v>
      </c>
      <c r="I17" s="6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6.5" customHeight="1">
      <c r="A18" s="67" t="str">
        <f t="shared" si="2"/>
        <v/>
      </c>
      <c r="B18" s="81"/>
      <c r="C18" s="80"/>
      <c r="D18" s="69" t="str">
        <f>VLOOKUP(C18,MASTER!$B$2:$I$401,2, )</f>
        <v>#N/A</v>
      </c>
      <c r="E18" s="80"/>
      <c r="F18" s="67"/>
      <c r="G18" s="67">
        <f t="shared" si="1"/>
        <v>0</v>
      </c>
      <c r="H18" s="80" t="s">
        <v>1554</v>
      </c>
      <c r="I18" s="6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6.5" customHeight="1">
      <c r="A19" s="67" t="str">
        <f t="shared" si="2"/>
        <v/>
      </c>
      <c r="B19" s="81"/>
      <c r="C19" s="80"/>
      <c r="D19" s="69" t="str">
        <f>VLOOKUP(C19,MASTER!$B$2:$I$401,2, )</f>
        <v>#N/A</v>
      </c>
      <c r="E19" s="80"/>
      <c r="F19" s="67"/>
      <c r="G19" s="67">
        <f t="shared" si="1"/>
        <v>0</v>
      </c>
      <c r="H19" s="80" t="s">
        <v>1554</v>
      </c>
      <c r="I19" s="6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6.5" customHeight="1">
      <c r="A20" s="67" t="str">
        <f t="shared" si="2"/>
        <v/>
      </c>
      <c r="B20" s="81"/>
      <c r="C20" s="80"/>
      <c r="D20" s="69" t="str">
        <f>VLOOKUP(C20,MASTER!$B$2:$I$401,2, )</f>
        <v>#N/A</v>
      </c>
      <c r="E20" s="80"/>
      <c r="F20" s="67"/>
      <c r="G20" s="67">
        <f t="shared" si="1"/>
        <v>0</v>
      </c>
      <c r="H20" s="80" t="s">
        <v>1554</v>
      </c>
      <c r="I20" s="69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6.5" customHeight="1">
      <c r="A21" s="67" t="str">
        <f t="shared" si="2"/>
        <v/>
      </c>
      <c r="B21" s="81"/>
      <c r="C21" s="80"/>
      <c r="D21" s="69" t="str">
        <f>VLOOKUP(C21,MASTER!$B$2:$I$401,2, )</f>
        <v>#N/A</v>
      </c>
      <c r="E21" s="80"/>
      <c r="F21" s="67"/>
      <c r="G21" s="67">
        <f t="shared" si="1"/>
        <v>0</v>
      </c>
      <c r="H21" s="80" t="s">
        <v>1554</v>
      </c>
      <c r="I21" s="69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6.5" customHeight="1">
      <c r="A22" s="67" t="str">
        <f t="shared" si="2"/>
        <v/>
      </c>
      <c r="B22" s="81"/>
      <c r="C22" s="80"/>
      <c r="D22" s="69" t="str">
        <f>VLOOKUP(C22,MASTER!$B$2:$I$401,2, )</f>
        <v>#N/A</v>
      </c>
      <c r="E22" s="80"/>
      <c r="F22" s="67"/>
      <c r="G22" s="67">
        <f t="shared" si="1"/>
        <v>0</v>
      </c>
      <c r="H22" s="80" t="s">
        <v>1554</v>
      </c>
      <c r="I22" s="104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6.5" customHeight="1">
      <c r="A23" s="67" t="str">
        <f t="shared" si="2"/>
        <v/>
      </c>
      <c r="B23" s="81"/>
      <c r="C23" s="80"/>
      <c r="D23" s="69" t="str">
        <f>VLOOKUP(C23,MASTER!$B$2:$I$401,2, )</f>
        <v>#N/A</v>
      </c>
      <c r="E23" s="80"/>
      <c r="F23" s="67"/>
      <c r="G23" s="67">
        <f t="shared" si="1"/>
        <v>0</v>
      </c>
      <c r="H23" s="80" t="s">
        <v>1554</v>
      </c>
      <c r="I23" s="69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6.5" customHeight="1">
      <c r="A24" s="67" t="str">
        <f t="shared" si="2"/>
        <v/>
      </c>
      <c r="B24" s="81"/>
      <c r="C24" s="80"/>
      <c r="D24" s="69" t="str">
        <f>VLOOKUP(C24,MASTER!$B$2:$I$401,2, )</f>
        <v>#N/A</v>
      </c>
      <c r="E24" s="80"/>
      <c r="F24" s="67"/>
      <c r="G24" s="67">
        <f t="shared" si="1"/>
        <v>0</v>
      </c>
      <c r="H24" s="80" t="s">
        <v>1554</v>
      </c>
      <c r="I24" s="69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6.5" customHeight="1">
      <c r="A25" s="67" t="str">
        <f t="shared" si="2"/>
        <v/>
      </c>
      <c r="B25" s="81"/>
      <c r="C25" s="80"/>
      <c r="D25" s="69" t="str">
        <f>VLOOKUP(C25,MASTER!$B$2:$I$401,2, )</f>
        <v>#N/A</v>
      </c>
      <c r="E25" s="80"/>
      <c r="F25" s="67"/>
      <c r="G25" s="67">
        <f t="shared" si="1"/>
        <v>0</v>
      </c>
      <c r="H25" s="80" t="s">
        <v>1554</v>
      </c>
      <c r="I25" s="69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6.5" customHeight="1">
      <c r="A26" s="67" t="str">
        <f t="shared" si="2"/>
        <v/>
      </c>
      <c r="B26" s="81"/>
      <c r="C26" s="80"/>
      <c r="D26" s="69" t="str">
        <f>VLOOKUP(C26,MASTER!$B$2:$I$401,2, )</f>
        <v>#N/A</v>
      </c>
      <c r="E26" s="80"/>
      <c r="F26" s="67"/>
      <c r="G26" s="67">
        <f t="shared" si="1"/>
        <v>0</v>
      </c>
      <c r="H26" s="80" t="s">
        <v>1554</v>
      </c>
      <c r="I26" s="104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6.5" customHeight="1">
      <c r="A27" s="67" t="str">
        <f t="shared" si="2"/>
        <v/>
      </c>
      <c r="B27" s="81"/>
      <c r="C27" s="80"/>
      <c r="D27" s="69" t="str">
        <f>VLOOKUP(C27,MASTER!$B$2:$I$401,2, )</f>
        <v>#N/A</v>
      </c>
      <c r="E27" s="80"/>
      <c r="F27" s="67"/>
      <c r="G27" s="67">
        <f t="shared" si="1"/>
        <v>0</v>
      </c>
      <c r="H27" s="80" t="s">
        <v>1554</v>
      </c>
      <c r="I27" s="104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6.5" customHeight="1">
      <c r="A28" s="67" t="str">
        <f t="shared" si="2"/>
        <v/>
      </c>
      <c r="B28" s="81"/>
      <c r="C28" s="80"/>
      <c r="D28" s="69" t="str">
        <f>VLOOKUP(C28,MASTER!$B$2:$I$401,2, )</f>
        <v>#N/A</v>
      </c>
      <c r="E28" s="80"/>
      <c r="F28" s="67"/>
      <c r="G28" s="67">
        <f t="shared" si="1"/>
        <v>0</v>
      </c>
      <c r="H28" s="80" t="s">
        <v>1554</v>
      </c>
      <c r="I28" s="104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6.5" customHeight="1">
      <c r="A29" s="67" t="str">
        <f t="shared" si="2"/>
        <v/>
      </c>
      <c r="B29" s="81"/>
      <c r="C29" s="80"/>
      <c r="D29" s="69" t="str">
        <f>VLOOKUP(C29,MASTER!$B$2:$I$401,2, )</f>
        <v>#N/A</v>
      </c>
      <c r="E29" s="80"/>
      <c r="F29" s="67"/>
      <c r="G29" s="67">
        <f t="shared" si="1"/>
        <v>0</v>
      </c>
      <c r="H29" s="80" t="s">
        <v>1554</v>
      </c>
      <c r="I29" s="69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6.5" customHeight="1">
      <c r="A30" s="67" t="str">
        <f t="shared" si="2"/>
        <v/>
      </c>
      <c r="B30" s="81"/>
      <c r="C30" s="80"/>
      <c r="D30" s="69" t="str">
        <f>VLOOKUP(C30,MASTER!$B$2:$I$401,2, )</f>
        <v>#N/A</v>
      </c>
      <c r="E30" s="80"/>
      <c r="F30" s="67"/>
      <c r="G30" s="67">
        <f t="shared" si="1"/>
        <v>0</v>
      </c>
      <c r="H30" s="80" t="s">
        <v>1554</v>
      </c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6.5" customHeight="1">
      <c r="A31" s="67" t="str">
        <f t="shared" si="2"/>
        <v/>
      </c>
      <c r="B31" s="81"/>
      <c r="C31" s="80"/>
      <c r="D31" s="69" t="str">
        <f>VLOOKUP(C31,MASTER!$B$2:$I$401,2, )</f>
        <v>#N/A</v>
      </c>
      <c r="E31" s="80"/>
      <c r="F31" s="67"/>
      <c r="G31" s="67">
        <f t="shared" si="1"/>
        <v>0</v>
      </c>
      <c r="H31" s="80" t="s">
        <v>1554</v>
      </c>
      <c r="I31" s="69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6.5" customHeight="1">
      <c r="A32" s="67" t="str">
        <f t="shared" si="2"/>
        <v/>
      </c>
      <c r="B32" s="81"/>
      <c r="C32" s="80"/>
      <c r="D32" s="69" t="str">
        <f>VLOOKUP(C32,MASTER!$B$2:$I$401,2, )</f>
        <v>#N/A</v>
      </c>
      <c r="E32" s="80"/>
      <c r="F32" s="67"/>
      <c r="G32" s="67">
        <f t="shared" si="1"/>
        <v>0</v>
      </c>
      <c r="H32" s="80" t="s">
        <v>1554</v>
      </c>
      <c r="I32" s="69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6.5" customHeight="1">
      <c r="A33" s="67" t="str">
        <f t="shared" si="2"/>
        <v/>
      </c>
      <c r="B33" s="81"/>
      <c r="C33" s="80"/>
      <c r="D33" s="69" t="str">
        <f>VLOOKUP(C33,MASTER!$B$2:$I$401,2, )</f>
        <v>#N/A</v>
      </c>
      <c r="E33" s="80"/>
      <c r="F33" s="67"/>
      <c r="G33" s="67">
        <f t="shared" si="1"/>
        <v>0</v>
      </c>
      <c r="H33" s="80" t="s">
        <v>1554</v>
      </c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6.5" customHeight="1">
      <c r="A34" s="67" t="str">
        <f t="shared" si="2"/>
        <v/>
      </c>
      <c r="B34" s="81"/>
      <c r="C34" s="80"/>
      <c r="D34" s="69" t="str">
        <f>VLOOKUP(C34,MASTER!$B$2:$I$401,2, )</f>
        <v>#N/A</v>
      </c>
      <c r="E34" s="80"/>
      <c r="F34" s="67"/>
      <c r="G34" s="67">
        <f t="shared" si="1"/>
        <v>0</v>
      </c>
      <c r="H34" s="80" t="s">
        <v>1554</v>
      </c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6.5" customHeight="1">
      <c r="A35" s="67" t="str">
        <f t="shared" si="2"/>
        <v/>
      </c>
      <c r="B35" s="81"/>
      <c r="C35" s="80"/>
      <c r="D35" s="69" t="str">
        <f>VLOOKUP(C35,MASTER!$B$2:$I$401,2, )</f>
        <v>#N/A</v>
      </c>
      <c r="E35" s="80"/>
      <c r="F35" s="67"/>
      <c r="G35" s="67">
        <f t="shared" si="1"/>
        <v>0</v>
      </c>
      <c r="H35" s="80" t="s">
        <v>1554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6.5" customHeight="1">
      <c r="A36" s="67" t="str">
        <f t="shared" si="2"/>
        <v/>
      </c>
      <c r="B36" s="81"/>
      <c r="C36" s="80"/>
      <c r="D36" s="69" t="str">
        <f>VLOOKUP(C36,MASTER!$B$2:$I$401,2, )</f>
        <v>#N/A</v>
      </c>
      <c r="E36" s="80"/>
      <c r="F36" s="67"/>
      <c r="G36" s="67">
        <f t="shared" si="1"/>
        <v>0</v>
      </c>
      <c r="H36" s="80" t="s">
        <v>1554</v>
      </c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6.5" customHeight="1">
      <c r="A37" s="67" t="str">
        <f t="shared" si="2"/>
        <v/>
      </c>
      <c r="B37" s="81"/>
      <c r="C37" s="80"/>
      <c r="D37" s="69" t="str">
        <f>VLOOKUP(C37,MASTER!$B$2:$I$401,2, )</f>
        <v>#N/A</v>
      </c>
      <c r="E37" s="80"/>
      <c r="F37" s="67"/>
      <c r="G37" s="67">
        <f t="shared" si="1"/>
        <v>0</v>
      </c>
      <c r="H37" s="80" t="s">
        <v>1554</v>
      </c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6.5" customHeight="1">
      <c r="A38" s="67" t="str">
        <f t="shared" si="2"/>
        <v/>
      </c>
      <c r="B38" s="81"/>
      <c r="C38" s="80"/>
      <c r="D38" s="69" t="str">
        <f>VLOOKUP(C38,MASTER!$B$2:$I$401,2, )</f>
        <v>#N/A</v>
      </c>
      <c r="E38" s="80"/>
      <c r="F38" s="67"/>
      <c r="G38" s="67">
        <f t="shared" si="1"/>
        <v>0</v>
      </c>
      <c r="H38" s="80" t="s">
        <v>1554</v>
      </c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6.5" customHeight="1">
      <c r="A39" s="67" t="str">
        <f t="shared" si="2"/>
        <v/>
      </c>
      <c r="B39" s="81"/>
      <c r="C39" s="80"/>
      <c r="D39" s="69" t="str">
        <f>VLOOKUP(C39,MASTER!$B$2:$I$401,2, )</f>
        <v>#N/A</v>
      </c>
      <c r="E39" s="80"/>
      <c r="F39" s="67"/>
      <c r="G39" s="67">
        <f t="shared" si="1"/>
        <v>0</v>
      </c>
      <c r="H39" s="80" t="s">
        <v>1554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6.5" customHeight="1">
      <c r="A40" s="67" t="str">
        <f t="shared" si="2"/>
        <v/>
      </c>
      <c r="B40" s="81"/>
      <c r="C40" s="80"/>
      <c r="D40" s="69" t="str">
        <f>VLOOKUP(C40,MASTER!$B$2:$I$401,2, )</f>
        <v>#N/A</v>
      </c>
      <c r="E40" s="80"/>
      <c r="F40" s="67"/>
      <c r="G40" s="67">
        <f t="shared" si="1"/>
        <v>0</v>
      </c>
      <c r="H40" s="80" t="s">
        <v>1554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6.5" customHeight="1">
      <c r="A41" s="67"/>
      <c r="B41" s="81"/>
      <c r="C41" s="80"/>
      <c r="D41" s="69" t="str">
        <f>VLOOKUP(C41,MASTER!$B$2:$I$401,2, )</f>
        <v>#N/A</v>
      </c>
      <c r="E41" s="80"/>
      <c r="F41" s="67"/>
      <c r="G41" s="67">
        <f t="shared" si="1"/>
        <v>0</v>
      </c>
      <c r="H41" s="80" t="s">
        <v>1554</v>
      </c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6.5" customHeight="1">
      <c r="A42" s="67"/>
      <c r="B42" s="81"/>
      <c r="C42" s="80"/>
      <c r="D42" s="69" t="str">
        <f>VLOOKUP(C42,MASTER!$B$2:$I$401,2, )</f>
        <v>#N/A</v>
      </c>
      <c r="E42" s="80"/>
      <c r="F42" s="67"/>
      <c r="G42" s="67">
        <f t="shared" si="1"/>
        <v>0</v>
      </c>
      <c r="H42" s="80" t="s">
        <v>1554</v>
      </c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6.5" customHeight="1">
      <c r="A43" s="67"/>
      <c r="B43" s="81"/>
      <c r="C43" s="80"/>
      <c r="D43" s="69" t="str">
        <f>VLOOKUP(C43,MASTER!$B$2:$I$401,2, )</f>
        <v>#N/A</v>
      </c>
      <c r="E43" s="80"/>
      <c r="F43" s="67"/>
      <c r="G43" s="67">
        <f t="shared" si="1"/>
        <v>0</v>
      </c>
      <c r="H43" s="80" t="s">
        <v>1554</v>
      </c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6.5" customHeight="1">
      <c r="A44" s="67"/>
      <c r="B44" s="81"/>
      <c r="C44" s="80"/>
      <c r="D44" s="69" t="str">
        <f>VLOOKUP(C44,MASTER!$B$2:$I$401,2, )</f>
        <v>#N/A</v>
      </c>
      <c r="E44" s="80"/>
      <c r="F44" s="67"/>
      <c r="G44" s="67">
        <f t="shared" si="1"/>
        <v>0</v>
      </c>
      <c r="H44" s="80" t="s">
        <v>1554</v>
      </c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6.5" customHeight="1">
      <c r="A45" s="67"/>
      <c r="B45" s="81"/>
      <c r="C45" s="80"/>
      <c r="D45" s="69" t="str">
        <f>VLOOKUP(C45,MASTER!$B$2:$I$401,2, )</f>
        <v>#N/A</v>
      </c>
      <c r="E45" s="80"/>
      <c r="F45" s="67"/>
      <c r="G45" s="67">
        <f t="shared" si="1"/>
        <v>0</v>
      </c>
      <c r="H45" s="80" t="s">
        <v>1554</v>
      </c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6.5" customHeight="1">
      <c r="A46" s="67"/>
      <c r="B46" s="81"/>
      <c r="C46" s="80"/>
      <c r="D46" s="69" t="str">
        <f>VLOOKUP(C46,MASTER!$B$2:$I$401,2, )</f>
        <v>#N/A</v>
      </c>
      <c r="E46" s="80"/>
      <c r="F46" s="67"/>
      <c r="G46" s="67">
        <f t="shared" si="1"/>
        <v>0</v>
      </c>
      <c r="H46" s="80" t="s">
        <v>1554</v>
      </c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6.5" customHeight="1">
      <c r="A47" s="67"/>
      <c r="B47" s="81"/>
      <c r="C47" s="80"/>
      <c r="D47" s="69" t="str">
        <f>VLOOKUP(C47,MASTER!$B$2:$I$401,2, )</f>
        <v>#N/A</v>
      </c>
      <c r="E47" s="80"/>
      <c r="F47" s="67"/>
      <c r="G47" s="67">
        <f t="shared" si="1"/>
        <v>0</v>
      </c>
      <c r="H47" s="80" t="s">
        <v>1554</v>
      </c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6.5" customHeight="1">
      <c r="A48" s="67"/>
      <c r="B48" s="81"/>
      <c r="C48" s="80"/>
      <c r="D48" s="69" t="str">
        <f>VLOOKUP(C48,MASTER!$B$2:$I$401,2, )</f>
        <v>#N/A</v>
      </c>
      <c r="E48" s="80"/>
      <c r="F48" s="67"/>
      <c r="G48" s="67">
        <f t="shared" si="1"/>
        <v>0</v>
      </c>
      <c r="H48" s="80" t="s">
        <v>1554</v>
      </c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6.5" customHeight="1">
      <c r="A49" s="67"/>
      <c r="B49" s="81"/>
      <c r="C49" s="80"/>
      <c r="D49" s="69" t="str">
        <f>VLOOKUP(C49,MASTER!$B$2:$I$401,2, )</f>
        <v>#N/A</v>
      </c>
      <c r="E49" s="80"/>
      <c r="F49" s="67"/>
      <c r="G49" s="67">
        <f t="shared" si="1"/>
        <v>0</v>
      </c>
      <c r="H49" s="80" t="s">
        <v>1554</v>
      </c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6.5" customHeight="1">
      <c r="A50" s="67"/>
      <c r="B50" s="81"/>
      <c r="C50" s="80"/>
      <c r="D50" s="69" t="str">
        <f>VLOOKUP(C50,MASTER!$B$2:$I$401,2, )</f>
        <v>#N/A</v>
      </c>
      <c r="E50" s="80"/>
      <c r="F50" s="67"/>
      <c r="G50" s="67">
        <f t="shared" si="1"/>
        <v>0</v>
      </c>
      <c r="H50" s="80" t="s">
        <v>1554</v>
      </c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6.5" customHeight="1">
      <c r="A51" s="67"/>
      <c r="B51" s="81"/>
      <c r="C51" s="80"/>
      <c r="D51" s="69" t="str">
        <f>VLOOKUP(C51,MASTER!$B$2:$I$401,2, )</f>
        <v>#N/A</v>
      </c>
      <c r="E51" s="80"/>
      <c r="F51" s="67"/>
      <c r="G51" s="67">
        <f t="shared" si="1"/>
        <v>0</v>
      </c>
      <c r="H51" s="80" t="s">
        <v>1554</v>
      </c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6.5" customHeight="1">
      <c r="A52" s="67"/>
      <c r="B52" s="81"/>
      <c r="C52" s="80"/>
      <c r="D52" s="69" t="str">
        <f>VLOOKUP(C52,MASTER!$B$2:$I$401,2, )</f>
        <v>#N/A</v>
      </c>
      <c r="E52" s="80"/>
      <c r="F52" s="67"/>
      <c r="G52" s="67">
        <f t="shared" si="1"/>
        <v>0</v>
      </c>
      <c r="H52" s="80" t="s">
        <v>1554</v>
      </c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6.5" customHeight="1">
      <c r="A53" s="67"/>
      <c r="B53" s="81"/>
      <c r="C53" s="80"/>
      <c r="D53" s="69" t="str">
        <f>VLOOKUP(C53,MASTER!$B$2:$I$401,2, )</f>
        <v>#N/A</v>
      </c>
      <c r="E53" s="80"/>
      <c r="F53" s="67"/>
      <c r="G53" s="67">
        <f t="shared" si="1"/>
        <v>0</v>
      </c>
      <c r="H53" s="80" t="s">
        <v>1554</v>
      </c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6.5" customHeight="1">
      <c r="A54" s="67"/>
      <c r="B54" s="81"/>
      <c r="C54" s="80"/>
      <c r="D54" s="69" t="str">
        <f>VLOOKUP(C54,MASTER!$B$2:$I$401,2, )</f>
        <v>#N/A</v>
      </c>
      <c r="E54" s="80"/>
      <c r="F54" s="67"/>
      <c r="G54" s="67">
        <f t="shared" si="1"/>
        <v>0</v>
      </c>
      <c r="H54" s="80" t="s">
        <v>1554</v>
      </c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6.5" customHeight="1">
      <c r="A55" s="67"/>
      <c r="B55" s="81"/>
      <c r="C55" s="80"/>
      <c r="D55" s="69" t="str">
        <f>VLOOKUP(C55,MASTER!$B$2:$I$401,2, )</f>
        <v>#N/A</v>
      </c>
      <c r="E55" s="80"/>
      <c r="F55" s="67"/>
      <c r="G55" s="67">
        <f t="shared" si="1"/>
        <v>0</v>
      </c>
      <c r="H55" s="80" t="s">
        <v>1554</v>
      </c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6.5" customHeight="1">
      <c r="A56" s="67"/>
      <c r="B56" s="81"/>
      <c r="C56" s="80"/>
      <c r="D56" s="69" t="str">
        <f>VLOOKUP(C56,MASTER!$B$2:$I$401,2, )</f>
        <v>#N/A</v>
      </c>
      <c r="E56" s="80"/>
      <c r="F56" s="67"/>
      <c r="G56" s="67">
        <f t="shared" si="1"/>
        <v>0</v>
      </c>
      <c r="H56" s="80" t="s">
        <v>1554</v>
      </c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6.5" customHeight="1">
      <c r="A57" s="67"/>
      <c r="B57" s="81"/>
      <c r="C57" s="80"/>
      <c r="D57" s="69" t="str">
        <f>VLOOKUP(C57,MASTER!$B$2:$I$401,2, )</f>
        <v>#N/A</v>
      </c>
      <c r="E57" s="80"/>
      <c r="F57" s="67"/>
      <c r="G57" s="67">
        <f t="shared" si="1"/>
        <v>0</v>
      </c>
      <c r="H57" s="80" t="s">
        <v>1554</v>
      </c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6.5" customHeight="1">
      <c r="A58" s="67"/>
      <c r="B58" s="81"/>
      <c r="C58" s="80"/>
      <c r="D58" s="69" t="str">
        <f>VLOOKUP(C58,MASTER!$B$2:$I$401,2, )</f>
        <v>#N/A</v>
      </c>
      <c r="E58" s="80"/>
      <c r="F58" s="67"/>
      <c r="G58" s="67">
        <f t="shared" si="1"/>
        <v>0</v>
      </c>
      <c r="H58" s="80" t="s">
        <v>1554</v>
      </c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6.5" customHeight="1">
      <c r="A59" s="67"/>
      <c r="B59" s="81"/>
      <c r="C59" s="80"/>
      <c r="D59" s="69" t="str">
        <f>VLOOKUP(C59,MASTER!$B$2:$I$401,2, )</f>
        <v>#N/A</v>
      </c>
      <c r="E59" s="80"/>
      <c r="F59" s="67"/>
      <c r="G59" s="67">
        <f t="shared" si="1"/>
        <v>0</v>
      </c>
      <c r="H59" s="80" t="s">
        <v>1554</v>
      </c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6.5" customHeight="1">
      <c r="A60" s="67"/>
      <c r="B60" s="81"/>
      <c r="C60" s="80"/>
      <c r="D60" s="69" t="str">
        <f>VLOOKUP(C60,MASTER!$B$2:$I$401,2, )</f>
        <v>#N/A</v>
      </c>
      <c r="E60" s="80"/>
      <c r="F60" s="67"/>
      <c r="G60" s="67">
        <f t="shared" si="1"/>
        <v>0</v>
      </c>
      <c r="H60" s="80" t="s">
        <v>1554</v>
      </c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6.5" customHeight="1">
      <c r="A61" s="67"/>
      <c r="B61" s="81"/>
      <c r="C61" s="80"/>
      <c r="D61" s="69" t="str">
        <f>VLOOKUP(C61,MASTER!$B$2:$I$401,2, )</f>
        <v>#N/A</v>
      </c>
      <c r="E61" s="80"/>
      <c r="F61" s="67"/>
      <c r="G61" s="67">
        <f t="shared" si="1"/>
        <v>0</v>
      </c>
      <c r="H61" s="80" t="s">
        <v>1554</v>
      </c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6.5" customHeight="1">
      <c r="A62" s="67"/>
      <c r="B62" s="81"/>
      <c r="C62" s="80"/>
      <c r="D62" s="69" t="str">
        <f>VLOOKUP(C62,MASTER!$B$2:$I$401,2, )</f>
        <v>#N/A</v>
      </c>
      <c r="E62" s="80"/>
      <c r="F62" s="67"/>
      <c r="G62" s="67">
        <f t="shared" si="1"/>
        <v>0</v>
      </c>
      <c r="H62" s="80" t="s">
        <v>1554</v>
      </c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6.5" customHeight="1">
      <c r="A63" s="67"/>
      <c r="B63" s="81"/>
      <c r="C63" s="80"/>
      <c r="D63" s="69" t="str">
        <f>VLOOKUP(C63,MASTER!$B$2:$I$401,2, )</f>
        <v>#N/A</v>
      </c>
      <c r="E63" s="80"/>
      <c r="F63" s="67"/>
      <c r="G63" s="67">
        <f t="shared" si="1"/>
        <v>0</v>
      </c>
      <c r="H63" s="80" t="s">
        <v>1554</v>
      </c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6.5" customHeight="1">
      <c r="A64" s="67"/>
      <c r="B64" s="81"/>
      <c r="C64" s="80"/>
      <c r="D64" s="69" t="str">
        <f>VLOOKUP(C64,MASTER!$B$2:$I$401,2, )</f>
        <v>#N/A</v>
      </c>
      <c r="E64" s="80"/>
      <c r="F64" s="67"/>
      <c r="G64" s="67">
        <f t="shared" si="1"/>
        <v>0</v>
      </c>
      <c r="H64" s="80" t="s">
        <v>1554</v>
      </c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6.5" customHeight="1">
      <c r="A65" s="67"/>
      <c r="B65" s="81"/>
      <c r="C65" s="80"/>
      <c r="D65" s="69" t="str">
        <f>VLOOKUP(C65,MASTER!$B$2:$I$401,2, )</f>
        <v>#N/A</v>
      </c>
      <c r="E65" s="80"/>
      <c r="F65" s="67"/>
      <c r="G65" s="67">
        <f t="shared" si="1"/>
        <v>0</v>
      </c>
      <c r="H65" s="80" t="s">
        <v>1554</v>
      </c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6.5" customHeight="1">
      <c r="A66" s="67"/>
      <c r="B66" s="81"/>
      <c r="C66" s="80"/>
      <c r="D66" s="69" t="str">
        <f>VLOOKUP(C66,MASTER!$B$2:$I$401,2, )</f>
        <v>#N/A</v>
      </c>
      <c r="E66" s="80"/>
      <c r="F66" s="67"/>
      <c r="G66" s="67">
        <f t="shared" si="1"/>
        <v>0</v>
      </c>
      <c r="H66" s="80" t="s">
        <v>1554</v>
      </c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6.5" customHeight="1">
      <c r="A67" s="67"/>
      <c r="B67" s="81"/>
      <c r="C67" s="80"/>
      <c r="D67" s="69" t="str">
        <f>VLOOKUP(C67,MASTER!$B$2:$I$401,2, )</f>
        <v>#N/A</v>
      </c>
      <c r="E67" s="80"/>
      <c r="F67" s="67"/>
      <c r="G67" s="67">
        <f t="shared" si="1"/>
        <v>0</v>
      </c>
      <c r="H67" s="80" t="s">
        <v>1554</v>
      </c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6.5" customHeight="1">
      <c r="A68" s="67"/>
      <c r="B68" s="81"/>
      <c r="C68" s="80"/>
      <c r="D68" s="69" t="str">
        <f>VLOOKUP(C68,MASTER!$B$2:$I$401,2, )</f>
        <v>#N/A</v>
      </c>
      <c r="E68" s="80"/>
      <c r="F68" s="67"/>
      <c r="G68" s="67">
        <f t="shared" si="1"/>
        <v>0</v>
      </c>
      <c r="H68" s="80" t="s">
        <v>1554</v>
      </c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6.5" customHeight="1">
      <c r="A69" s="67"/>
      <c r="B69" s="81"/>
      <c r="C69" s="80"/>
      <c r="D69" s="93" t="str">
        <f>VLOOKUP(C69,MASTER!$B$2:$I$40,2, )</f>
        <v>#N/A</v>
      </c>
      <c r="E69" s="80"/>
      <c r="F69" s="67"/>
      <c r="G69" s="67">
        <f t="shared" si="1"/>
        <v>0</v>
      </c>
      <c r="H69" s="80" t="s">
        <v>1554</v>
      </c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6.5" customHeight="1">
      <c r="A70" s="67"/>
      <c r="B70" s="81"/>
      <c r="C70" s="80"/>
      <c r="D70" s="69" t="str">
        <f>VLOOKUP(C70,MASTER!$B$2:$I$401,2, )</f>
        <v>#N/A</v>
      </c>
      <c r="E70" s="80"/>
      <c r="F70" s="67"/>
      <c r="G70" s="67">
        <f t="shared" si="1"/>
        <v>0</v>
      </c>
      <c r="H70" s="80" t="s">
        <v>1554</v>
      </c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6.5" customHeight="1">
      <c r="A71" s="67"/>
      <c r="B71" s="81"/>
      <c r="C71" s="80"/>
      <c r="D71" s="69" t="str">
        <f>VLOOKUP(C71,MASTER!$B$2:$I$401,2, )</f>
        <v>#N/A</v>
      </c>
      <c r="E71" s="80"/>
      <c r="F71" s="67"/>
      <c r="G71" s="67">
        <f t="shared" si="1"/>
        <v>0</v>
      </c>
      <c r="H71" s="80" t="s">
        <v>1554</v>
      </c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6.5" customHeight="1">
      <c r="A72" s="67"/>
      <c r="B72" s="81"/>
      <c r="C72" s="80"/>
      <c r="D72" s="69" t="str">
        <f>VLOOKUP(C72,MASTER!$B$2:$I$401,2, )</f>
        <v>#N/A</v>
      </c>
      <c r="E72" s="80"/>
      <c r="F72" s="67"/>
      <c r="G72" s="67">
        <f t="shared" si="1"/>
        <v>0</v>
      </c>
      <c r="H72" s="80" t="s">
        <v>1554</v>
      </c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6.5" customHeight="1">
      <c r="A73" s="67"/>
      <c r="B73" s="81"/>
      <c r="C73" s="80"/>
      <c r="D73" s="69" t="str">
        <f>VLOOKUP(C73,MASTER!$B$2:$I$401,2, )</f>
        <v>#N/A</v>
      </c>
      <c r="E73" s="80"/>
      <c r="F73" s="67"/>
      <c r="G73" s="67">
        <f t="shared" si="1"/>
        <v>0</v>
      </c>
      <c r="H73" s="80" t="s">
        <v>1554</v>
      </c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6.5" customHeight="1">
      <c r="A74" s="67"/>
      <c r="B74" s="81"/>
      <c r="C74" s="80"/>
      <c r="D74" s="69" t="str">
        <f>VLOOKUP(C74,MASTER!$B$2:$I$401,2, )</f>
        <v>#N/A</v>
      </c>
      <c r="E74" s="80"/>
      <c r="F74" s="67"/>
      <c r="G74" s="67">
        <f t="shared" si="1"/>
        <v>0</v>
      </c>
      <c r="H74" s="80" t="s">
        <v>1554</v>
      </c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6.5" customHeight="1">
      <c r="A75" s="67"/>
      <c r="B75" s="81"/>
      <c r="C75" s="80"/>
      <c r="D75" s="69" t="str">
        <f>VLOOKUP(C75,MASTER!$B$2:$I$401,2, )</f>
        <v>#N/A</v>
      </c>
      <c r="E75" s="80"/>
      <c r="F75" s="67"/>
      <c r="G75" s="67">
        <f t="shared" si="1"/>
        <v>0</v>
      </c>
      <c r="H75" s="80" t="s">
        <v>1554</v>
      </c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6.5" customHeight="1">
      <c r="A76" s="67"/>
      <c r="B76" s="81"/>
      <c r="C76" s="80"/>
      <c r="D76" s="69" t="str">
        <f>VLOOKUP(C76,MASTER!$B$2:$I$401,2, )</f>
        <v>#N/A</v>
      </c>
      <c r="E76" s="80"/>
      <c r="F76" s="67"/>
      <c r="G76" s="67">
        <f t="shared" si="1"/>
        <v>0</v>
      </c>
      <c r="H76" s="80" t="s">
        <v>1554</v>
      </c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6.5" customHeight="1">
      <c r="A77" s="67"/>
      <c r="B77" s="81"/>
      <c r="C77" s="80"/>
      <c r="D77" s="69" t="str">
        <f>VLOOKUP(C77,MASTER!$B$2:$I$401,2, )</f>
        <v>#N/A</v>
      </c>
      <c r="E77" s="80"/>
      <c r="F77" s="67"/>
      <c r="G77" s="67">
        <f t="shared" si="1"/>
        <v>0</v>
      </c>
      <c r="H77" s="80" t="s">
        <v>1554</v>
      </c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6.5" customHeight="1">
      <c r="A78" s="67"/>
      <c r="B78" s="81"/>
      <c r="C78" s="80"/>
      <c r="D78" s="69" t="str">
        <f>VLOOKUP(C78,MASTER!$B$2:$I$401,2, )</f>
        <v>#N/A</v>
      </c>
      <c r="E78" s="80"/>
      <c r="F78" s="67"/>
      <c r="G78" s="67">
        <f t="shared" si="1"/>
        <v>0</v>
      </c>
      <c r="H78" s="80" t="s">
        <v>1554</v>
      </c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6.5" customHeight="1">
      <c r="A79" s="67"/>
      <c r="B79" s="81"/>
      <c r="C79" s="80"/>
      <c r="D79" s="69" t="str">
        <f>VLOOKUP(C79,MASTER!$B$2:$I$401,2, )</f>
        <v>#N/A</v>
      </c>
      <c r="E79" s="80"/>
      <c r="F79" s="67"/>
      <c r="G79" s="67">
        <f t="shared" si="1"/>
        <v>0</v>
      </c>
      <c r="H79" s="80" t="s">
        <v>1554</v>
      </c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6.5" customHeight="1">
      <c r="A80" s="67"/>
      <c r="B80" s="81"/>
      <c r="C80" s="80"/>
      <c r="D80" s="69" t="str">
        <f>VLOOKUP(C80,MASTER!$B$2:$I$401,2, )</f>
        <v>#N/A</v>
      </c>
      <c r="E80" s="80"/>
      <c r="F80" s="67"/>
      <c r="G80" s="67">
        <f t="shared" si="1"/>
        <v>0</v>
      </c>
      <c r="H80" s="80" t="s">
        <v>1554</v>
      </c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6.5" customHeight="1">
      <c r="A81" s="67"/>
      <c r="B81" s="81"/>
      <c r="C81" s="80"/>
      <c r="D81" s="69" t="str">
        <f>VLOOKUP(C81,MASTER!$B$2:$I$401,2, )</f>
        <v>#N/A</v>
      </c>
      <c r="E81" s="80"/>
      <c r="F81" s="67"/>
      <c r="G81" s="67">
        <f t="shared" si="1"/>
        <v>0</v>
      </c>
      <c r="H81" s="80" t="s">
        <v>1554</v>
      </c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6.5" customHeight="1">
      <c r="A82" s="67"/>
      <c r="B82" s="81"/>
      <c r="C82" s="80"/>
      <c r="D82" s="69" t="str">
        <f>VLOOKUP(C82,MASTER!$B$2:$I$401,2, )</f>
        <v>#N/A</v>
      </c>
      <c r="E82" s="80"/>
      <c r="F82" s="67"/>
      <c r="G82" s="67">
        <f t="shared" si="1"/>
        <v>0</v>
      </c>
      <c r="H82" s="80" t="s">
        <v>1554</v>
      </c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6.5" customHeight="1">
      <c r="A83" s="67"/>
      <c r="B83" s="81"/>
      <c r="C83" s="80"/>
      <c r="D83" s="69" t="str">
        <f>VLOOKUP(C83,MASTER!$B$2:$I$401,2, )</f>
        <v>#N/A</v>
      </c>
      <c r="E83" s="80"/>
      <c r="F83" s="67"/>
      <c r="G83" s="67">
        <f t="shared" si="1"/>
        <v>0</v>
      </c>
      <c r="H83" s="80" t="s">
        <v>1554</v>
      </c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6.5" customHeight="1">
      <c r="A84" s="67"/>
      <c r="B84" s="81"/>
      <c r="C84" s="80"/>
      <c r="D84" s="69" t="str">
        <f>VLOOKUP(C84,MASTER!$B$2:$I$401,2, )</f>
        <v>#N/A</v>
      </c>
      <c r="E84" s="80"/>
      <c r="F84" s="67"/>
      <c r="G84" s="67">
        <f t="shared" si="1"/>
        <v>0</v>
      </c>
      <c r="H84" s="80" t="s">
        <v>1554</v>
      </c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6.5" customHeight="1">
      <c r="A85" s="67"/>
      <c r="B85" s="81"/>
      <c r="C85" s="80"/>
      <c r="D85" s="69" t="str">
        <f>VLOOKUP(C85,MASTER!$B$2:$I$401,2, )</f>
        <v>#N/A</v>
      </c>
      <c r="E85" s="80"/>
      <c r="F85" s="67"/>
      <c r="G85" s="67">
        <f t="shared" si="1"/>
        <v>0</v>
      </c>
      <c r="H85" s="80" t="s">
        <v>1554</v>
      </c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6.5" customHeight="1">
      <c r="A86" s="67"/>
      <c r="B86" s="81"/>
      <c r="C86" s="80"/>
      <c r="D86" s="69" t="str">
        <f>VLOOKUP(C86,MASTER!$B$2:$I$401,2, )</f>
        <v>#N/A</v>
      </c>
      <c r="E86" s="80"/>
      <c r="F86" s="67"/>
      <c r="G86" s="67">
        <f t="shared" si="1"/>
        <v>0</v>
      </c>
      <c r="H86" s="80" t="s">
        <v>1554</v>
      </c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6.5" customHeight="1">
      <c r="A87" s="67"/>
      <c r="B87" s="81"/>
      <c r="C87" s="80"/>
      <c r="D87" s="69" t="str">
        <f>VLOOKUP(C87,MASTER!$B$2:$I$401,2, )</f>
        <v>#N/A</v>
      </c>
      <c r="E87" s="80"/>
      <c r="F87" s="67"/>
      <c r="G87" s="67">
        <f t="shared" si="1"/>
        <v>0</v>
      </c>
      <c r="H87" s="80" t="s">
        <v>1554</v>
      </c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6.5" customHeight="1">
      <c r="A88" s="67"/>
      <c r="B88" s="81"/>
      <c r="C88" s="80"/>
      <c r="D88" s="69" t="str">
        <f>VLOOKUP(C88,MASTER!$B$2:$I$401,2, )</f>
        <v>#N/A</v>
      </c>
      <c r="E88" s="80"/>
      <c r="F88" s="67"/>
      <c r="G88" s="67">
        <f t="shared" si="1"/>
        <v>0</v>
      </c>
      <c r="H88" s="80" t="s">
        <v>1554</v>
      </c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6.5" customHeight="1">
      <c r="A89" s="67"/>
      <c r="B89" s="81"/>
      <c r="C89" s="80"/>
      <c r="D89" s="69" t="str">
        <f>VLOOKUP(C89,MASTER!$B$2:$I$401,2, )</f>
        <v>#N/A</v>
      </c>
      <c r="E89" s="80"/>
      <c r="F89" s="67"/>
      <c r="G89" s="67">
        <f t="shared" si="1"/>
        <v>0</v>
      </c>
      <c r="H89" s="80" t="s">
        <v>1554</v>
      </c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6.5" customHeight="1">
      <c r="A90" s="67"/>
      <c r="B90" s="81"/>
      <c r="C90" s="80"/>
      <c r="D90" s="69" t="str">
        <f>VLOOKUP(C90,MASTER!$B$2:$I$401,2, )</f>
        <v>#N/A</v>
      </c>
      <c r="E90" s="80"/>
      <c r="F90" s="67"/>
      <c r="G90" s="67">
        <f t="shared" si="1"/>
        <v>0</v>
      </c>
      <c r="H90" s="80" t="s">
        <v>1554</v>
      </c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6.5" customHeight="1">
      <c r="A91" s="67"/>
      <c r="B91" s="81"/>
      <c r="C91" s="80"/>
      <c r="D91" s="69" t="str">
        <f>VLOOKUP(C91,MASTER!$B$2:$I$401,2, )</f>
        <v>#N/A</v>
      </c>
      <c r="E91" s="80"/>
      <c r="F91" s="67"/>
      <c r="G91" s="67">
        <f t="shared" si="1"/>
        <v>0</v>
      </c>
      <c r="H91" s="80" t="s">
        <v>1554</v>
      </c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6.5" customHeight="1">
      <c r="A92" s="67"/>
      <c r="B92" s="81"/>
      <c r="C92" s="80"/>
      <c r="D92" s="69" t="str">
        <f>VLOOKUP(C92,MASTER!$B$2:$I$401,2, )</f>
        <v>#N/A</v>
      </c>
      <c r="E92" s="80"/>
      <c r="F92" s="67"/>
      <c r="G92" s="67">
        <f t="shared" si="1"/>
        <v>0</v>
      </c>
      <c r="H92" s="80" t="s">
        <v>1554</v>
      </c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6.5" customHeight="1">
      <c r="A93" s="67"/>
      <c r="B93" s="81"/>
      <c r="C93" s="80"/>
      <c r="D93" s="69" t="str">
        <f>VLOOKUP(C93,MASTER!$B$2:$I$401,2, )</f>
        <v>#N/A</v>
      </c>
      <c r="E93" s="80"/>
      <c r="F93" s="67"/>
      <c r="G93" s="67">
        <f t="shared" si="1"/>
        <v>0</v>
      </c>
      <c r="H93" s="80" t="s">
        <v>1554</v>
      </c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6.5" customHeight="1">
      <c r="A94" s="67"/>
      <c r="B94" s="81"/>
      <c r="C94" s="80"/>
      <c r="D94" s="69" t="str">
        <f>VLOOKUP(C94,MASTER!$B$2:$I$401,2, )</f>
        <v>#N/A</v>
      </c>
      <c r="E94" s="80"/>
      <c r="F94" s="67"/>
      <c r="G94" s="67">
        <f t="shared" si="1"/>
        <v>0</v>
      </c>
      <c r="H94" s="80" t="s">
        <v>1554</v>
      </c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6.5" customHeight="1">
      <c r="A95" s="67"/>
      <c r="B95" s="81"/>
      <c r="C95" s="80"/>
      <c r="D95" s="69" t="str">
        <f>VLOOKUP(C95,MASTER!$B$2:$I$401,2, )</f>
        <v>#N/A</v>
      </c>
      <c r="E95" s="80"/>
      <c r="F95" s="67"/>
      <c r="G95" s="67">
        <f t="shared" si="1"/>
        <v>0</v>
      </c>
      <c r="H95" s="80" t="s">
        <v>1554</v>
      </c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6.5" customHeight="1">
      <c r="A96" s="67"/>
      <c r="B96" s="81"/>
      <c r="C96" s="80"/>
      <c r="D96" s="69" t="str">
        <f>VLOOKUP(C96,MASTER!$B$2:$I$401,2, )</f>
        <v>#N/A</v>
      </c>
      <c r="E96" s="80"/>
      <c r="F96" s="67"/>
      <c r="G96" s="67">
        <f t="shared" si="1"/>
        <v>0</v>
      </c>
      <c r="H96" s="80" t="s">
        <v>1554</v>
      </c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6.5" customHeight="1">
      <c r="A97" s="67"/>
      <c r="B97" s="81"/>
      <c r="C97" s="80"/>
      <c r="D97" s="69" t="str">
        <f>VLOOKUP(C97,MASTER!$B$2:$I$401,2, )</f>
        <v>#N/A</v>
      </c>
      <c r="E97" s="80"/>
      <c r="F97" s="67"/>
      <c r="G97" s="67">
        <f t="shared" si="1"/>
        <v>0</v>
      </c>
      <c r="H97" s="80" t="s">
        <v>1554</v>
      </c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6.5" customHeight="1">
      <c r="A98" s="67"/>
      <c r="B98" s="81"/>
      <c r="C98" s="80"/>
      <c r="D98" s="69" t="str">
        <f>VLOOKUP(C98,MASTER!$B$2:$I$401,2, )</f>
        <v>#N/A</v>
      </c>
      <c r="E98" s="80"/>
      <c r="F98" s="67"/>
      <c r="G98" s="67">
        <f t="shared" si="1"/>
        <v>0</v>
      </c>
      <c r="H98" s="80" t="s">
        <v>1554</v>
      </c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6.5" customHeight="1">
      <c r="A99" s="67"/>
      <c r="B99" s="81"/>
      <c r="C99" s="80"/>
      <c r="D99" s="69" t="str">
        <f>VLOOKUP(C99,MASTER!$B$2:$I$401,2, )</f>
        <v>#N/A</v>
      </c>
      <c r="E99" s="80"/>
      <c r="F99" s="67"/>
      <c r="G99" s="67">
        <f t="shared" si="1"/>
        <v>0</v>
      </c>
      <c r="H99" s="80" t="s">
        <v>1554</v>
      </c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6.5" customHeight="1">
      <c r="A100" s="67"/>
      <c r="B100" s="81"/>
      <c r="C100" s="80"/>
      <c r="D100" s="69" t="str">
        <f>VLOOKUP(C100,MASTER!$B$2:$I$401,2, )</f>
        <v>#N/A</v>
      </c>
      <c r="E100" s="80"/>
      <c r="F100" s="67"/>
      <c r="G100" s="67">
        <f t="shared" si="1"/>
        <v>0</v>
      </c>
      <c r="H100" s="80" t="s">
        <v>1554</v>
      </c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6.5" customHeight="1">
      <c r="A101" s="67"/>
      <c r="B101" s="81"/>
      <c r="C101" s="80"/>
      <c r="D101" s="69" t="str">
        <f>VLOOKUP(C101,MASTER!$B$2:$I$401,2, )</f>
        <v>#N/A</v>
      </c>
      <c r="E101" s="80"/>
      <c r="F101" s="67"/>
      <c r="G101" s="67">
        <f t="shared" si="1"/>
        <v>0</v>
      </c>
      <c r="H101" s="80" t="s">
        <v>1554</v>
      </c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6.5" customHeight="1">
      <c r="A102" s="67"/>
      <c r="B102" s="81"/>
      <c r="C102" s="80"/>
      <c r="D102" s="69" t="str">
        <f>VLOOKUP(C102,MASTER!$B$2:$I$401,2, )</f>
        <v>#N/A</v>
      </c>
      <c r="E102" s="80"/>
      <c r="F102" s="67"/>
      <c r="G102" s="67">
        <f t="shared" si="1"/>
        <v>0</v>
      </c>
      <c r="H102" s="80" t="s">
        <v>1554</v>
      </c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6.5" customHeight="1">
      <c r="A103" s="67"/>
      <c r="B103" s="81"/>
      <c r="C103" s="80"/>
      <c r="D103" s="69" t="str">
        <f>VLOOKUP(C103,MASTER!$B$2:$I$401,2, )</f>
        <v>#N/A</v>
      </c>
      <c r="E103" s="80"/>
      <c r="F103" s="67"/>
      <c r="G103" s="67">
        <f t="shared" si="1"/>
        <v>0</v>
      </c>
      <c r="H103" s="80" t="s">
        <v>1554</v>
      </c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6.5" customHeight="1">
      <c r="A104" s="67"/>
      <c r="B104" s="81"/>
      <c r="C104" s="80"/>
      <c r="D104" s="69" t="str">
        <f>VLOOKUP(C104,MASTER!$B$2:$I$401,2, )</f>
        <v>#N/A</v>
      </c>
      <c r="E104" s="80"/>
      <c r="F104" s="67"/>
      <c r="G104" s="67">
        <f t="shared" si="1"/>
        <v>0</v>
      </c>
      <c r="H104" s="80" t="s">
        <v>1554</v>
      </c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6.5" customHeight="1">
      <c r="A105" s="67"/>
      <c r="B105" s="81"/>
      <c r="C105" s="80"/>
      <c r="D105" s="69" t="str">
        <f>VLOOKUP(C105,MASTER!$B$2:$I$401,2, )</f>
        <v>#N/A</v>
      </c>
      <c r="E105" s="80"/>
      <c r="F105" s="67"/>
      <c r="G105" s="67">
        <f t="shared" si="1"/>
        <v>0</v>
      </c>
      <c r="H105" s="80" t="s">
        <v>1554</v>
      </c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6.5" customHeight="1">
      <c r="A106" s="67"/>
      <c r="B106" s="81"/>
      <c r="C106" s="80"/>
      <c r="D106" s="69" t="str">
        <f>VLOOKUP(C106,MASTER!$B$2:$I$401,2, )</f>
        <v>#N/A</v>
      </c>
      <c r="E106" s="80"/>
      <c r="F106" s="67"/>
      <c r="G106" s="67">
        <f t="shared" si="1"/>
        <v>0</v>
      </c>
      <c r="H106" s="80" t="s">
        <v>1554</v>
      </c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6.5" customHeight="1">
      <c r="A107" s="67"/>
      <c r="B107" s="81"/>
      <c r="C107" s="80"/>
      <c r="D107" s="69" t="str">
        <f>VLOOKUP(C107,MASTER!$B$2:$I$401,2, )</f>
        <v>#N/A</v>
      </c>
      <c r="E107" s="80"/>
      <c r="F107" s="67"/>
      <c r="G107" s="67">
        <f t="shared" si="1"/>
        <v>0</v>
      </c>
      <c r="H107" s="80" t="s">
        <v>1554</v>
      </c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6.5" customHeight="1">
      <c r="A108" s="67"/>
      <c r="B108" s="81"/>
      <c r="C108" s="80"/>
      <c r="D108" s="69" t="str">
        <f>VLOOKUP(C108,MASTER!$B$2:$I$401,2, )</f>
        <v>#N/A</v>
      </c>
      <c r="E108" s="80"/>
      <c r="F108" s="67"/>
      <c r="G108" s="67">
        <f t="shared" si="1"/>
        <v>0</v>
      </c>
      <c r="H108" s="80" t="s">
        <v>1554</v>
      </c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6.5" customHeight="1">
      <c r="A109" s="67"/>
      <c r="B109" s="81"/>
      <c r="C109" s="80"/>
      <c r="D109" s="69" t="str">
        <f>VLOOKUP(C109,MASTER!$B$2:$I$401,2, )</f>
        <v>#N/A</v>
      </c>
      <c r="E109" s="80"/>
      <c r="F109" s="67"/>
      <c r="G109" s="67">
        <f t="shared" si="1"/>
        <v>0</v>
      </c>
      <c r="H109" s="80" t="s">
        <v>1554</v>
      </c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6.5" customHeight="1">
      <c r="A110" s="67"/>
      <c r="B110" s="81"/>
      <c r="C110" s="80"/>
      <c r="D110" s="69" t="str">
        <f>VLOOKUP(C110,MASTER!$B$2:$I$401,2, )</f>
        <v>#N/A</v>
      </c>
      <c r="E110" s="80"/>
      <c r="F110" s="67"/>
      <c r="G110" s="67">
        <f t="shared" si="1"/>
        <v>0</v>
      </c>
      <c r="H110" s="80" t="s">
        <v>1554</v>
      </c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6.5" customHeight="1">
      <c r="A111" s="67"/>
      <c r="B111" s="81"/>
      <c r="C111" s="80"/>
      <c r="D111" s="69" t="str">
        <f>VLOOKUP(C111,MASTER!$B$2:$I$401,2, )</f>
        <v>#N/A</v>
      </c>
      <c r="E111" s="80"/>
      <c r="F111" s="67"/>
      <c r="G111" s="67">
        <f t="shared" si="1"/>
        <v>0</v>
      </c>
      <c r="H111" s="80" t="s">
        <v>1554</v>
      </c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6.5" customHeight="1">
      <c r="A112" s="67"/>
      <c r="B112" s="81"/>
      <c r="C112" s="80"/>
      <c r="D112" s="69" t="str">
        <f>VLOOKUP(C112,MASTER!$B$2:$I$401,2, )</f>
        <v>#N/A</v>
      </c>
      <c r="E112" s="80"/>
      <c r="F112" s="67"/>
      <c r="G112" s="67">
        <f t="shared" si="1"/>
        <v>0</v>
      </c>
      <c r="H112" s="80" t="s">
        <v>1554</v>
      </c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6.5" customHeight="1">
      <c r="A113" s="67"/>
      <c r="B113" s="81"/>
      <c r="C113" s="80"/>
      <c r="D113" s="69" t="str">
        <f>VLOOKUP(C113,MASTER!$B$2:$I$401,2, )</f>
        <v>#N/A</v>
      </c>
      <c r="E113" s="80"/>
      <c r="F113" s="67"/>
      <c r="G113" s="67">
        <f t="shared" si="1"/>
        <v>0</v>
      </c>
      <c r="H113" s="80" t="s">
        <v>1554</v>
      </c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6.5" customHeight="1">
      <c r="A114" s="67"/>
      <c r="B114" s="81"/>
      <c r="C114" s="80"/>
      <c r="D114" s="69" t="str">
        <f>VLOOKUP(C114,MASTER!$B$2:$I$401,2, )</f>
        <v>#N/A</v>
      </c>
      <c r="E114" s="80"/>
      <c r="F114" s="67"/>
      <c r="G114" s="67">
        <f t="shared" si="1"/>
        <v>0</v>
      </c>
      <c r="H114" s="80" t="s">
        <v>1554</v>
      </c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6.5" customHeight="1">
      <c r="A115" s="67"/>
      <c r="B115" s="81"/>
      <c r="C115" s="80"/>
      <c r="D115" s="69" t="str">
        <f>VLOOKUP(C115,MASTER!$B$2:$I$401,2, )</f>
        <v>#N/A</v>
      </c>
      <c r="E115" s="80"/>
      <c r="F115" s="67"/>
      <c r="G115" s="67">
        <f t="shared" si="1"/>
        <v>0</v>
      </c>
      <c r="H115" s="80" t="s">
        <v>1554</v>
      </c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6.5" customHeight="1">
      <c r="A116" s="67"/>
      <c r="B116" s="81"/>
      <c r="C116" s="80"/>
      <c r="D116" s="69" t="str">
        <f>VLOOKUP(C116,MASTER!$B$2:$I$401,2, )</f>
        <v>#N/A</v>
      </c>
      <c r="E116" s="80"/>
      <c r="F116" s="67"/>
      <c r="G116" s="67">
        <f t="shared" si="1"/>
        <v>0</v>
      </c>
      <c r="H116" s="80" t="s">
        <v>1554</v>
      </c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6.5" customHeight="1">
      <c r="A117" s="67"/>
      <c r="B117" s="81"/>
      <c r="C117" s="80"/>
      <c r="D117" s="69" t="str">
        <f>VLOOKUP(C117,MASTER!$B$2:$I$401,2, )</f>
        <v>#N/A</v>
      </c>
      <c r="E117" s="80"/>
      <c r="F117" s="67"/>
      <c r="G117" s="67">
        <f t="shared" si="1"/>
        <v>0</v>
      </c>
      <c r="H117" s="80" t="s">
        <v>1554</v>
      </c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6.5" customHeight="1">
      <c r="A118" s="67"/>
      <c r="B118" s="81"/>
      <c r="C118" s="80"/>
      <c r="D118" s="69" t="str">
        <f>VLOOKUP(C118,MASTER!$B$2:$I$401,2, )</f>
        <v>#N/A</v>
      </c>
      <c r="E118" s="80"/>
      <c r="F118" s="67"/>
      <c r="G118" s="67">
        <f t="shared" si="1"/>
        <v>0</v>
      </c>
      <c r="H118" s="80" t="s">
        <v>1554</v>
      </c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6.5" customHeight="1">
      <c r="A119" s="70"/>
      <c r="B119" s="70"/>
      <c r="C119" s="71"/>
      <c r="D119" s="70"/>
      <c r="E119" s="79"/>
      <c r="F119" s="71"/>
      <c r="G119" s="71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6.5" customHeight="1">
      <c r="A120" s="70"/>
      <c r="B120" s="70"/>
      <c r="C120" s="71"/>
      <c r="D120" s="70"/>
      <c r="E120" s="79"/>
      <c r="F120" s="71"/>
      <c r="G120" s="71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6.5" customHeight="1">
      <c r="A121" s="70"/>
      <c r="B121" s="70"/>
      <c r="C121" s="71"/>
      <c r="D121" s="70"/>
      <c r="E121" s="79"/>
      <c r="F121" s="71"/>
      <c r="G121" s="71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6.5" customHeight="1">
      <c r="A122" s="70"/>
      <c r="B122" s="70"/>
      <c r="C122" s="71"/>
      <c r="D122" s="70"/>
      <c r="E122" s="79"/>
      <c r="F122" s="71"/>
      <c r="G122" s="71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6.5" customHeight="1">
      <c r="A123" s="70"/>
      <c r="B123" s="70"/>
      <c r="C123" s="71"/>
      <c r="D123" s="70"/>
      <c r="E123" s="79"/>
      <c r="F123" s="71"/>
      <c r="G123" s="71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6.5" customHeight="1">
      <c r="A124" s="70"/>
      <c r="B124" s="70"/>
      <c r="C124" s="71"/>
      <c r="D124" s="70"/>
      <c r="E124" s="79"/>
      <c r="F124" s="71"/>
      <c r="G124" s="71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6.5" customHeight="1">
      <c r="A125" s="70"/>
      <c r="B125" s="70"/>
      <c r="C125" s="71"/>
      <c r="D125" s="70"/>
      <c r="E125" s="79"/>
      <c r="F125" s="71"/>
      <c r="G125" s="71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6.5" customHeight="1">
      <c r="A126" s="70"/>
      <c r="B126" s="70"/>
      <c r="C126" s="71"/>
      <c r="D126" s="70"/>
      <c r="E126" s="79"/>
      <c r="F126" s="71"/>
      <c r="G126" s="71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6.5" customHeight="1">
      <c r="A127" s="70"/>
      <c r="B127" s="70"/>
      <c r="C127" s="71"/>
      <c r="D127" s="70"/>
      <c r="E127" s="79"/>
      <c r="F127" s="71"/>
      <c r="G127" s="71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6.5" customHeight="1">
      <c r="A128" s="70"/>
      <c r="B128" s="70"/>
      <c r="C128" s="71"/>
      <c r="D128" s="70"/>
      <c r="E128" s="79"/>
      <c r="F128" s="71"/>
      <c r="G128" s="71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6.5" customHeight="1">
      <c r="A129" s="70"/>
      <c r="B129" s="70"/>
      <c r="C129" s="71"/>
      <c r="D129" s="70"/>
      <c r="E129" s="79"/>
      <c r="F129" s="71"/>
      <c r="G129" s="71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6.5" customHeight="1">
      <c r="A130" s="70"/>
      <c r="B130" s="70"/>
      <c r="C130" s="71"/>
      <c r="D130" s="70"/>
      <c r="E130" s="79"/>
      <c r="F130" s="71"/>
      <c r="G130" s="71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6.5" customHeight="1">
      <c r="A131" s="70"/>
      <c r="B131" s="70"/>
      <c r="C131" s="71"/>
      <c r="D131" s="70"/>
      <c r="E131" s="79"/>
      <c r="F131" s="71"/>
      <c r="G131" s="71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6.5" customHeight="1">
      <c r="A132" s="70"/>
      <c r="B132" s="70"/>
      <c r="C132" s="71"/>
      <c r="D132" s="70"/>
      <c r="E132" s="79"/>
      <c r="F132" s="71"/>
      <c r="G132" s="71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6.5" customHeight="1">
      <c r="A133" s="70"/>
      <c r="B133" s="70"/>
      <c r="C133" s="71"/>
      <c r="D133" s="70"/>
      <c r="E133" s="79"/>
      <c r="F133" s="71"/>
      <c r="G133" s="71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6.5" customHeight="1">
      <c r="A134" s="70"/>
      <c r="B134" s="70"/>
      <c r="C134" s="71"/>
      <c r="D134" s="70"/>
      <c r="E134" s="79"/>
      <c r="F134" s="71"/>
      <c r="G134" s="71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6.5" customHeight="1">
      <c r="A135" s="70"/>
      <c r="B135" s="70"/>
      <c r="C135" s="71"/>
      <c r="D135" s="70"/>
      <c r="E135" s="79"/>
      <c r="F135" s="71"/>
      <c r="G135" s="71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6.5" customHeight="1">
      <c r="A136" s="70"/>
      <c r="B136" s="70"/>
      <c r="C136" s="71"/>
      <c r="D136" s="70"/>
      <c r="E136" s="79"/>
      <c r="F136" s="71"/>
      <c r="G136" s="71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6.5" customHeight="1">
      <c r="A137" s="70"/>
      <c r="B137" s="70"/>
      <c r="C137" s="71"/>
      <c r="D137" s="70"/>
      <c r="E137" s="79"/>
      <c r="F137" s="71"/>
      <c r="G137" s="71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6.5" customHeight="1">
      <c r="A138" s="70"/>
      <c r="B138" s="70"/>
      <c r="C138" s="71"/>
      <c r="D138" s="70"/>
      <c r="E138" s="79"/>
      <c r="F138" s="71"/>
      <c r="G138" s="71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6.5" customHeight="1">
      <c r="A139" s="70"/>
      <c r="B139" s="70"/>
      <c r="C139" s="71"/>
      <c r="D139" s="70"/>
      <c r="E139" s="79"/>
      <c r="F139" s="71"/>
      <c r="G139" s="71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6.5" customHeight="1">
      <c r="A140" s="70"/>
      <c r="B140" s="70"/>
      <c r="C140" s="71"/>
      <c r="D140" s="70"/>
      <c r="E140" s="79"/>
      <c r="F140" s="71"/>
      <c r="G140" s="71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6.5" customHeight="1">
      <c r="A141" s="70"/>
      <c r="B141" s="70"/>
      <c r="C141" s="71"/>
      <c r="D141" s="70"/>
      <c r="E141" s="79"/>
      <c r="F141" s="71"/>
      <c r="G141" s="71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6.5" customHeight="1">
      <c r="A142" s="70"/>
      <c r="B142" s="70"/>
      <c r="C142" s="71"/>
      <c r="D142" s="70"/>
      <c r="E142" s="79"/>
      <c r="F142" s="71"/>
      <c r="G142" s="71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6.5" customHeight="1">
      <c r="A143" s="70"/>
      <c r="B143" s="70"/>
      <c r="C143" s="71"/>
      <c r="D143" s="70"/>
      <c r="E143" s="79"/>
      <c r="F143" s="71"/>
      <c r="G143" s="71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6.5" customHeight="1">
      <c r="A144" s="70"/>
      <c r="B144" s="70"/>
      <c r="C144" s="71"/>
      <c r="D144" s="70"/>
      <c r="E144" s="79"/>
      <c r="F144" s="71"/>
      <c r="G144" s="71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6.5" customHeight="1">
      <c r="A145" s="70"/>
      <c r="B145" s="70"/>
      <c r="C145" s="71"/>
      <c r="D145" s="70"/>
      <c r="E145" s="79"/>
      <c r="F145" s="71"/>
      <c r="G145" s="71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6.5" customHeight="1">
      <c r="A146" s="70"/>
      <c r="B146" s="70"/>
      <c r="C146" s="71"/>
      <c r="D146" s="70"/>
      <c r="E146" s="79"/>
      <c r="F146" s="71"/>
      <c r="G146" s="71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6.5" customHeight="1">
      <c r="A147" s="70"/>
      <c r="B147" s="70"/>
      <c r="C147" s="71"/>
      <c r="D147" s="70"/>
      <c r="E147" s="79"/>
      <c r="F147" s="71"/>
      <c r="G147" s="71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6.5" customHeight="1">
      <c r="A148" s="70"/>
      <c r="B148" s="70"/>
      <c r="C148" s="71"/>
      <c r="D148" s="70"/>
      <c r="E148" s="79"/>
      <c r="F148" s="71"/>
      <c r="G148" s="71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6.5" customHeight="1">
      <c r="A149" s="70"/>
      <c r="B149" s="70"/>
      <c r="C149" s="71"/>
      <c r="D149" s="70"/>
      <c r="E149" s="79"/>
      <c r="F149" s="71"/>
      <c r="G149" s="71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6.5" customHeight="1">
      <c r="A150" s="70"/>
      <c r="B150" s="70"/>
      <c r="C150" s="71"/>
      <c r="D150" s="70"/>
      <c r="E150" s="79"/>
      <c r="F150" s="71"/>
      <c r="G150" s="71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6.5" customHeight="1">
      <c r="A151" s="70"/>
      <c r="B151" s="70"/>
      <c r="C151" s="71"/>
      <c r="D151" s="70"/>
      <c r="E151" s="79"/>
      <c r="F151" s="71"/>
      <c r="G151" s="71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6.5" customHeight="1">
      <c r="A152" s="70"/>
      <c r="B152" s="70"/>
      <c r="C152" s="71"/>
      <c r="D152" s="70"/>
      <c r="E152" s="79"/>
      <c r="F152" s="71"/>
      <c r="G152" s="71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6.5" customHeight="1">
      <c r="A153" s="70"/>
      <c r="B153" s="70"/>
      <c r="C153" s="71"/>
      <c r="D153" s="70"/>
      <c r="E153" s="79"/>
      <c r="F153" s="71"/>
      <c r="G153" s="71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6.5" customHeight="1">
      <c r="A154" s="70"/>
      <c r="B154" s="70"/>
      <c r="C154" s="71"/>
      <c r="D154" s="70"/>
      <c r="E154" s="79"/>
      <c r="F154" s="71"/>
      <c r="G154" s="71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6.5" customHeight="1">
      <c r="A155" s="70"/>
      <c r="B155" s="70"/>
      <c r="C155" s="71"/>
      <c r="D155" s="70"/>
      <c r="E155" s="79"/>
      <c r="F155" s="71"/>
      <c r="G155" s="71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6.5" customHeight="1">
      <c r="A156" s="70"/>
      <c r="B156" s="70"/>
      <c r="C156" s="71"/>
      <c r="D156" s="70"/>
      <c r="E156" s="79"/>
      <c r="F156" s="71"/>
      <c r="G156" s="71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6.5" customHeight="1">
      <c r="A157" s="70"/>
      <c r="B157" s="70"/>
      <c r="C157" s="71"/>
      <c r="D157" s="70"/>
      <c r="E157" s="79"/>
      <c r="F157" s="71"/>
      <c r="G157" s="71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6.5" customHeight="1">
      <c r="A158" s="70"/>
      <c r="B158" s="70"/>
      <c r="C158" s="71"/>
      <c r="D158" s="70"/>
      <c r="E158" s="79"/>
      <c r="F158" s="71"/>
      <c r="G158" s="71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6.5" customHeight="1">
      <c r="A159" s="70"/>
      <c r="B159" s="70"/>
      <c r="C159" s="71"/>
      <c r="D159" s="70"/>
      <c r="E159" s="79"/>
      <c r="F159" s="71"/>
      <c r="G159" s="71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6.5" customHeight="1">
      <c r="A160" s="70"/>
      <c r="B160" s="70"/>
      <c r="C160" s="71"/>
      <c r="D160" s="70"/>
      <c r="E160" s="79"/>
      <c r="F160" s="71"/>
      <c r="G160" s="71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6.5" customHeight="1">
      <c r="A161" s="70"/>
      <c r="B161" s="70"/>
      <c r="C161" s="71"/>
      <c r="D161" s="70"/>
      <c r="E161" s="79"/>
      <c r="F161" s="71"/>
      <c r="G161" s="71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6.5" customHeight="1">
      <c r="A162" s="70"/>
      <c r="B162" s="70"/>
      <c r="C162" s="71"/>
      <c r="D162" s="70"/>
      <c r="E162" s="79"/>
      <c r="F162" s="71"/>
      <c r="G162" s="71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6.5" customHeight="1">
      <c r="A163" s="70"/>
      <c r="B163" s="70"/>
      <c r="C163" s="71"/>
      <c r="D163" s="70"/>
      <c r="E163" s="79"/>
      <c r="F163" s="71"/>
      <c r="G163" s="71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6.5" customHeight="1">
      <c r="A164" s="70"/>
      <c r="B164" s="70"/>
      <c r="C164" s="71"/>
      <c r="D164" s="70"/>
      <c r="E164" s="79"/>
      <c r="F164" s="71"/>
      <c r="G164" s="71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6.5" customHeight="1">
      <c r="A165" s="70"/>
      <c r="B165" s="70"/>
      <c r="C165" s="71"/>
      <c r="D165" s="70"/>
      <c r="E165" s="79"/>
      <c r="F165" s="71"/>
      <c r="G165" s="71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6.5" customHeight="1">
      <c r="A166" s="70"/>
      <c r="B166" s="70"/>
      <c r="C166" s="71"/>
      <c r="D166" s="70"/>
      <c r="E166" s="79"/>
      <c r="F166" s="71"/>
      <c r="G166" s="71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6.5" customHeight="1">
      <c r="A167" s="70"/>
      <c r="B167" s="70"/>
      <c r="C167" s="71"/>
      <c r="D167" s="70"/>
      <c r="E167" s="79"/>
      <c r="F167" s="71"/>
      <c r="G167" s="71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6.5" customHeight="1">
      <c r="A168" s="70"/>
      <c r="B168" s="70"/>
      <c r="C168" s="71"/>
      <c r="D168" s="70"/>
      <c r="E168" s="79"/>
      <c r="F168" s="71"/>
      <c r="G168" s="71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6.5" customHeight="1">
      <c r="A169" s="70"/>
      <c r="B169" s="70"/>
      <c r="C169" s="71"/>
      <c r="D169" s="70"/>
      <c r="E169" s="79"/>
      <c r="F169" s="71"/>
      <c r="G169" s="71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6.5" customHeight="1">
      <c r="A170" s="70"/>
      <c r="B170" s="70"/>
      <c r="C170" s="71"/>
      <c r="D170" s="70"/>
      <c r="E170" s="79"/>
      <c r="F170" s="71"/>
      <c r="G170" s="71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6.5" customHeight="1">
      <c r="A171" s="70"/>
      <c r="B171" s="70"/>
      <c r="C171" s="71"/>
      <c r="D171" s="70"/>
      <c r="E171" s="79"/>
      <c r="F171" s="71"/>
      <c r="G171" s="71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6.5" customHeight="1">
      <c r="A172" s="70"/>
      <c r="B172" s="70"/>
      <c r="C172" s="71"/>
      <c r="D172" s="70"/>
      <c r="E172" s="79"/>
      <c r="F172" s="71"/>
      <c r="G172" s="71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6.5" customHeight="1">
      <c r="A173" s="70"/>
      <c r="B173" s="70"/>
      <c r="C173" s="71"/>
      <c r="D173" s="70"/>
      <c r="E173" s="79"/>
      <c r="F173" s="71"/>
      <c r="G173" s="71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6.5" customHeight="1">
      <c r="A174" s="70"/>
      <c r="B174" s="70"/>
      <c r="C174" s="71"/>
      <c r="D174" s="70"/>
      <c r="E174" s="79"/>
      <c r="F174" s="71"/>
      <c r="G174" s="71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6.5" customHeight="1">
      <c r="A175" s="70"/>
      <c r="B175" s="70"/>
      <c r="C175" s="71"/>
      <c r="D175" s="70"/>
      <c r="E175" s="79"/>
      <c r="F175" s="71"/>
      <c r="G175" s="71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6.5" customHeight="1">
      <c r="A176" s="70"/>
      <c r="B176" s="70"/>
      <c r="C176" s="71"/>
      <c r="D176" s="70"/>
      <c r="E176" s="79"/>
      <c r="F176" s="71"/>
      <c r="G176" s="71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6.5" customHeight="1">
      <c r="A177" s="70"/>
      <c r="B177" s="70"/>
      <c r="C177" s="71"/>
      <c r="D177" s="70"/>
      <c r="E177" s="79"/>
      <c r="F177" s="71"/>
      <c r="G177" s="71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6.5" customHeight="1">
      <c r="A178" s="70"/>
      <c r="B178" s="70"/>
      <c r="C178" s="71"/>
      <c r="D178" s="70"/>
      <c r="E178" s="79"/>
      <c r="F178" s="71"/>
      <c r="G178" s="71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6.5" customHeight="1">
      <c r="A179" s="70"/>
      <c r="B179" s="70"/>
      <c r="C179" s="71"/>
      <c r="D179" s="70"/>
      <c r="E179" s="79"/>
      <c r="F179" s="71"/>
      <c r="G179" s="71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6.5" customHeight="1">
      <c r="A180" s="70"/>
      <c r="B180" s="70"/>
      <c r="C180" s="71"/>
      <c r="D180" s="70"/>
      <c r="E180" s="79"/>
      <c r="F180" s="71"/>
      <c r="G180" s="71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6.5" customHeight="1">
      <c r="A181" s="70"/>
      <c r="B181" s="70"/>
      <c r="C181" s="71"/>
      <c r="D181" s="70"/>
      <c r="E181" s="79"/>
      <c r="F181" s="71"/>
      <c r="G181" s="71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6.5" customHeight="1">
      <c r="A182" s="70"/>
      <c r="B182" s="70"/>
      <c r="C182" s="71"/>
      <c r="D182" s="70"/>
      <c r="E182" s="79"/>
      <c r="F182" s="71"/>
      <c r="G182" s="71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6.5" customHeight="1">
      <c r="A183" s="70"/>
      <c r="B183" s="70"/>
      <c r="C183" s="71"/>
      <c r="D183" s="70"/>
      <c r="E183" s="79"/>
      <c r="F183" s="71"/>
      <c r="G183" s="71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6.5" customHeight="1">
      <c r="A184" s="70"/>
      <c r="B184" s="70"/>
      <c r="C184" s="71"/>
      <c r="D184" s="70"/>
      <c r="E184" s="79"/>
      <c r="F184" s="71"/>
      <c r="G184" s="71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6.5" customHeight="1">
      <c r="A185" s="70"/>
      <c r="B185" s="70"/>
      <c r="C185" s="71"/>
      <c r="D185" s="70"/>
      <c r="E185" s="79"/>
      <c r="F185" s="71"/>
      <c r="G185" s="71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6.5" customHeight="1">
      <c r="A186" s="70"/>
      <c r="B186" s="70"/>
      <c r="C186" s="71"/>
      <c r="D186" s="70"/>
      <c r="E186" s="79"/>
      <c r="F186" s="71"/>
      <c r="G186" s="71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6.5" customHeight="1">
      <c r="A187" s="70"/>
      <c r="B187" s="70"/>
      <c r="C187" s="71"/>
      <c r="D187" s="70"/>
      <c r="E187" s="79"/>
      <c r="F187" s="71"/>
      <c r="G187" s="71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6.5" customHeight="1">
      <c r="A188" s="70"/>
      <c r="B188" s="70"/>
      <c r="C188" s="71"/>
      <c r="D188" s="70"/>
      <c r="E188" s="79"/>
      <c r="F188" s="71"/>
      <c r="G188" s="71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6.5" customHeight="1">
      <c r="A189" s="70"/>
      <c r="B189" s="70"/>
      <c r="C189" s="71"/>
      <c r="D189" s="70"/>
      <c r="E189" s="79"/>
      <c r="F189" s="71"/>
      <c r="G189" s="71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6.5" customHeight="1">
      <c r="A190" s="70"/>
      <c r="B190" s="70"/>
      <c r="C190" s="71"/>
      <c r="D190" s="70"/>
      <c r="E190" s="79"/>
      <c r="F190" s="71"/>
      <c r="G190" s="71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6.5" customHeight="1">
      <c r="A191" s="70"/>
      <c r="B191" s="70"/>
      <c r="C191" s="71"/>
      <c r="D191" s="70"/>
      <c r="E191" s="79"/>
      <c r="F191" s="71"/>
      <c r="G191" s="71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6.5" customHeight="1">
      <c r="A192" s="70"/>
      <c r="B192" s="70"/>
      <c r="C192" s="71"/>
      <c r="D192" s="70"/>
      <c r="E192" s="79"/>
      <c r="F192" s="71"/>
      <c r="G192" s="71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6.5" customHeight="1">
      <c r="A193" s="70"/>
      <c r="B193" s="70"/>
      <c r="C193" s="71"/>
      <c r="D193" s="70"/>
      <c r="E193" s="79"/>
      <c r="F193" s="71"/>
      <c r="G193" s="71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6.5" customHeight="1">
      <c r="A194" s="70"/>
      <c r="B194" s="70"/>
      <c r="C194" s="71"/>
      <c r="D194" s="70"/>
      <c r="E194" s="79"/>
      <c r="F194" s="71"/>
      <c r="G194" s="71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6.5" customHeight="1">
      <c r="A195" s="70"/>
      <c r="B195" s="70"/>
      <c r="C195" s="71"/>
      <c r="D195" s="70"/>
      <c r="E195" s="79"/>
      <c r="F195" s="71"/>
      <c r="G195" s="71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6.5" customHeight="1">
      <c r="A196" s="70"/>
      <c r="B196" s="70"/>
      <c r="C196" s="71"/>
      <c r="D196" s="70"/>
      <c r="E196" s="79"/>
      <c r="F196" s="71"/>
      <c r="G196" s="71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6.5" customHeight="1">
      <c r="A197" s="70"/>
      <c r="B197" s="70"/>
      <c r="C197" s="71"/>
      <c r="D197" s="70"/>
      <c r="E197" s="79"/>
      <c r="F197" s="71"/>
      <c r="G197" s="71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6.5" customHeight="1">
      <c r="A198" s="70"/>
      <c r="B198" s="70"/>
      <c r="C198" s="71"/>
      <c r="D198" s="70"/>
      <c r="E198" s="79"/>
      <c r="F198" s="71"/>
      <c r="G198" s="71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6.5" customHeight="1">
      <c r="A199" s="70"/>
      <c r="B199" s="70"/>
      <c r="C199" s="71"/>
      <c r="D199" s="70"/>
      <c r="E199" s="79"/>
      <c r="F199" s="71"/>
      <c r="G199" s="71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6.5" customHeight="1">
      <c r="A200" s="70"/>
      <c r="B200" s="70"/>
      <c r="C200" s="71"/>
      <c r="D200" s="70"/>
      <c r="E200" s="79"/>
      <c r="F200" s="71"/>
      <c r="G200" s="71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6.5" customHeight="1">
      <c r="A201" s="70"/>
      <c r="B201" s="70"/>
      <c r="C201" s="71"/>
      <c r="D201" s="70"/>
      <c r="E201" s="79"/>
      <c r="F201" s="71"/>
      <c r="G201" s="71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6.5" customHeight="1">
      <c r="A202" s="70"/>
      <c r="B202" s="70"/>
      <c r="C202" s="71"/>
      <c r="D202" s="70"/>
      <c r="E202" s="79"/>
      <c r="F202" s="71"/>
      <c r="G202" s="71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6.5" customHeight="1">
      <c r="A203" s="70"/>
      <c r="B203" s="70"/>
      <c r="C203" s="71"/>
      <c r="D203" s="70"/>
      <c r="E203" s="79"/>
      <c r="F203" s="71"/>
      <c r="G203" s="71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6.5" customHeight="1">
      <c r="A204" s="70"/>
      <c r="B204" s="70"/>
      <c r="C204" s="71"/>
      <c r="D204" s="70"/>
      <c r="E204" s="79"/>
      <c r="F204" s="71"/>
      <c r="G204" s="71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6.5" customHeight="1">
      <c r="A205" s="70"/>
      <c r="B205" s="70"/>
      <c r="C205" s="71"/>
      <c r="D205" s="70"/>
      <c r="E205" s="79"/>
      <c r="F205" s="71"/>
      <c r="G205" s="71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6.5" customHeight="1">
      <c r="A206" s="70"/>
      <c r="B206" s="70"/>
      <c r="C206" s="71"/>
      <c r="D206" s="70"/>
      <c r="E206" s="79"/>
      <c r="F206" s="71"/>
      <c r="G206" s="71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6.5" customHeight="1">
      <c r="A207" s="70"/>
      <c r="B207" s="70"/>
      <c r="C207" s="71"/>
      <c r="D207" s="70"/>
      <c r="E207" s="79"/>
      <c r="F207" s="71"/>
      <c r="G207" s="71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6.5" customHeight="1">
      <c r="A208" s="70"/>
      <c r="B208" s="70"/>
      <c r="C208" s="71"/>
      <c r="D208" s="70"/>
      <c r="E208" s="79"/>
      <c r="F208" s="71"/>
      <c r="G208" s="71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6.5" customHeight="1">
      <c r="A209" s="70"/>
      <c r="B209" s="70"/>
      <c r="C209" s="71"/>
      <c r="D209" s="70"/>
      <c r="E209" s="79"/>
      <c r="F209" s="71"/>
      <c r="G209" s="71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6.5" customHeight="1">
      <c r="A210" s="70"/>
      <c r="B210" s="70"/>
      <c r="C210" s="71"/>
      <c r="D210" s="70"/>
      <c r="E210" s="79"/>
      <c r="F210" s="71"/>
      <c r="G210" s="71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6.5" customHeight="1">
      <c r="A211" s="70"/>
      <c r="B211" s="70"/>
      <c r="C211" s="71"/>
      <c r="D211" s="70"/>
      <c r="E211" s="79"/>
      <c r="F211" s="71"/>
      <c r="G211" s="71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6.5" customHeight="1">
      <c r="A212" s="70"/>
      <c r="B212" s="70"/>
      <c r="C212" s="71"/>
      <c r="D212" s="70"/>
      <c r="E212" s="79"/>
      <c r="F212" s="71"/>
      <c r="G212" s="71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6.5" customHeight="1">
      <c r="A213" s="70"/>
      <c r="B213" s="70"/>
      <c r="C213" s="71"/>
      <c r="D213" s="70"/>
      <c r="E213" s="79"/>
      <c r="F213" s="71"/>
      <c r="G213" s="71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6.5" customHeight="1">
      <c r="A214" s="70"/>
      <c r="B214" s="70"/>
      <c r="C214" s="71"/>
      <c r="D214" s="70"/>
      <c r="E214" s="79"/>
      <c r="F214" s="71"/>
      <c r="G214" s="71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6.5" customHeight="1">
      <c r="A215" s="70"/>
      <c r="B215" s="70"/>
      <c r="C215" s="71"/>
      <c r="D215" s="70"/>
      <c r="E215" s="79"/>
      <c r="F215" s="71"/>
      <c r="G215" s="71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6.5" customHeight="1">
      <c r="A216" s="70"/>
      <c r="B216" s="70"/>
      <c r="C216" s="71"/>
      <c r="D216" s="70"/>
      <c r="E216" s="79"/>
      <c r="F216" s="71"/>
      <c r="G216" s="71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6.5" customHeight="1">
      <c r="A217" s="70"/>
      <c r="B217" s="70"/>
      <c r="C217" s="71"/>
      <c r="D217" s="70"/>
      <c r="E217" s="79"/>
      <c r="F217" s="71"/>
      <c r="G217" s="71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6.5" customHeight="1">
      <c r="A218" s="70"/>
      <c r="B218" s="70"/>
      <c r="C218" s="71"/>
      <c r="D218" s="70"/>
      <c r="E218" s="79"/>
      <c r="F218" s="71"/>
      <c r="G218" s="71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6.5" customHeight="1">
      <c r="A219" s="70"/>
      <c r="B219" s="70"/>
      <c r="C219" s="71"/>
      <c r="D219" s="70"/>
      <c r="E219" s="79"/>
      <c r="F219" s="71"/>
      <c r="G219" s="71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6.5" customHeight="1">
      <c r="A220" s="70"/>
      <c r="B220" s="70"/>
      <c r="C220" s="71"/>
      <c r="D220" s="70"/>
      <c r="E220" s="79"/>
      <c r="F220" s="71"/>
      <c r="G220" s="71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6.5" customHeight="1">
      <c r="A221" s="70"/>
      <c r="B221" s="70"/>
      <c r="C221" s="71"/>
      <c r="D221" s="70"/>
      <c r="E221" s="79"/>
      <c r="F221" s="71"/>
      <c r="G221" s="71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6.5" customHeight="1">
      <c r="A222" s="70"/>
      <c r="B222" s="70"/>
      <c r="C222" s="71"/>
      <c r="D222" s="70"/>
      <c r="E222" s="79"/>
      <c r="F222" s="71"/>
      <c r="G222" s="71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6.5" customHeight="1">
      <c r="A223" s="70"/>
      <c r="B223" s="70"/>
      <c r="C223" s="71"/>
      <c r="D223" s="70"/>
      <c r="E223" s="79"/>
      <c r="F223" s="71"/>
      <c r="G223" s="71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6.5" customHeight="1">
      <c r="A224" s="70"/>
      <c r="B224" s="70"/>
      <c r="C224" s="71"/>
      <c r="D224" s="70"/>
      <c r="E224" s="79"/>
      <c r="F224" s="71"/>
      <c r="G224" s="71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6.5" customHeight="1">
      <c r="A225" s="70"/>
      <c r="B225" s="70"/>
      <c r="C225" s="71"/>
      <c r="D225" s="70"/>
      <c r="E225" s="79"/>
      <c r="F225" s="71"/>
      <c r="G225" s="71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6.5" customHeight="1">
      <c r="A226" s="70"/>
      <c r="B226" s="70"/>
      <c r="C226" s="71"/>
      <c r="D226" s="70"/>
      <c r="E226" s="79"/>
      <c r="F226" s="71"/>
      <c r="G226" s="71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6.5" customHeight="1">
      <c r="A227" s="70"/>
      <c r="B227" s="70"/>
      <c r="C227" s="71"/>
      <c r="D227" s="70"/>
      <c r="E227" s="79"/>
      <c r="F227" s="71"/>
      <c r="G227" s="71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6.5" customHeight="1">
      <c r="A228" s="70"/>
      <c r="B228" s="70"/>
      <c r="C228" s="71"/>
      <c r="D228" s="70"/>
      <c r="E228" s="79"/>
      <c r="F228" s="71"/>
      <c r="G228" s="71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6.5" customHeight="1">
      <c r="A229" s="70"/>
      <c r="B229" s="70"/>
      <c r="C229" s="71"/>
      <c r="D229" s="70"/>
      <c r="E229" s="79"/>
      <c r="F229" s="71"/>
      <c r="G229" s="71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6.5" customHeight="1">
      <c r="A230" s="70"/>
      <c r="B230" s="70"/>
      <c r="C230" s="71"/>
      <c r="D230" s="70"/>
      <c r="E230" s="79"/>
      <c r="F230" s="71"/>
      <c r="G230" s="71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6.5" customHeight="1">
      <c r="A231" s="70"/>
      <c r="B231" s="70"/>
      <c r="C231" s="71"/>
      <c r="D231" s="70"/>
      <c r="E231" s="79"/>
      <c r="F231" s="71"/>
      <c r="G231" s="71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6.5" customHeight="1">
      <c r="A232" s="70"/>
      <c r="B232" s="70"/>
      <c r="C232" s="71"/>
      <c r="D232" s="70"/>
      <c r="E232" s="79"/>
      <c r="F232" s="71"/>
      <c r="G232" s="71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6.5" customHeight="1">
      <c r="A233" s="70"/>
      <c r="B233" s="70"/>
      <c r="C233" s="71"/>
      <c r="D233" s="70"/>
      <c r="E233" s="79"/>
      <c r="F233" s="71"/>
      <c r="G233" s="71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6.5" customHeight="1">
      <c r="A234" s="70"/>
      <c r="B234" s="70"/>
      <c r="C234" s="71"/>
      <c r="D234" s="70"/>
      <c r="E234" s="79"/>
      <c r="F234" s="71"/>
      <c r="G234" s="71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6.5" customHeight="1">
      <c r="A235" s="70"/>
      <c r="B235" s="70"/>
      <c r="C235" s="71"/>
      <c r="D235" s="70"/>
      <c r="E235" s="79"/>
      <c r="F235" s="71"/>
      <c r="G235" s="71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6.5" customHeight="1">
      <c r="A236" s="70"/>
      <c r="B236" s="70"/>
      <c r="C236" s="71"/>
      <c r="D236" s="70"/>
      <c r="E236" s="79"/>
      <c r="F236" s="71"/>
      <c r="G236" s="71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6.5" customHeight="1">
      <c r="A237" s="70"/>
      <c r="B237" s="70"/>
      <c r="C237" s="71"/>
      <c r="D237" s="70"/>
      <c r="E237" s="79"/>
      <c r="F237" s="71"/>
      <c r="G237" s="71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6.5" customHeight="1">
      <c r="A238" s="70"/>
      <c r="B238" s="70"/>
      <c r="C238" s="71"/>
      <c r="D238" s="70"/>
      <c r="E238" s="79"/>
      <c r="F238" s="71"/>
      <c r="G238" s="71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6.5" customHeight="1">
      <c r="A239" s="70"/>
      <c r="B239" s="70"/>
      <c r="C239" s="71"/>
      <c r="D239" s="70"/>
      <c r="E239" s="79"/>
      <c r="F239" s="71"/>
      <c r="G239" s="71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6.5" customHeight="1">
      <c r="A240" s="70"/>
      <c r="B240" s="70"/>
      <c r="C240" s="71"/>
      <c r="D240" s="70"/>
      <c r="E240" s="79"/>
      <c r="F240" s="71"/>
      <c r="G240" s="71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6.5" customHeight="1">
      <c r="A241" s="70"/>
      <c r="B241" s="70"/>
      <c r="C241" s="71"/>
      <c r="D241" s="70"/>
      <c r="E241" s="79"/>
      <c r="F241" s="71"/>
      <c r="G241" s="71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ht="16.5" customHeight="1">
      <c r="A242" s="70"/>
      <c r="B242" s="70"/>
      <c r="C242" s="71"/>
      <c r="D242" s="70"/>
      <c r="E242" s="79"/>
      <c r="F242" s="71"/>
      <c r="G242" s="71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ht="16.5" customHeight="1">
      <c r="A243" s="70"/>
      <c r="B243" s="70"/>
      <c r="C243" s="71"/>
      <c r="D243" s="70"/>
      <c r="E243" s="79"/>
      <c r="F243" s="71"/>
      <c r="G243" s="71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ht="16.5" customHeight="1">
      <c r="A244" s="70"/>
      <c r="B244" s="70"/>
      <c r="C244" s="71"/>
      <c r="D244" s="70"/>
      <c r="E244" s="79"/>
      <c r="F244" s="71"/>
      <c r="G244" s="71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ht="16.5" customHeight="1">
      <c r="A245" s="70"/>
      <c r="B245" s="70"/>
      <c r="C245" s="71"/>
      <c r="D245" s="70"/>
      <c r="E245" s="79"/>
      <c r="F245" s="71"/>
      <c r="G245" s="71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ht="16.5" customHeight="1">
      <c r="A246" s="70"/>
      <c r="B246" s="70"/>
      <c r="C246" s="71"/>
      <c r="D246" s="70"/>
      <c r="E246" s="79"/>
      <c r="F246" s="71"/>
      <c r="G246" s="71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ht="16.5" customHeight="1">
      <c r="A247" s="70"/>
      <c r="B247" s="70"/>
      <c r="C247" s="71"/>
      <c r="D247" s="70"/>
      <c r="E247" s="79"/>
      <c r="F247" s="71"/>
      <c r="G247" s="71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ht="16.5" customHeight="1">
      <c r="A248" s="70"/>
      <c r="B248" s="70"/>
      <c r="C248" s="71"/>
      <c r="D248" s="70"/>
      <c r="E248" s="79"/>
      <c r="F248" s="71"/>
      <c r="G248" s="71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ht="16.5" customHeight="1">
      <c r="A249" s="70"/>
      <c r="B249" s="70"/>
      <c r="C249" s="71"/>
      <c r="D249" s="70"/>
      <c r="E249" s="79"/>
      <c r="F249" s="71"/>
      <c r="G249" s="71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ht="16.5" customHeight="1">
      <c r="A250" s="70"/>
      <c r="B250" s="70"/>
      <c r="C250" s="71"/>
      <c r="D250" s="70"/>
      <c r="E250" s="79"/>
      <c r="F250" s="71"/>
      <c r="G250" s="71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ht="16.5" customHeight="1">
      <c r="A251" s="70"/>
      <c r="B251" s="70"/>
      <c r="C251" s="71"/>
      <c r="D251" s="70"/>
      <c r="E251" s="79"/>
      <c r="F251" s="71"/>
      <c r="G251" s="71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ht="16.5" customHeight="1">
      <c r="A252" s="70"/>
      <c r="B252" s="70"/>
      <c r="C252" s="71"/>
      <c r="D252" s="70"/>
      <c r="E252" s="79"/>
      <c r="F252" s="71"/>
      <c r="G252" s="71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ht="16.5" customHeight="1">
      <c r="A253" s="70"/>
      <c r="B253" s="70"/>
      <c r="C253" s="71"/>
      <c r="D253" s="70"/>
      <c r="E253" s="79"/>
      <c r="F253" s="71"/>
      <c r="G253" s="71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ht="16.5" customHeight="1">
      <c r="A254" s="70"/>
      <c r="B254" s="70"/>
      <c r="C254" s="71"/>
      <c r="D254" s="70"/>
      <c r="E254" s="79"/>
      <c r="F254" s="71"/>
      <c r="G254" s="71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ht="16.5" customHeight="1">
      <c r="A255" s="70"/>
      <c r="B255" s="70"/>
      <c r="C255" s="71"/>
      <c r="D255" s="70"/>
      <c r="E255" s="79"/>
      <c r="F255" s="71"/>
      <c r="G255" s="71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ht="16.5" customHeight="1">
      <c r="A256" s="70"/>
      <c r="B256" s="70"/>
      <c r="C256" s="71"/>
      <c r="D256" s="70"/>
      <c r="E256" s="79"/>
      <c r="F256" s="71"/>
      <c r="G256" s="71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ht="16.5" customHeight="1">
      <c r="A257" s="70"/>
      <c r="B257" s="70"/>
      <c r="C257" s="71"/>
      <c r="D257" s="70"/>
      <c r="E257" s="79"/>
      <c r="F257" s="71"/>
      <c r="G257" s="71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ht="16.5" customHeight="1">
      <c r="A258" s="70"/>
      <c r="B258" s="70"/>
      <c r="C258" s="71"/>
      <c r="D258" s="70"/>
      <c r="E258" s="79"/>
      <c r="F258" s="71"/>
      <c r="G258" s="71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ht="16.5" customHeight="1">
      <c r="A259" s="70"/>
      <c r="B259" s="70"/>
      <c r="C259" s="71"/>
      <c r="D259" s="70"/>
      <c r="E259" s="79"/>
      <c r="F259" s="71"/>
      <c r="G259" s="71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ht="16.5" customHeight="1">
      <c r="A260" s="70"/>
      <c r="B260" s="70"/>
      <c r="C260" s="71"/>
      <c r="D260" s="70"/>
      <c r="E260" s="79"/>
      <c r="F260" s="71"/>
      <c r="G260" s="71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ht="16.5" customHeight="1">
      <c r="A261" s="70"/>
      <c r="B261" s="70"/>
      <c r="C261" s="71"/>
      <c r="D261" s="70"/>
      <c r="E261" s="79"/>
      <c r="F261" s="71"/>
      <c r="G261" s="71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ht="16.5" customHeight="1">
      <c r="A262" s="70"/>
      <c r="B262" s="70"/>
      <c r="C262" s="71"/>
      <c r="D262" s="70"/>
      <c r="E262" s="79"/>
      <c r="F262" s="71"/>
      <c r="G262" s="71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ht="16.5" customHeight="1">
      <c r="A263" s="70"/>
      <c r="B263" s="70"/>
      <c r="C263" s="71"/>
      <c r="D263" s="70"/>
      <c r="E263" s="79"/>
      <c r="F263" s="71"/>
      <c r="G263" s="71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ht="16.5" customHeight="1">
      <c r="A264" s="70"/>
      <c r="B264" s="70"/>
      <c r="C264" s="71"/>
      <c r="D264" s="70"/>
      <c r="E264" s="79"/>
      <c r="F264" s="71"/>
      <c r="G264" s="71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ht="16.5" customHeight="1">
      <c r="A265" s="70"/>
      <c r="B265" s="70"/>
      <c r="C265" s="71"/>
      <c r="D265" s="70"/>
      <c r="E265" s="79"/>
      <c r="F265" s="71"/>
      <c r="G265" s="71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ht="16.5" customHeight="1">
      <c r="A266" s="70"/>
      <c r="B266" s="70"/>
      <c r="C266" s="71"/>
      <c r="D266" s="70"/>
      <c r="E266" s="79"/>
      <c r="F266" s="71"/>
      <c r="G266" s="71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ht="16.5" customHeight="1">
      <c r="A267" s="70"/>
      <c r="B267" s="70"/>
      <c r="C267" s="71"/>
      <c r="D267" s="70"/>
      <c r="E267" s="79"/>
      <c r="F267" s="71"/>
      <c r="G267" s="71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ht="16.5" customHeight="1">
      <c r="A268" s="70"/>
      <c r="B268" s="70"/>
      <c r="C268" s="71"/>
      <c r="D268" s="70"/>
      <c r="E268" s="79"/>
      <c r="F268" s="71"/>
      <c r="G268" s="71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ht="16.5" customHeight="1">
      <c r="A269" s="70"/>
      <c r="B269" s="70"/>
      <c r="C269" s="71"/>
      <c r="D269" s="70"/>
      <c r="E269" s="79"/>
      <c r="F269" s="71"/>
      <c r="G269" s="71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ht="16.5" customHeight="1">
      <c r="A270" s="70"/>
      <c r="B270" s="70"/>
      <c r="C270" s="71"/>
      <c r="D270" s="70"/>
      <c r="E270" s="79"/>
      <c r="F270" s="71"/>
      <c r="G270" s="71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ht="16.5" customHeight="1">
      <c r="A271" s="70"/>
      <c r="B271" s="70"/>
      <c r="C271" s="71"/>
      <c r="D271" s="70"/>
      <c r="E271" s="79"/>
      <c r="F271" s="71"/>
      <c r="G271" s="71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ht="16.5" customHeight="1">
      <c r="A272" s="70"/>
      <c r="B272" s="70"/>
      <c r="C272" s="71"/>
      <c r="D272" s="70"/>
      <c r="E272" s="79"/>
      <c r="F272" s="71"/>
      <c r="G272" s="71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ht="16.5" customHeight="1">
      <c r="A273" s="70"/>
      <c r="B273" s="70"/>
      <c r="C273" s="71"/>
      <c r="D273" s="70"/>
      <c r="E273" s="79"/>
      <c r="F273" s="71"/>
      <c r="G273" s="71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ht="16.5" customHeight="1">
      <c r="A274" s="70"/>
      <c r="B274" s="70"/>
      <c r="C274" s="71"/>
      <c r="D274" s="70"/>
      <c r="E274" s="79"/>
      <c r="F274" s="71"/>
      <c r="G274" s="71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ht="16.5" customHeight="1">
      <c r="A275" s="70"/>
      <c r="B275" s="70"/>
      <c r="C275" s="71"/>
      <c r="D275" s="70"/>
      <c r="E275" s="79"/>
      <c r="F275" s="71"/>
      <c r="G275" s="71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ht="16.5" customHeight="1">
      <c r="A276" s="70"/>
      <c r="B276" s="70"/>
      <c r="C276" s="71"/>
      <c r="D276" s="70"/>
      <c r="E276" s="79"/>
      <c r="F276" s="71"/>
      <c r="G276" s="71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ht="16.5" customHeight="1">
      <c r="A277" s="70"/>
      <c r="B277" s="70"/>
      <c r="C277" s="71"/>
      <c r="D277" s="70"/>
      <c r="E277" s="79"/>
      <c r="F277" s="71"/>
      <c r="G277" s="71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ht="16.5" customHeight="1">
      <c r="A278" s="70"/>
      <c r="B278" s="70"/>
      <c r="C278" s="71"/>
      <c r="D278" s="70"/>
      <c r="E278" s="79"/>
      <c r="F278" s="71"/>
      <c r="G278" s="71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ht="16.5" customHeight="1">
      <c r="A279" s="70"/>
      <c r="B279" s="70"/>
      <c r="C279" s="71"/>
      <c r="D279" s="70"/>
      <c r="E279" s="79"/>
      <c r="F279" s="71"/>
      <c r="G279" s="71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ht="16.5" customHeight="1">
      <c r="A280" s="70"/>
      <c r="B280" s="70"/>
      <c r="C280" s="71"/>
      <c r="D280" s="70"/>
      <c r="E280" s="79"/>
      <c r="F280" s="71"/>
      <c r="G280" s="71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ht="16.5" customHeight="1">
      <c r="A281" s="70"/>
      <c r="B281" s="70"/>
      <c r="C281" s="71"/>
      <c r="D281" s="70"/>
      <c r="E281" s="79"/>
      <c r="F281" s="71"/>
      <c r="G281" s="71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ht="16.5" customHeight="1">
      <c r="A282" s="70"/>
      <c r="B282" s="70"/>
      <c r="C282" s="71"/>
      <c r="D282" s="70"/>
      <c r="E282" s="79"/>
      <c r="F282" s="71"/>
      <c r="G282" s="71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ht="16.5" customHeight="1">
      <c r="A283" s="70"/>
      <c r="B283" s="70"/>
      <c r="C283" s="71"/>
      <c r="D283" s="70"/>
      <c r="E283" s="79"/>
      <c r="F283" s="71"/>
      <c r="G283" s="71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ht="16.5" customHeight="1">
      <c r="A284" s="70"/>
      <c r="B284" s="70"/>
      <c r="C284" s="71"/>
      <c r="D284" s="70"/>
      <c r="E284" s="79"/>
      <c r="F284" s="71"/>
      <c r="G284" s="71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ht="16.5" customHeight="1">
      <c r="A285" s="70"/>
      <c r="B285" s="70"/>
      <c r="C285" s="71"/>
      <c r="D285" s="70"/>
      <c r="E285" s="79"/>
      <c r="F285" s="71"/>
      <c r="G285" s="71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ht="16.5" customHeight="1">
      <c r="A286" s="70"/>
      <c r="B286" s="70"/>
      <c r="C286" s="71"/>
      <c r="D286" s="70"/>
      <c r="E286" s="79"/>
      <c r="F286" s="71"/>
      <c r="G286" s="71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ht="16.5" customHeight="1">
      <c r="A287" s="70"/>
      <c r="B287" s="70"/>
      <c r="C287" s="71"/>
      <c r="D287" s="70"/>
      <c r="E287" s="79"/>
      <c r="F287" s="71"/>
      <c r="G287" s="71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ht="16.5" customHeight="1">
      <c r="A288" s="70"/>
      <c r="B288" s="70"/>
      <c r="C288" s="71"/>
      <c r="D288" s="70"/>
      <c r="E288" s="79"/>
      <c r="F288" s="71"/>
      <c r="G288" s="71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ht="16.5" customHeight="1">
      <c r="A289" s="70"/>
      <c r="B289" s="70"/>
      <c r="C289" s="71"/>
      <c r="D289" s="70"/>
      <c r="E289" s="79"/>
      <c r="F289" s="71"/>
      <c r="G289" s="71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ht="16.5" customHeight="1">
      <c r="A290" s="70"/>
      <c r="B290" s="70"/>
      <c r="C290" s="71"/>
      <c r="D290" s="70"/>
      <c r="E290" s="79"/>
      <c r="F290" s="71"/>
      <c r="G290" s="71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ht="16.5" customHeight="1">
      <c r="A291" s="70"/>
      <c r="B291" s="70"/>
      <c r="C291" s="71"/>
      <c r="D291" s="70"/>
      <c r="E291" s="79"/>
      <c r="F291" s="71"/>
      <c r="G291" s="71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ht="16.5" customHeight="1">
      <c r="A292" s="70"/>
      <c r="B292" s="70"/>
      <c r="C292" s="71"/>
      <c r="D292" s="70"/>
      <c r="E292" s="79"/>
      <c r="F292" s="71"/>
      <c r="G292" s="71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ht="16.5" customHeight="1">
      <c r="A293" s="70"/>
      <c r="B293" s="70"/>
      <c r="C293" s="71"/>
      <c r="D293" s="70"/>
      <c r="E293" s="79"/>
      <c r="F293" s="71"/>
      <c r="G293" s="71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ht="16.5" customHeight="1">
      <c r="A294" s="70"/>
      <c r="B294" s="70"/>
      <c r="C294" s="71"/>
      <c r="D294" s="70"/>
      <c r="E294" s="79"/>
      <c r="F294" s="71"/>
      <c r="G294" s="71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ht="16.5" customHeight="1">
      <c r="A295" s="70"/>
      <c r="B295" s="70"/>
      <c r="C295" s="71"/>
      <c r="D295" s="70"/>
      <c r="E295" s="79"/>
      <c r="F295" s="71"/>
      <c r="G295" s="71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ht="16.5" customHeight="1">
      <c r="A296" s="70"/>
      <c r="B296" s="70"/>
      <c r="C296" s="71"/>
      <c r="D296" s="70"/>
      <c r="E296" s="79"/>
      <c r="F296" s="71"/>
      <c r="G296" s="71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ht="16.5" customHeight="1">
      <c r="A297" s="70"/>
      <c r="B297" s="70"/>
      <c r="C297" s="71"/>
      <c r="D297" s="70"/>
      <c r="E297" s="79"/>
      <c r="F297" s="71"/>
      <c r="G297" s="71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ht="16.5" customHeight="1">
      <c r="A298" s="70"/>
      <c r="B298" s="70"/>
      <c r="C298" s="71"/>
      <c r="D298" s="70"/>
      <c r="E298" s="79"/>
      <c r="F298" s="71"/>
      <c r="G298" s="71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ht="16.5" customHeight="1">
      <c r="A299" s="70"/>
      <c r="B299" s="70"/>
      <c r="C299" s="71"/>
      <c r="D299" s="70"/>
      <c r="E299" s="79"/>
      <c r="F299" s="71"/>
      <c r="G299" s="71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ht="16.5" customHeight="1">
      <c r="A300" s="70"/>
      <c r="B300" s="70"/>
      <c r="C300" s="71"/>
      <c r="D300" s="70"/>
      <c r="E300" s="79"/>
      <c r="F300" s="71"/>
      <c r="G300" s="71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ht="16.5" customHeight="1">
      <c r="A301" s="70"/>
      <c r="B301" s="70"/>
      <c r="C301" s="71"/>
      <c r="D301" s="70"/>
      <c r="E301" s="79"/>
      <c r="F301" s="71"/>
      <c r="G301" s="71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ht="16.5" customHeight="1">
      <c r="A302" s="70"/>
      <c r="B302" s="70"/>
      <c r="C302" s="71"/>
      <c r="D302" s="70"/>
      <c r="E302" s="79"/>
      <c r="F302" s="71"/>
      <c r="G302" s="71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ht="16.5" customHeight="1">
      <c r="A303" s="70"/>
      <c r="B303" s="70"/>
      <c r="C303" s="71"/>
      <c r="D303" s="70"/>
      <c r="E303" s="79"/>
      <c r="F303" s="71"/>
      <c r="G303" s="71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ht="16.5" customHeight="1">
      <c r="A304" s="70"/>
      <c r="B304" s="70"/>
      <c r="C304" s="71"/>
      <c r="D304" s="70"/>
      <c r="E304" s="79"/>
      <c r="F304" s="71"/>
      <c r="G304" s="71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ht="16.5" customHeight="1">
      <c r="A305" s="70"/>
      <c r="B305" s="70"/>
      <c r="C305" s="71"/>
      <c r="D305" s="70"/>
      <c r="E305" s="79"/>
      <c r="F305" s="71"/>
      <c r="G305" s="71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ht="16.5" customHeight="1">
      <c r="A306" s="70"/>
      <c r="B306" s="70"/>
      <c r="C306" s="71"/>
      <c r="D306" s="70"/>
      <c r="E306" s="79"/>
      <c r="F306" s="71"/>
      <c r="G306" s="71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ht="16.5" customHeight="1">
      <c r="A307" s="70"/>
      <c r="B307" s="70"/>
      <c r="C307" s="71"/>
      <c r="D307" s="70"/>
      <c r="E307" s="79"/>
      <c r="F307" s="71"/>
      <c r="G307" s="71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ht="16.5" customHeight="1">
      <c r="A308" s="70"/>
      <c r="B308" s="70"/>
      <c r="C308" s="71"/>
      <c r="D308" s="70"/>
      <c r="E308" s="79"/>
      <c r="F308" s="71"/>
      <c r="G308" s="71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ht="16.5" customHeight="1">
      <c r="A309" s="70"/>
      <c r="B309" s="70"/>
      <c r="C309" s="71"/>
      <c r="D309" s="70"/>
      <c r="E309" s="79"/>
      <c r="F309" s="71"/>
      <c r="G309" s="71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ht="16.5" customHeight="1">
      <c r="A310" s="70"/>
      <c r="B310" s="70"/>
      <c r="C310" s="71"/>
      <c r="D310" s="70"/>
      <c r="E310" s="79"/>
      <c r="F310" s="71"/>
      <c r="G310" s="71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ht="16.5" customHeight="1">
      <c r="A311" s="70"/>
      <c r="B311" s="70"/>
      <c r="C311" s="71"/>
      <c r="D311" s="70"/>
      <c r="E311" s="79"/>
      <c r="F311" s="71"/>
      <c r="G311" s="71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ht="16.5" customHeight="1">
      <c r="A312" s="70"/>
      <c r="B312" s="70"/>
      <c r="C312" s="71"/>
      <c r="D312" s="70"/>
      <c r="E312" s="79"/>
      <c r="F312" s="71"/>
      <c r="G312" s="71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ht="16.5" customHeight="1">
      <c r="A313" s="70"/>
      <c r="B313" s="70"/>
      <c r="C313" s="71"/>
      <c r="D313" s="70"/>
      <c r="E313" s="79"/>
      <c r="F313" s="71"/>
      <c r="G313" s="71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ht="16.5" customHeight="1">
      <c r="A314" s="70"/>
      <c r="B314" s="70"/>
      <c r="C314" s="71"/>
      <c r="D314" s="70"/>
      <c r="E314" s="79"/>
      <c r="F314" s="71"/>
      <c r="G314" s="71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ht="16.5" customHeight="1">
      <c r="A315" s="70"/>
      <c r="B315" s="70"/>
      <c r="C315" s="71"/>
      <c r="D315" s="70"/>
      <c r="E315" s="79"/>
      <c r="F315" s="71"/>
      <c r="G315" s="71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ht="16.5" customHeight="1">
      <c r="A316" s="70"/>
      <c r="B316" s="70"/>
      <c r="C316" s="71"/>
      <c r="D316" s="70"/>
      <c r="E316" s="79"/>
      <c r="F316" s="71"/>
      <c r="G316" s="71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ht="16.5" customHeight="1">
      <c r="A317" s="70"/>
      <c r="B317" s="70"/>
      <c r="C317" s="71"/>
      <c r="D317" s="70"/>
      <c r="E317" s="79"/>
      <c r="F317" s="71"/>
      <c r="G317" s="71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ht="16.5" customHeight="1">
      <c r="A318" s="70"/>
      <c r="B318" s="70"/>
      <c r="C318" s="71"/>
      <c r="D318" s="70"/>
      <c r="E318" s="79"/>
      <c r="F318" s="71"/>
      <c r="G318" s="71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F1"/>
    <mergeCell ref="G1:G2"/>
    <mergeCell ref="H1:H2"/>
    <mergeCell ref="I1:I2"/>
  </mergeCells>
  <conditionalFormatting sqref="A3:A48 A51:A118 D51:D68">
    <cfRule type="expression" dxfId="0" priority="1">
      <formula>OR($B3&lt;&gt;"",$C3&lt;&gt;"")</formula>
    </cfRule>
  </conditionalFormatting>
  <conditionalFormatting sqref="A49 D49">
    <cfRule type="expression" dxfId="0" priority="2">
      <formula>OR($B50&lt;&gt;"",$C49&lt;&gt;"")</formula>
    </cfRule>
  </conditionalFormatting>
  <conditionalFormatting sqref="A50 C50:D50">
    <cfRule type="expression" dxfId="0" priority="3">
      <formula>OR(#REF!&lt;&gt;"",$C50&lt;&gt;"")</formula>
    </cfRule>
  </conditionalFormatting>
  <conditionalFormatting sqref="C27">
    <cfRule type="expression" dxfId="0" priority="4">
      <formula>OR($B27&lt;&gt;"",$C27&lt;&gt;"")</formula>
    </cfRule>
  </conditionalFormatting>
  <conditionalFormatting sqref="C32">
    <cfRule type="expression" dxfId="0" priority="5">
      <formula>OR($B32&lt;&gt;"",$C32&lt;&gt;"")</formula>
    </cfRule>
  </conditionalFormatting>
  <conditionalFormatting sqref="C41:C42">
    <cfRule type="expression" dxfId="0" priority="6">
      <formula>OR($B41&lt;&gt;"",$C41&lt;&gt;"")</formula>
    </cfRule>
  </conditionalFormatting>
  <conditionalFormatting sqref="C44">
    <cfRule type="expression" dxfId="0" priority="7">
      <formula>OR($B44&lt;&gt;"",$C44&lt;&gt;"")</formula>
    </cfRule>
  </conditionalFormatting>
  <conditionalFormatting sqref="C57">
    <cfRule type="expression" dxfId="0" priority="8">
      <formula>OR(#REF!&lt;&gt;"",$C57&lt;&gt;"")</formula>
    </cfRule>
  </conditionalFormatting>
  <conditionalFormatting sqref="C63">
    <cfRule type="expression" dxfId="0" priority="9">
      <formula>OR(#REF!&lt;&gt;"",$C63&lt;&gt;"")</formula>
    </cfRule>
  </conditionalFormatting>
  <conditionalFormatting sqref="C68:C69">
    <cfRule type="expression" dxfId="0" priority="10">
      <formula>OR($B68&lt;&gt;"",$C68&lt;&gt;"")</formula>
    </cfRule>
  </conditionalFormatting>
  <conditionalFormatting sqref="C71">
    <cfRule type="expression" dxfId="0" priority="11">
      <formula>OR($B71&lt;&gt;"",$C71&lt;&gt;"")</formula>
    </cfRule>
  </conditionalFormatting>
  <conditionalFormatting sqref="C75">
    <cfRule type="expression" dxfId="0" priority="12">
      <formula>OR($B75&lt;&gt;"",$C75&lt;&gt;"")</formula>
    </cfRule>
  </conditionalFormatting>
  <conditionalFormatting sqref="C77">
    <cfRule type="expression" dxfId="0" priority="13">
      <formula>OR($B77&lt;&gt;"",$C77&lt;&gt;"")</formula>
    </cfRule>
  </conditionalFormatting>
  <conditionalFormatting sqref="C82:C84">
    <cfRule type="expression" dxfId="0" priority="14">
      <formula>OR($B82&lt;&gt;"",$C82&lt;&gt;"")</formula>
    </cfRule>
  </conditionalFormatting>
  <conditionalFormatting sqref="D3:D48">
    <cfRule type="expression" dxfId="0" priority="15">
      <formula>OR($B3&lt;&gt;"",$C3&lt;&gt;"")</formula>
    </cfRule>
  </conditionalFormatting>
  <conditionalFormatting sqref="D69">
    <cfRule type="expression" dxfId="0" priority="16">
      <formula>OR(#REF!&lt;&gt;"",$C69&lt;&gt;"")</formula>
    </cfRule>
  </conditionalFormatting>
  <conditionalFormatting sqref="D70:D118">
    <cfRule type="expression" dxfId="0" priority="17">
      <formula>OR($B70&lt;&gt;"",$C70&lt;&gt;"")</formula>
    </cfRule>
  </conditionalFormatting>
  <conditionalFormatting sqref="E1">
    <cfRule type="expression" dxfId="0" priority="18">
      <formula>OR(#REF!&lt;&gt;"",#REF!&lt;&gt;"")</formula>
    </cfRule>
  </conditionalFormatting>
  <conditionalFormatting sqref="E2:F2">
    <cfRule type="expression" dxfId="0" priority="19">
      <formula>OR(#REF!&lt;&gt;"",#REF!&lt;&gt;"")</formula>
    </cfRule>
  </conditionalFormatting>
  <printOptions/>
  <pageMargins bottom="0.75" footer="0.0" header="0.0" left="0.7" right="0.7" top="0.75"/>
  <pageSetup paperSize="9" scale="32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2.43"/>
    <col customWidth="1" min="3" max="3" width="13.43"/>
    <col customWidth="1" min="4" max="6" width="12.86"/>
    <col customWidth="1" min="7" max="7" width="13.0"/>
  </cols>
  <sheetData>
    <row r="1" ht="55.5" customHeight="1">
      <c r="A1" s="105" t="s">
        <v>1570</v>
      </c>
      <c r="B1" s="105" t="s">
        <v>1571</v>
      </c>
      <c r="C1" s="106" t="s">
        <v>1572</v>
      </c>
      <c r="D1" s="106" t="s">
        <v>1573</v>
      </c>
      <c r="E1" s="106" t="s">
        <v>1574</v>
      </c>
      <c r="F1" s="106" t="s">
        <v>1575</v>
      </c>
      <c r="G1" s="106" t="s">
        <v>1089</v>
      </c>
    </row>
    <row r="2">
      <c r="A2" s="107"/>
      <c r="B2" s="107"/>
      <c r="C2" s="108"/>
      <c r="D2" s="108"/>
      <c r="E2" s="108"/>
      <c r="F2" s="108"/>
      <c r="G2" s="108"/>
    </row>
    <row r="3" ht="55.5" customHeight="1">
      <c r="A3" s="105" t="s">
        <v>1570</v>
      </c>
      <c r="B3" s="105" t="s">
        <v>1571</v>
      </c>
      <c r="C3" s="106" t="s">
        <v>1572</v>
      </c>
      <c r="D3" s="106" t="s">
        <v>1573</v>
      </c>
      <c r="E3" s="106" t="s">
        <v>1574</v>
      </c>
      <c r="F3" s="106" t="s">
        <v>1575</v>
      </c>
      <c r="G3" s="106" t="s">
        <v>1089</v>
      </c>
    </row>
    <row r="4">
      <c r="C4" s="109"/>
      <c r="D4" s="109"/>
      <c r="E4" s="109"/>
      <c r="F4" s="109"/>
      <c r="G4" s="109"/>
    </row>
    <row r="5" ht="55.5" customHeight="1">
      <c r="A5" s="105" t="s">
        <v>1570</v>
      </c>
      <c r="B5" s="105" t="s">
        <v>1571</v>
      </c>
      <c r="C5" s="106" t="s">
        <v>1572</v>
      </c>
      <c r="D5" s="106" t="s">
        <v>1573</v>
      </c>
      <c r="E5" s="106" t="s">
        <v>1574</v>
      </c>
      <c r="F5" s="106" t="s">
        <v>1575</v>
      </c>
      <c r="G5" s="106" t="s">
        <v>1089</v>
      </c>
    </row>
    <row r="6">
      <c r="A6" s="107"/>
      <c r="B6" s="107"/>
      <c r="C6" s="108"/>
      <c r="D6" s="108"/>
      <c r="E6" s="108"/>
      <c r="F6" s="108"/>
      <c r="G6" s="108"/>
    </row>
    <row r="7" ht="55.5" customHeight="1">
      <c r="A7" s="105" t="s">
        <v>1570</v>
      </c>
      <c r="B7" s="105" t="s">
        <v>1571</v>
      </c>
      <c r="C7" s="106" t="s">
        <v>1572</v>
      </c>
      <c r="D7" s="106" t="s">
        <v>1573</v>
      </c>
      <c r="E7" s="106" t="s">
        <v>1574</v>
      </c>
      <c r="F7" s="106" t="s">
        <v>1575</v>
      </c>
      <c r="G7" s="106" t="s">
        <v>1089</v>
      </c>
    </row>
    <row r="8">
      <c r="C8" s="109"/>
      <c r="D8" s="109"/>
      <c r="E8" s="109"/>
      <c r="F8" s="109"/>
      <c r="G8" s="109"/>
    </row>
    <row r="9">
      <c r="C9" s="109"/>
      <c r="D9" s="109"/>
      <c r="E9" s="109"/>
      <c r="F9" s="109"/>
      <c r="G9" s="109"/>
    </row>
    <row r="10">
      <c r="C10" s="109"/>
      <c r="D10" s="109"/>
      <c r="E10" s="109"/>
      <c r="F10" s="109"/>
      <c r="G10" s="109"/>
    </row>
    <row r="11">
      <c r="C11" s="109"/>
      <c r="D11" s="109"/>
      <c r="E11" s="109"/>
      <c r="F11" s="109"/>
      <c r="G11" s="109"/>
    </row>
    <row r="12">
      <c r="C12" s="109"/>
      <c r="D12" s="109"/>
      <c r="E12" s="109"/>
      <c r="F12" s="109"/>
      <c r="G12" s="109"/>
    </row>
    <row r="13">
      <c r="C13" s="109"/>
      <c r="D13" s="109"/>
      <c r="E13" s="109"/>
      <c r="F13" s="109"/>
      <c r="G13" s="109"/>
    </row>
    <row r="14">
      <c r="C14" s="109"/>
      <c r="D14" s="109"/>
      <c r="E14" s="109"/>
      <c r="F14" s="109"/>
      <c r="G14" s="109"/>
    </row>
    <row r="15">
      <c r="C15" s="109"/>
      <c r="D15" s="109"/>
      <c r="E15" s="109"/>
      <c r="F15" s="109"/>
      <c r="G15" s="109"/>
    </row>
    <row r="16">
      <c r="C16" s="109"/>
      <c r="D16" s="109"/>
      <c r="E16" s="109"/>
      <c r="F16" s="109"/>
      <c r="G16" s="109"/>
    </row>
    <row r="17">
      <c r="C17" s="109"/>
      <c r="D17" s="109"/>
      <c r="E17" s="109"/>
      <c r="F17" s="109"/>
      <c r="G17" s="109"/>
    </row>
    <row r="18">
      <c r="C18" s="109"/>
      <c r="D18" s="109"/>
      <c r="E18" s="109"/>
      <c r="F18" s="109"/>
      <c r="G18" s="109"/>
    </row>
    <row r="19">
      <c r="C19" s="109"/>
      <c r="D19" s="109"/>
      <c r="E19" s="109"/>
      <c r="F19" s="109"/>
      <c r="G19" s="109"/>
    </row>
    <row r="20">
      <c r="C20" s="109"/>
      <c r="D20" s="109"/>
      <c r="E20" s="109"/>
      <c r="F20" s="109"/>
      <c r="G20" s="109"/>
    </row>
    <row r="21" ht="15.75" customHeight="1">
      <c r="C21" s="109"/>
      <c r="D21" s="109"/>
      <c r="E21" s="109"/>
      <c r="F21" s="109"/>
      <c r="G21" s="109"/>
    </row>
    <row r="22" ht="15.75" customHeight="1">
      <c r="C22" s="109"/>
      <c r="D22" s="109"/>
      <c r="E22" s="109"/>
      <c r="F22" s="109"/>
      <c r="G22" s="109"/>
    </row>
    <row r="23" ht="15.75" customHeight="1">
      <c r="C23" s="109"/>
      <c r="D23" s="109"/>
      <c r="E23" s="109"/>
      <c r="F23" s="109"/>
      <c r="G23" s="109"/>
    </row>
    <row r="24" ht="15.75" customHeight="1">
      <c r="C24" s="109"/>
      <c r="D24" s="109"/>
      <c r="E24" s="109"/>
      <c r="F24" s="109"/>
      <c r="G24" s="109"/>
    </row>
    <row r="25" ht="15.75" customHeight="1">
      <c r="C25" s="109"/>
      <c r="D25" s="109"/>
      <c r="E25" s="109"/>
      <c r="F25" s="109"/>
      <c r="G25" s="109"/>
    </row>
    <row r="26" ht="15.75" customHeight="1">
      <c r="C26" s="109"/>
      <c r="D26" s="109"/>
      <c r="E26" s="109"/>
      <c r="F26" s="109"/>
      <c r="G26" s="109"/>
    </row>
    <row r="27" ht="15.75" customHeight="1">
      <c r="C27" s="109"/>
      <c r="D27" s="109"/>
      <c r="E27" s="109"/>
      <c r="F27" s="109"/>
      <c r="G27" s="109"/>
    </row>
    <row r="28" ht="15.75" customHeight="1">
      <c r="C28" s="109"/>
      <c r="D28" s="109"/>
      <c r="E28" s="109"/>
      <c r="F28" s="109"/>
      <c r="G28" s="109"/>
    </row>
    <row r="29" ht="15.75" customHeight="1">
      <c r="C29" s="109"/>
      <c r="D29" s="109"/>
      <c r="E29" s="109"/>
      <c r="F29" s="109"/>
      <c r="G29" s="109"/>
    </row>
    <row r="30" ht="15.75" customHeight="1">
      <c r="C30" s="109"/>
      <c r="D30" s="109"/>
      <c r="E30" s="109"/>
      <c r="F30" s="109"/>
      <c r="G30" s="109"/>
    </row>
    <row r="31" ht="15.75" customHeight="1">
      <c r="C31" s="109"/>
      <c r="D31" s="109"/>
      <c r="E31" s="109"/>
      <c r="F31" s="109"/>
      <c r="G31" s="109"/>
    </row>
    <row r="32" ht="15.75" customHeight="1">
      <c r="C32" s="109"/>
      <c r="D32" s="109"/>
      <c r="E32" s="109"/>
      <c r="F32" s="109"/>
      <c r="G32" s="109"/>
    </row>
    <row r="33" ht="15.75" customHeight="1">
      <c r="C33" s="109"/>
      <c r="D33" s="109"/>
      <c r="E33" s="109"/>
      <c r="F33" s="109"/>
      <c r="G33" s="109"/>
    </row>
    <row r="34" ht="15.75" customHeight="1">
      <c r="C34" s="109"/>
      <c r="D34" s="109"/>
      <c r="E34" s="109"/>
      <c r="F34" s="109"/>
      <c r="G34" s="109"/>
    </row>
    <row r="35" ht="15.75" customHeight="1">
      <c r="C35" s="109"/>
      <c r="D35" s="109"/>
      <c r="E35" s="109"/>
      <c r="F35" s="109"/>
      <c r="G35" s="109"/>
    </row>
    <row r="36" ht="15.75" customHeight="1">
      <c r="C36" s="109"/>
      <c r="D36" s="109"/>
      <c r="E36" s="109"/>
      <c r="F36" s="109"/>
      <c r="G36" s="109"/>
    </row>
    <row r="37" ht="15.75" customHeight="1">
      <c r="C37" s="109"/>
      <c r="D37" s="109"/>
      <c r="E37" s="109"/>
      <c r="F37" s="109"/>
      <c r="G37" s="109"/>
    </row>
    <row r="38" ht="15.75" customHeight="1">
      <c r="C38" s="109"/>
      <c r="D38" s="109"/>
      <c r="E38" s="109"/>
      <c r="F38" s="109"/>
      <c r="G38" s="109"/>
    </row>
    <row r="39" ht="15.75" customHeight="1">
      <c r="C39" s="109"/>
      <c r="D39" s="109"/>
      <c r="E39" s="109"/>
      <c r="F39" s="109"/>
      <c r="G39" s="109"/>
    </row>
    <row r="40" ht="15.75" customHeight="1">
      <c r="C40" s="109"/>
      <c r="D40" s="109"/>
      <c r="E40" s="109"/>
      <c r="F40" s="109"/>
      <c r="G40" s="109"/>
    </row>
    <row r="41" ht="15.75" customHeight="1">
      <c r="C41" s="109"/>
      <c r="D41" s="109"/>
      <c r="E41" s="109"/>
      <c r="F41" s="109"/>
      <c r="G41" s="109"/>
    </row>
    <row r="42" ht="15.75" customHeight="1">
      <c r="C42" s="109"/>
      <c r="D42" s="109"/>
      <c r="E42" s="109"/>
      <c r="F42" s="109"/>
      <c r="G42" s="109"/>
    </row>
    <row r="43" ht="15.75" customHeight="1">
      <c r="C43" s="109"/>
      <c r="D43" s="109"/>
      <c r="E43" s="109"/>
      <c r="F43" s="109"/>
      <c r="G43" s="109"/>
    </row>
    <row r="44" ht="15.75" customHeight="1">
      <c r="C44" s="109"/>
      <c r="D44" s="109"/>
      <c r="E44" s="109"/>
      <c r="F44" s="109"/>
      <c r="G44" s="109"/>
    </row>
    <row r="45" ht="15.75" customHeight="1">
      <c r="C45" s="109"/>
      <c r="D45" s="109"/>
      <c r="E45" s="109"/>
      <c r="F45" s="109"/>
      <c r="G45" s="109"/>
    </row>
    <row r="46" ht="15.75" customHeight="1">
      <c r="C46" s="109"/>
      <c r="D46" s="109"/>
      <c r="E46" s="109"/>
      <c r="F46" s="109"/>
      <c r="G46" s="109"/>
    </row>
    <row r="47" ht="15.75" customHeight="1">
      <c r="C47" s="109"/>
      <c r="D47" s="109"/>
      <c r="E47" s="109"/>
      <c r="F47" s="109"/>
      <c r="G47" s="109"/>
    </row>
    <row r="48" ht="15.75" customHeight="1">
      <c r="C48" s="109"/>
      <c r="D48" s="109"/>
      <c r="E48" s="109"/>
      <c r="F48" s="109"/>
      <c r="G48" s="109"/>
    </row>
    <row r="49" ht="15.75" customHeight="1">
      <c r="C49" s="109"/>
      <c r="D49" s="109"/>
      <c r="E49" s="109"/>
      <c r="F49" s="109"/>
      <c r="G49" s="109"/>
    </row>
    <row r="50" ht="15.75" customHeight="1">
      <c r="C50" s="109"/>
      <c r="D50" s="109"/>
      <c r="E50" s="109"/>
      <c r="F50" s="109"/>
      <c r="G50" s="109"/>
    </row>
    <row r="51" ht="15.75" customHeight="1">
      <c r="C51" s="109"/>
      <c r="D51" s="109"/>
      <c r="E51" s="109"/>
      <c r="F51" s="109"/>
      <c r="G51" s="109"/>
    </row>
    <row r="52" ht="15.75" customHeight="1">
      <c r="C52" s="109"/>
      <c r="D52" s="109"/>
      <c r="E52" s="109"/>
      <c r="F52" s="109"/>
      <c r="G52" s="109"/>
    </row>
    <row r="53" ht="15.75" customHeight="1">
      <c r="C53" s="109"/>
      <c r="D53" s="109"/>
      <c r="E53" s="109"/>
      <c r="F53" s="109"/>
      <c r="G53" s="109"/>
    </row>
    <row r="54" ht="15.75" customHeight="1">
      <c r="C54" s="109"/>
      <c r="D54" s="109"/>
      <c r="E54" s="109"/>
      <c r="F54" s="109"/>
      <c r="G54" s="109"/>
    </row>
    <row r="55" ht="15.75" customHeight="1">
      <c r="C55" s="109"/>
      <c r="D55" s="109"/>
      <c r="E55" s="109"/>
      <c r="F55" s="109"/>
      <c r="G55" s="109"/>
    </row>
    <row r="56" ht="15.75" customHeight="1">
      <c r="C56" s="109"/>
      <c r="D56" s="109"/>
      <c r="E56" s="109"/>
      <c r="F56" s="109"/>
      <c r="G56" s="109"/>
    </row>
    <row r="57" ht="15.75" customHeight="1">
      <c r="C57" s="109"/>
      <c r="D57" s="109"/>
      <c r="E57" s="109"/>
      <c r="F57" s="109"/>
      <c r="G57" s="109"/>
    </row>
    <row r="58" ht="15.75" customHeight="1">
      <c r="C58" s="109"/>
      <c r="D58" s="109"/>
      <c r="E58" s="109"/>
      <c r="F58" s="109"/>
      <c r="G58" s="109"/>
    </row>
    <row r="59" ht="15.75" customHeight="1">
      <c r="C59" s="109"/>
      <c r="D59" s="109"/>
      <c r="E59" s="109"/>
      <c r="F59" s="109"/>
      <c r="G59" s="109"/>
    </row>
    <row r="60" ht="15.75" customHeight="1">
      <c r="C60" s="109"/>
      <c r="D60" s="109"/>
      <c r="E60" s="109"/>
      <c r="F60" s="109"/>
      <c r="G60" s="109"/>
    </row>
    <row r="61" ht="15.75" customHeight="1">
      <c r="C61" s="109"/>
      <c r="D61" s="109"/>
      <c r="E61" s="109"/>
      <c r="F61" s="109"/>
      <c r="G61" s="109"/>
    </row>
    <row r="62" ht="15.75" customHeight="1">
      <c r="C62" s="109"/>
      <c r="D62" s="109"/>
      <c r="E62" s="109"/>
      <c r="F62" s="109"/>
      <c r="G62" s="109"/>
    </row>
    <row r="63" ht="15.75" customHeight="1">
      <c r="C63" s="109"/>
      <c r="D63" s="109"/>
      <c r="E63" s="109"/>
      <c r="F63" s="109"/>
      <c r="G63" s="109"/>
    </row>
    <row r="64" ht="15.75" customHeight="1">
      <c r="C64" s="109"/>
      <c r="D64" s="109"/>
      <c r="E64" s="109"/>
      <c r="F64" s="109"/>
      <c r="G64" s="109"/>
    </row>
    <row r="65" ht="15.75" customHeight="1">
      <c r="C65" s="109"/>
      <c r="D65" s="109"/>
      <c r="E65" s="109"/>
      <c r="F65" s="109"/>
      <c r="G65" s="109"/>
    </row>
    <row r="66" ht="15.75" customHeight="1">
      <c r="C66" s="109"/>
      <c r="D66" s="109"/>
      <c r="E66" s="109"/>
      <c r="F66" s="109"/>
      <c r="G66" s="109"/>
    </row>
    <row r="67" ht="15.75" customHeight="1">
      <c r="C67" s="109"/>
      <c r="D67" s="109"/>
      <c r="E67" s="109"/>
      <c r="F67" s="109"/>
      <c r="G67" s="109"/>
    </row>
    <row r="68" ht="15.75" customHeight="1">
      <c r="C68" s="109"/>
      <c r="D68" s="109"/>
      <c r="E68" s="109"/>
      <c r="F68" s="109"/>
      <c r="G68" s="109"/>
    </row>
    <row r="69" ht="15.75" customHeight="1">
      <c r="C69" s="109"/>
      <c r="D69" s="109"/>
      <c r="E69" s="109"/>
      <c r="F69" s="109"/>
      <c r="G69" s="109"/>
    </row>
    <row r="70" ht="15.75" customHeight="1">
      <c r="C70" s="109"/>
      <c r="D70" s="109"/>
      <c r="E70" s="109"/>
      <c r="F70" s="109"/>
      <c r="G70" s="109"/>
    </row>
    <row r="71" ht="15.75" customHeight="1">
      <c r="C71" s="109"/>
      <c r="D71" s="109"/>
      <c r="E71" s="109"/>
      <c r="F71" s="109"/>
      <c r="G71" s="109"/>
    </row>
    <row r="72" ht="15.75" customHeight="1">
      <c r="C72" s="109"/>
      <c r="D72" s="109"/>
      <c r="E72" s="109"/>
      <c r="F72" s="109"/>
      <c r="G72" s="109"/>
    </row>
    <row r="73" ht="15.75" customHeight="1">
      <c r="C73" s="109"/>
      <c r="D73" s="109"/>
      <c r="E73" s="109"/>
      <c r="F73" s="109"/>
      <c r="G73" s="109"/>
    </row>
    <row r="74" ht="15.75" customHeight="1">
      <c r="C74" s="109"/>
      <c r="D74" s="109"/>
      <c r="E74" s="109"/>
      <c r="F74" s="109"/>
      <c r="G74" s="109"/>
    </row>
    <row r="75" ht="15.75" customHeight="1">
      <c r="C75" s="109"/>
      <c r="D75" s="109"/>
      <c r="E75" s="109"/>
      <c r="F75" s="109"/>
      <c r="G75" s="109"/>
    </row>
    <row r="76" ht="15.75" customHeight="1">
      <c r="C76" s="109"/>
      <c r="D76" s="109"/>
      <c r="E76" s="109"/>
      <c r="F76" s="109"/>
      <c r="G76" s="109"/>
    </row>
    <row r="77" ht="15.75" customHeight="1">
      <c r="C77" s="109"/>
      <c r="D77" s="109"/>
      <c r="E77" s="109"/>
      <c r="F77" s="109"/>
      <c r="G77" s="109"/>
    </row>
    <row r="78" ht="15.75" customHeight="1">
      <c r="C78" s="109"/>
      <c r="D78" s="109"/>
      <c r="E78" s="109"/>
      <c r="F78" s="109"/>
      <c r="G78" s="109"/>
    </row>
    <row r="79" ht="15.75" customHeight="1">
      <c r="C79" s="109"/>
      <c r="D79" s="109"/>
      <c r="E79" s="109"/>
      <c r="F79" s="109"/>
      <c r="G79" s="109"/>
    </row>
    <row r="80" ht="15.75" customHeight="1">
      <c r="C80" s="109"/>
      <c r="D80" s="109"/>
      <c r="E80" s="109"/>
      <c r="F80" s="109"/>
      <c r="G80" s="109"/>
    </row>
    <row r="81" ht="15.75" customHeight="1">
      <c r="C81" s="109"/>
      <c r="D81" s="109"/>
      <c r="E81" s="109"/>
      <c r="F81" s="109"/>
      <c r="G81" s="109"/>
    </row>
    <row r="82" ht="15.75" customHeight="1">
      <c r="C82" s="109"/>
      <c r="D82" s="109"/>
      <c r="E82" s="109"/>
      <c r="F82" s="109"/>
      <c r="G82" s="109"/>
    </row>
    <row r="83" ht="15.75" customHeight="1">
      <c r="C83" s="109"/>
      <c r="D83" s="109"/>
      <c r="E83" s="109"/>
      <c r="F83" s="109"/>
      <c r="G83" s="109"/>
    </row>
    <row r="84" ht="15.75" customHeight="1">
      <c r="C84" s="109"/>
      <c r="D84" s="109"/>
      <c r="E84" s="109"/>
      <c r="F84" s="109"/>
      <c r="G84" s="109"/>
    </row>
    <row r="85" ht="15.75" customHeight="1">
      <c r="C85" s="109"/>
      <c r="D85" s="109"/>
      <c r="E85" s="109"/>
      <c r="F85" s="109"/>
      <c r="G85" s="109"/>
    </row>
    <row r="86" ht="15.75" customHeight="1">
      <c r="C86" s="109"/>
      <c r="D86" s="109"/>
      <c r="E86" s="109"/>
      <c r="F86" s="109"/>
      <c r="G86" s="109"/>
    </row>
    <row r="87" ht="15.75" customHeight="1">
      <c r="C87" s="109"/>
      <c r="D87" s="109"/>
      <c r="E87" s="109"/>
      <c r="F87" s="109"/>
      <c r="G87" s="109"/>
    </row>
    <row r="88" ht="15.75" customHeight="1">
      <c r="C88" s="109"/>
      <c r="D88" s="109"/>
      <c r="E88" s="109"/>
      <c r="F88" s="109"/>
      <c r="G88" s="109"/>
    </row>
    <row r="89" ht="15.75" customHeight="1">
      <c r="C89" s="109"/>
      <c r="D89" s="109"/>
      <c r="E89" s="109"/>
      <c r="F89" s="109"/>
      <c r="G89" s="109"/>
    </row>
    <row r="90" ht="15.75" customHeight="1">
      <c r="C90" s="109"/>
      <c r="D90" s="109"/>
      <c r="E90" s="109"/>
      <c r="F90" s="109"/>
      <c r="G90" s="109"/>
    </row>
    <row r="91" ht="15.75" customHeight="1">
      <c r="C91" s="109"/>
      <c r="D91" s="109"/>
      <c r="E91" s="109"/>
      <c r="F91" s="109"/>
      <c r="G91" s="109"/>
    </row>
    <row r="92" ht="15.75" customHeight="1">
      <c r="C92" s="109"/>
      <c r="D92" s="109"/>
      <c r="E92" s="109"/>
      <c r="F92" s="109"/>
      <c r="G92" s="109"/>
    </row>
    <row r="93" ht="15.75" customHeight="1">
      <c r="C93" s="109"/>
      <c r="D93" s="109"/>
      <c r="E93" s="109"/>
      <c r="F93" s="109"/>
      <c r="G93" s="109"/>
    </row>
    <row r="94" ht="15.75" customHeight="1">
      <c r="C94" s="109"/>
      <c r="D94" s="109"/>
      <c r="E94" s="109"/>
      <c r="F94" s="109"/>
      <c r="G94" s="109"/>
    </row>
    <row r="95" ht="15.75" customHeight="1">
      <c r="C95" s="109"/>
      <c r="D95" s="109"/>
      <c r="E95" s="109"/>
      <c r="F95" s="109"/>
      <c r="G95" s="109"/>
    </row>
    <row r="96" ht="15.75" customHeight="1">
      <c r="C96" s="109"/>
      <c r="D96" s="109"/>
      <c r="E96" s="109"/>
      <c r="F96" s="109"/>
      <c r="G96" s="109"/>
    </row>
    <row r="97" ht="15.75" customHeight="1">
      <c r="C97" s="109"/>
      <c r="D97" s="109"/>
      <c r="E97" s="109"/>
      <c r="F97" s="109"/>
      <c r="G97" s="109"/>
    </row>
    <row r="98" ht="15.75" customHeight="1">
      <c r="C98" s="109"/>
      <c r="D98" s="109"/>
      <c r="E98" s="109"/>
      <c r="F98" s="109"/>
      <c r="G98" s="109"/>
    </row>
    <row r="99" ht="15.75" customHeight="1">
      <c r="C99" s="109"/>
      <c r="D99" s="109"/>
      <c r="E99" s="109"/>
      <c r="F99" s="109"/>
      <c r="G99" s="109"/>
    </row>
    <row r="100" ht="15.75" customHeight="1">
      <c r="C100" s="109"/>
      <c r="D100" s="109"/>
      <c r="E100" s="109"/>
      <c r="F100" s="109"/>
      <c r="G100" s="109"/>
    </row>
    <row r="101" ht="15.75" customHeight="1">
      <c r="C101" s="109"/>
      <c r="D101" s="109"/>
      <c r="E101" s="109"/>
      <c r="F101" s="109"/>
      <c r="G101" s="109"/>
    </row>
    <row r="102" ht="15.75" customHeight="1">
      <c r="C102" s="109"/>
      <c r="D102" s="109"/>
      <c r="E102" s="109"/>
      <c r="F102" s="109"/>
      <c r="G102" s="109"/>
    </row>
    <row r="103" ht="15.75" customHeight="1">
      <c r="C103" s="109"/>
      <c r="D103" s="109"/>
      <c r="E103" s="109"/>
      <c r="F103" s="109"/>
      <c r="G103" s="109"/>
    </row>
    <row r="104" ht="15.75" customHeight="1">
      <c r="C104" s="109"/>
      <c r="D104" s="109"/>
      <c r="E104" s="109"/>
      <c r="F104" s="109"/>
      <c r="G104" s="109"/>
    </row>
    <row r="105" ht="15.75" customHeight="1">
      <c r="C105" s="109"/>
      <c r="D105" s="109"/>
      <c r="E105" s="109"/>
      <c r="F105" s="109"/>
      <c r="G105" s="109"/>
    </row>
    <row r="106" ht="15.75" customHeight="1">
      <c r="C106" s="109"/>
      <c r="D106" s="109"/>
      <c r="E106" s="109"/>
      <c r="F106" s="109"/>
      <c r="G106" s="109"/>
    </row>
    <row r="107" ht="15.75" customHeight="1">
      <c r="C107" s="109"/>
      <c r="D107" s="109"/>
      <c r="E107" s="109"/>
      <c r="F107" s="109"/>
      <c r="G107" s="109"/>
    </row>
    <row r="108" ht="15.75" customHeight="1">
      <c r="C108" s="109"/>
      <c r="D108" s="109"/>
      <c r="E108" s="109"/>
      <c r="F108" s="109"/>
      <c r="G108" s="109"/>
    </row>
    <row r="109" ht="15.75" customHeight="1">
      <c r="C109" s="109"/>
      <c r="D109" s="109"/>
      <c r="E109" s="109"/>
      <c r="F109" s="109"/>
      <c r="G109" s="109"/>
    </row>
    <row r="110" ht="15.75" customHeight="1">
      <c r="C110" s="109"/>
      <c r="D110" s="109"/>
      <c r="E110" s="109"/>
      <c r="F110" s="109"/>
      <c r="G110" s="109"/>
    </row>
    <row r="111" ht="15.75" customHeight="1">
      <c r="C111" s="109"/>
      <c r="D111" s="109"/>
      <c r="E111" s="109"/>
      <c r="F111" s="109"/>
      <c r="G111" s="109"/>
    </row>
    <row r="112" ht="15.75" customHeight="1">
      <c r="C112" s="109"/>
      <c r="D112" s="109"/>
      <c r="E112" s="109"/>
      <c r="F112" s="109"/>
      <c r="G112" s="109"/>
    </row>
    <row r="113" ht="15.75" customHeight="1">
      <c r="C113" s="109"/>
      <c r="D113" s="109"/>
      <c r="E113" s="109"/>
      <c r="F113" s="109"/>
      <c r="G113" s="109"/>
    </row>
    <row r="114" ht="15.75" customHeight="1">
      <c r="C114" s="109"/>
      <c r="D114" s="109"/>
      <c r="E114" s="109"/>
      <c r="F114" s="109"/>
      <c r="G114" s="109"/>
    </row>
    <row r="115" ht="15.75" customHeight="1">
      <c r="C115" s="109"/>
      <c r="D115" s="109"/>
      <c r="E115" s="109"/>
      <c r="F115" s="109"/>
      <c r="G115" s="109"/>
    </row>
    <row r="116" ht="15.75" customHeight="1">
      <c r="C116" s="109"/>
      <c r="D116" s="109"/>
      <c r="E116" s="109"/>
      <c r="F116" s="109"/>
      <c r="G116" s="109"/>
    </row>
    <row r="117" ht="15.75" customHeight="1">
      <c r="C117" s="109"/>
      <c r="D117" s="109"/>
      <c r="E117" s="109"/>
      <c r="F117" s="109"/>
      <c r="G117" s="109"/>
    </row>
    <row r="118" ht="15.75" customHeight="1">
      <c r="C118" s="109"/>
      <c r="D118" s="109"/>
      <c r="E118" s="109"/>
      <c r="F118" s="109"/>
      <c r="G118" s="109"/>
    </row>
    <row r="119" ht="15.75" customHeight="1">
      <c r="C119" s="109"/>
      <c r="D119" s="109"/>
      <c r="E119" s="109"/>
      <c r="F119" s="109"/>
      <c r="G119" s="109"/>
    </row>
    <row r="120" ht="15.75" customHeight="1">
      <c r="C120" s="109"/>
      <c r="D120" s="109"/>
      <c r="E120" s="109"/>
      <c r="F120" s="109"/>
      <c r="G120" s="109"/>
    </row>
    <row r="121" ht="15.75" customHeight="1">
      <c r="C121" s="109"/>
      <c r="D121" s="109"/>
      <c r="E121" s="109"/>
      <c r="F121" s="109"/>
      <c r="G121" s="109"/>
    </row>
    <row r="122" ht="15.75" customHeight="1">
      <c r="C122" s="109"/>
      <c r="D122" s="109"/>
      <c r="E122" s="109"/>
      <c r="F122" s="109"/>
      <c r="G122" s="109"/>
    </row>
    <row r="123" ht="15.75" customHeight="1">
      <c r="C123" s="109"/>
      <c r="D123" s="109"/>
      <c r="E123" s="109"/>
      <c r="F123" s="109"/>
      <c r="G123" s="109"/>
    </row>
    <row r="124" ht="15.75" customHeight="1">
      <c r="C124" s="109"/>
      <c r="D124" s="109"/>
      <c r="E124" s="109"/>
      <c r="F124" s="109"/>
      <c r="G124" s="109"/>
    </row>
    <row r="125" ht="15.75" customHeight="1">
      <c r="C125" s="109"/>
      <c r="D125" s="109"/>
      <c r="E125" s="109"/>
      <c r="F125" s="109"/>
      <c r="G125" s="109"/>
    </row>
    <row r="126" ht="15.75" customHeight="1">
      <c r="C126" s="109"/>
      <c r="D126" s="109"/>
      <c r="E126" s="109"/>
      <c r="F126" s="109"/>
      <c r="G126" s="109"/>
    </row>
    <row r="127" ht="15.75" customHeight="1">
      <c r="C127" s="109"/>
      <c r="D127" s="109"/>
      <c r="E127" s="109"/>
      <c r="F127" s="109"/>
      <c r="G127" s="109"/>
    </row>
    <row r="128" ht="15.75" customHeight="1">
      <c r="C128" s="109"/>
      <c r="D128" s="109"/>
      <c r="E128" s="109"/>
      <c r="F128" s="109"/>
      <c r="G128" s="109"/>
    </row>
    <row r="129" ht="15.75" customHeight="1">
      <c r="C129" s="109"/>
      <c r="D129" s="109"/>
      <c r="E129" s="109"/>
      <c r="F129" s="109"/>
      <c r="G129" s="109"/>
    </row>
    <row r="130" ht="15.75" customHeight="1">
      <c r="C130" s="109"/>
      <c r="D130" s="109"/>
      <c r="E130" s="109"/>
      <c r="F130" s="109"/>
      <c r="G130" s="109"/>
    </row>
    <row r="131" ht="15.75" customHeight="1">
      <c r="C131" s="109"/>
      <c r="D131" s="109"/>
      <c r="E131" s="109"/>
      <c r="F131" s="109"/>
      <c r="G131" s="109"/>
    </row>
    <row r="132" ht="15.75" customHeight="1">
      <c r="C132" s="109"/>
      <c r="D132" s="109"/>
      <c r="E132" s="109"/>
      <c r="F132" s="109"/>
      <c r="G132" s="109"/>
    </row>
    <row r="133" ht="15.75" customHeight="1">
      <c r="C133" s="109"/>
      <c r="D133" s="109"/>
      <c r="E133" s="109"/>
      <c r="F133" s="109"/>
      <c r="G133" s="109"/>
    </row>
    <row r="134" ht="15.75" customHeight="1">
      <c r="C134" s="109"/>
      <c r="D134" s="109"/>
      <c r="E134" s="109"/>
      <c r="F134" s="109"/>
      <c r="G134" s="109"/>
    </row>
    <row r="135" ht="15.75" customHeight="1">
      <c r="C135" s="109"/>
      <c r="D135" s="109"/>
      <c r="E135" s="109"/>
      <c r="F135" s="109"/>
      <c r="G135" s="109"/>
    </row>
    <row r="136" ht="15.75" customHeight="1">
      <c r="C136" s="109"/>
      <c r="D136" s="109"/>
      <c r="E136" s="109"/>
      <c r="F136" s="109"/>
      <c r="G136" s="109"/>
    </row>
    <row r="137" ht="15.75" customHeight="1">
      <c r="C137" s="109"/>
      <c r="D137" s="109"/>
      <c r="E137" s="109"/>
      <c r="F137" s="109"/>
      <c r="G137" s="109"/>
    </row>
    <row r="138" ht="15.75" customHeight="1">
      <c r="C138" s="109"/>
      <c r="D138" s="109"/>
      <c r="E138" s="109"/>
      <c r="F138" s="109"/>
      <c r="G138" s="109"/>
    </row>
    <row r="139" ht="15.75" customHeight="1">
      <c r="C139" s="109"/>
      <c r="D139" s="109"/>
      <c r="E139" s="109"/>
      <c r="F139" s="109"/>
      <c r="G139" s="109"/>
    </row>
    <row r="140" ht="15.75" customHeight="1">
      <c r="C140" s="109"/>
      <c r="D140" s="109"/>
      <c r="E140" s="109"/>
      <c r="F140" s="109"/>
      <c r="G140" s="109"/>
    </row>
    <row r="141" ht="15.75" customHeight="1">
      <c r="C141" s="109"/>
      <c r="D141" s="109"/>
      <c r="E141" s="109"/>
      <c r="F141" s="109"/>
      <c r="G141" s="109"/>
    </row>
    <row r="142" ht="15.75" customHeight="1">
      <c r="C142" s="109"/>
      <c r="D142" s="109"/>
      <c r="E142" s="109"/>
      <c r="F142" s="109"/>
      <c r="G142" s="109"/>
    </row>
    <row r="143" ht="15.75" customHeight="1">
      <c r="C143" s="109"/>
      <c r="D143" s="109"/>
      <c r="E143" s="109"/>
      <c r="F143" s="109"/>
      <c r="G143" s="109"/>
    </row>
    <row r="144" ht="15.75" customHeight="1">
      <c r="C144" s="109"/>
      <c r="D144" s="109"/>
      <c r="E144" s="109"/>
      <c r="F144" s="109"/>
      <c r="G144" s="109"/>
    </row>
    <row r="145" ht="15.75" customHeight="1">
      <c r="C145" s="109"/>
      <c r="D145" s="109"/>
      <c r="E145" s="109"/>
      <c r="F145" s="109"/>
      <c r="G145" s="109"/>
    </row>
    <row r="146" ht="15.75" customHeight="1">
      <c r="C146" s="109"/>
      <c r="D146" s="109"/>
      <c r="E146" s="109"/>
      <c r="F146" s="109"/>
      <c r="G146" s="109"/>
    </row>
    <row r="147" ht="15.75" customHeight="1">
      <c r="C147" s="109"/>
      <c r="D147" s="109"/>
      <c r="E147" s="109"/>
      <c r="F147" s="109"/>
      <c r="G147" s="109"/>
    </row>
    <row r="148" ht="15.75" customHeight="1">
      <c r="C148" s="109"/>
      <c r="D148" s="109"/>
      <c r="E148" s="109"/>
      <c r="F148" s="109"/>
      <c r="G148" s="109"/>
    </row>
    <row r="149" ht="15.75" customHeight="1">
      <c r="C149" s="109"/>
      <c r="D149" s="109"/>
      <c r="E149" s="109"/>
      <c r="F149" s="109"/>
      <c r="G149" s="109"/>
    </row>
    <row r="150" ht="15.75" customHeight="1">
      <c r="C150" s="109"/>
      <c r="D150" s="109"/>
      <c r="E150" s="109"/>
      <c r="F150" s="109"/>
      <c r="G150" s="109"/>
    </row>
    <row r="151" ht="15.75" customHeight="1">
      <c r="C151" s="109"/>
      <c r="D151" s="109"/>
      <c r="E151" s="109"/>
      <c r="F151" s="109"/>
      <c r="G151" s="109"/>
    </row>
    <row r="152" ht="15.75" customHeight="1">
      <c r="C152" s="109"/>
      <c r="D152" s="109"/>
      <c r="E152" s="109"/>
      <c r="F152" s="109"/>
      <c r="G152" s="109"/>
    </row>
    <row r="153" ht="15.75" customHeight="1">
      <c r="C153" s="109"/>
      <c r="D153" s="109"/>
      <c r="E153" s="109"/>
      <c r="F153" s="109"/>
      <c r="G153" s="109"/>
    </row>
    <row r="154" ht="15.75" customHeight="1">
      <c r="C154" s="109"/>
      <c r="D154" s="109"/>
      <c r="E154" s="109"/>
      <c r="F154" s="109"/>
      <c r="G154" s="109"/>
    </row>
    <row r="155" ht="15.75" customHeight="1">
      <c r="C155" s="109"/>
      <c r="D155" s="109"/>
      <c r="E155" s="109"/>
      <c r="F155" s="109"/>
      <c r="G155" s="109"/>
    </row>
    <row r="156" ht="15.75" customHeight="1">
      <c r="C156" s="109"/>
      <c r="D156" s="109"/>
      <c r="E156" s="109"/>
      <c r="F156" s="109"/>
      <c r="G156" s="109"/>
    </row>
    <row r="157" ht="15.75" customHeight="1">
      <c r="C157" s="109"/>
      <c r="D157" s="109"/>
      <c r="E157" s="109"/>
      <c r="F157" s="109"/>
      <c r="G157" s="109"/>
    </row>
    <row r="158" ht="15.75" customHeight="1">
      <c r="C158" s="109"/>
      <c r="D158" s="109"/>
      <c r="E158" s="109"/>
      <c r="F158" s="109"/>
      <c r="G158" s="109"/>
    </row>
    <row r="159" ht="15.75" customHeight="1">
      <c r="C159" s="109"/>
      <c r="D159" s="109"/>
      <c r="E159" s="109"/>
      <c r="F159" s="109"/>
      <c r="G159" s="109"/>
    </row>
    <row r="160" ht="15.75" customHeight="1">
      <c r="C160" s="109"/>
      <c r="D160" s="109"/>
      <c r="E160" s="109"/>
      <c r="F160" s="109"/>
      <c r="G160" s="109"/>
    </row>
    <row r="161" ht="15.75" customHeight="1">
      <c r="C161" s="109"/>
      <c r="D161" s="109"/>
      <c r="E161" s="109"/>
      <c r="F161" s="109"/>
      <c r="G161" s="109"/>
    </row>
    <row r="162" ht="15.75" customHeight="1">
      <c r="C162" s="109"/>
      <c r="D162" s="109"/>
      <c r="E162" s="109"/>
      <c r="F162" s="109"/>
      <c r="G162" s="109"/>
    </row>
    <row r="163" ht="15.75" customHeight="1">
      <c r="C163" s="109"/>
      <c r="D163" s="109"/>
      <c r="E163" s="109"/>
      <c r="F163" s="109"/>
      <c r="G163" s="109"/>
    </row>
    <row r="164" ht="15.75" customHeight="1">
      <c r="C164" s="109"/>
      <c r="D164" s="109"/>
      <c r="E164" s="109"/>
      <c r="F164" s="109"/>
      <c r="G164" s="109"/>
    </row>
    <row r="165" ht="15.75" customHeight="1">
      <c r="C165" s="109"/>
      <c r="D165" s="109"/>
      <c r="E165" s="109"/>
      <c r="F165" s="109"/>
      <c r="G165" s="109"/>
    </row>
    <row r="166" ht="15.75" customHeight="1">
      <c r="C166" s="109"/>
      <c r="D166" s="109"/>
      <c r="E166" s="109"/>
      <c r="F166" s="109"/>
      <c r="G166" s="109"/>
    </row>
    <row r="167" ht="15.75" customHeight="1">
      <c r="C167" s="109"/>
      <c r="D167" s="109"/>
      <c r="E167" s="109"/>
      <c r="F167" s="109"/>
      <c r="G167" s="109"/>
    </row>
    <row r="168" ht="15.75" customHeight="1">
      <c r="C168" s="109"/>
      <c r="D168" s="109"/>
      <c r="E168" s="109"/>
      <c r="F168" s="109"/>
      <c r="G168" s="109"/>
    </row>
    <row r="169" ht="15.75" customHeight="1">
      <c r="C169" s="109"/>
      <c r="D169" s="109"/>
      <c r="E169" s="109"/>
      <c r="F169" s="109"/>
      <c r="G169" s="109"/>
    </row>
    <row r="170" ht="15.75" customHeight="1">
      <c r="C170" s="109"/>
      <c r="D170" s="109"/>
      <c r="E170" s="109"/>
      <c r="F170" s="109"/>
      <c r="G170" s="109"/>
    </row>
    <row r="171" ht="15.75" customHeight="1">
      <c r="C171" s="109"/>
      <c r="D171" s="109"/>
      <c r="E171" s="109"/>
      <c r="F171" s="109"/>
      <c r="G171" s="109"/>
    </row>
    <row r="172" ht="15.75" customHeight="1">
      <c r="C172" s="109"/>
      <c r="D172" s="109"/>
      <c r="E172" s="109"/>
      <c r="F172" s="109"/>
      <c r="G172" s="109"/>
    </row>
    <row r="173" ht="15.75" customHeight="1">
      <c r="C173" s="109"/>
      <c r="D173" s="109"/>
      <c r="E173" s="109"/>
      <c r="F173" s="109"/>
      <c r="G173" s="109"/>
    </row>
    <row r="174" ht="15.75" customHeight="1">
      <c r="C174" s="109"/>
      <c r="D174" s="109"/>
      <c r="E174" s="109"/>
      <c r="F174" s="109"/>
      <c r="G174" s="109"/>
    </row>
    <row r="175" ht="15.75" customHeight="1">
      <c r="C175" s="109"/>
      <c r="D175" s="109"/>
      <c r="E175" s="109"/>
      <c r="F175" s="109"/>
      <c r="G175" s="109"/>
    </row>
    <row r="176" ht="15.75" customHeight="1">
      <c r="C176" s="109"/>
      <c r="D176" s="109"/>
      <c r="E176" s="109"/>
      <c r="F176" s="109"/>
      <c r="G176" s="109"/>
    </row>
    <row r="177" ht="15.75" customHeight="1">
      <c r="C177" s="109"/>
      <c r="D177" s="109"/>
      <c r="E177" s="109"/>
      <c r="F177" s="109"/>
      <c r="G177" s="109"/>
    </row>
    <row r="178" ht="15.75" customHeight="1">
      <c r="C178" s="109"/>
      <c r="D178" s="109"/>
      <c r="E178" s="109"/>
      <c r="F178" s="109"/>
      <c r="G178" s="109"/>
    </row>
    <row r="179" ht="15.75" customHeight="1">
      <c r="C179" s="109"/>
      <c r="D179" s="109"/>
      <c r="E179" s="109"/>
      <c r="F179" s="109"/>
      <c r="G179" s="109"/>
    </row>
    <row r="180" ht="15.75" customHeight="1">
      <c r="C180" s="109"/>
      <c r="D180" s="109"/>
      <c r="E180" s="109"/>
      <c r="F180" s="109"/>
      <c r="G180" s="109"/>
    </row>
    <row r="181" ht="15.75" customHeight="1">
      <c r="C181" s="109"/>
      <c r="D181" s="109"/>
      <c r="E181" s="109"/>
      <c r="F181" s="109"/>
      <c r="G181" s="109"/>
    </row>
    <row r="182" ht="15.75" customHeight="1">
      <c r="C182" s="109"/>
      <c r="D182" s="109"/>
      <c r="E182" s="109"/>
      <c r="F182" s="109"/>
      <c r="G182" s="109"/>
    </row>
    <row r="183" ht="15.75" customHeight="1">
      <c r="C183" s="109"/>
      <c r="D183" s="109"/>
      <c r="E183" s="109"/>
      <c r="F183" s="109"/>
      <c r="G183" s="109"/>
    </row>
    <row r="184" ht="15.75" customHeight="1">
      <c r="C184" s="109"/>
      <c r="D184" s="109"/>
      <c r="E184" s="109"/>
      <c r="F184" s="109"/>
      <c r="G184" s="109"/>
    </row>
    <row r="185" ht="15.75" customHeight="1">
      <c r="C185" s="109"/>
      <c r="D185" s="109"/>
      <c r="E185" s="109"/>
      <c r="F185" s="109"/>
      <c r="G185" s="109"/>
    </row>
    <row r="186" ht="15.75" customHeight="1">
      <c r="C186" s="109"/>
      <c r="D186" s="109"/>
      <c r="E186" s="109"/>
      <c r="F186" s="109"/>
      <c r="G186" s="109"/>
    </row>
    <row r="187" ht="15.75" customHeight="1">
      <c r="C187" s="109"/>
      <c r="D187" s="109"/>
      <c r="E187" s="109"/>
      <c r="F187" s="109"/>
      <c r="G187" s="109"/>
    </row>
    <row r="188" ht="15.75" customHeight="1">
      <c r="C188" s="109"/>
      <c r="D188" s="109"/>
      <c r="E188" s="109"/>
      <c r="F188" s="109"/>
      <c r="G188" s="109"/>
    </row>
    <row r="189" ht="15.75" customHeight="1">
      <c r="C189" s="109"/>
      <c r="D189" s="109"/>
      <c r="E189" s="109"/>
      <c r="F189" s="109"/>
      <c r="G189" s="109"/>
    </row>
    <row r="190" ht="15.75" customHeight="1">
      <c r="C190" s="109"/>
      <c r="D190" s="109"/>
      <c r="E190" s="109"/>
      <c r="F190" s="109"/>
      <c r="G190" s="109"/>
    </row>
    <row r="191" ht="15.75" customHeight="1">
      <c r="C191" s="109"/>
      <c r="D191" s="109"/>
      <c r="E191" s="109"/>
      <c r="F191" s="109"/>
      <c r="G191" s="109"/>
    </row>
    <row r="192" ht="15.75" customHeight="1">
      <c r="C192" s="109"/>
      <c r="D192" s="109"/>
      <c r="E192" s="109"/>
      <c r="F192" s="109"/>
      <c r="G192" s="109"/>
    </row>
    <row r="193" ht="15.75" customHeight="1">
      <c r="C193" s="109"/>
      <c r="D193" s="109"/>
      <c r="E193" s="109"/>
      <c r="F193" s="109"/>
      <c r="G193" s="109"/>
    </row>
    <row r="194" ht="15.75" customHeight="1">
      <c r="C194" s="109"/>
      <c r="D194" s="109"/>
      <c r="E194" s="109"/>
      <c r="F194" s="109"/>
      <c r="G194" s="109"/>
    </row>
    <row r="195" ht="15.75" customHeight="1">
      <c r="C195" s="109"/>
      <c r="D195" s="109"/>
      <c r="E195" s="109"/>
      <c r="F195" s="109"/>
      <c r="G195" s="109"/>
    </row>
    <row r="196" ht="15.75" customHeight="1">
      <c r="C196" s="109"/>
      <c r="D196" s="109"/>
      <c r="E196" s="109"/>
      <c r="F196" s="109"/>
      <c r="G196" s="109"/>
    </row>
    <row r="197" ht="15.75" customHeight="1">
      <c r="C197" s="109"/>
      <c r="D197" s="109"/>
      <c r="E197" s="109"/>
      <c r="F197" s="109"/>
      <c r="G197" s="109"/>
    </row>
    <row r="198" ht="15.75" customHeight="1">
      <c r="C198" s="109"/>
      <c r="D198" s="109"/>
      <c r="E198" s="109"/>
      <c r="F198" s="109"/>
      <c r="G198" s="109"/>
    </row>
    <row r="199" ht="15.75" customHeight="1">
      <c r="C199" s="109"/>
      <c r="D199" s="109"/>
      <c r="E199" s="109"/>
      <c r="F199" s="109"/>
      <c r="G199" s="109"/>
    </row>
    <row r="200" ht="15.75" customHeight="1">
      <c r="C200" s="109"/>
      <c r="D200" s="109"/>
      <c r="E200" s="109"/>
      <c r="F200" s="109"/>
      <c r="G200" s="109"/>
    </row>
    <row r="201" ht="15.75" customHeight="1">
      <c r="C201" s="109"/>
      <c r="D201" s="109"/>
      <c r="E201" s="109"/>
      <c r="F201" s="109"/>
      <c r="G201" s="109"/>
    </row>
    <row r="202" ht="15.75" customHeight="1">
      <c r="C202" s="109"/>
      <c r="D202" s="109"/>
      <c r="E202" s="109"/>
      <c r="F202" s="109"/>
      <c r="G202" s="109"/>
    </row>
    <row r="203" ht="15.75" customHeight="1">
      <c r="C203" s="109"/>
      <c r="D203" s="109"/>
      <c r="E203" s="109"/>
      <c r="F203" s="109"/>
      <c r="G203" s="109"/>
    </row>
    <row r="204" ht="15.75" customHeight="1">
      <c r="C204" s="109"/>
      <c r="D204" s="109"/>
      <c r="E204" s="109"/>
      <c r="F204" s="109"/>
      <c r="G204" s="109"/>
    </row>
    <row r="205" ht="15.75" customHeight="1">
      <c r="C205" s="109"/>
      <c r="D205" s="109"/>
      <c r="E205" s="109"/>
      <c r="F205" s="109"/>
      <c r="G205" s="109"/>
    </row>
    <row r="206" ht="15.75" customHeight="1">
      <c r="C206" s="109"/>
      <c r="D206" s="109"/>
      <c r="E206" s="109"/>
      <c r="F206" s="109"/>
      <c r="G206" s="109"/>
    </row>
    <row r="207" ht="15.75" customHeight="1">
      <c r="C207" s="109"/>
      <c r="D207" s="109"/>
      <c r="E207" s="109"/>
      <c r="F207" s="109"/>
      <c r="G207" s="109"/>
    </row>
    <row r="208" ht="15.75" customHeight="1">
      <c r="C208" s="109"/>
      <c r="D208" s="109"/>
      <c r="E208" s="109"/>
      <c r="F208" s="109"/>
      <c r="G208" s="109"/>
    </row>
    <row r="209" ht="15.75" customHeight="1">
      <c r="C209" s="109"/>
      <c r="D209" s="109"/>
      <c r="E209" s="109"/>
      <c r="F209" s="109"/>
      <c r="G209" s="109"/>
    </row>
    <row r="210" ht="15.75" customHeight="1">
      <c r="C210" s="109"/>
      <c r="D210" s="109"/>
      <c r="E210" s="109"/>
      <c r="F210" s="109"/>
      <c r="G210" s="109"/>
    </row>
    <row r="211" ht="15.75" customHeight="1">
      <c r="C211" s="109"/>
      <c r="D211" s="109"/>
      <c r="E211" s="109"/>
      <c r="F211" s="109"/>
      <c r="G211" s="109"/>
    </row>
    <row r="212" ht="15.75" customHeight="1">
      <c r="C212" s="109"/>
      <c r="D212" s="109"/>
      <c r="E212" s="109"/>
      <c r="F212" s="109"/>
      <c r="G212" s="109"/>
    </row>
    <row r="213" ht="15.75" customHeight="1">
      <c r="C213" s="109"/>
      <c r="D213" s="109"/>
      <c r="E213" s="109"/>
      <c r="F213" s="109"/>
      <c r="G213" s="109"/>
    </row>
    <row r="214" ht="15.75" customHeight="1">
      <c r="C214" s="109"/>
      <c r="D214" s="109"/>
      <c r="E214" s="109"/>
      <c r="F214" s="109"/>
      <c r="G214" s="109"/>
    </row>
    <row r="215" ht="15.75" customHeight="1">
      <c r="C215" s="109"/>
      <c r="D215" s="109"/>
      <c r="E215" s="109"/>
      <c r="F215" s="109"/>
      <c r="G215" s="109"/>
    </row>
    <row r="216" ht="15.75" customHeight="1">
      <c r="C216" s="109"/>
      <c r="D216" s="109"/>
      <c r="E216" s="109"/>
      <c r="F216" s="109"/>
      <c r="G216" s="109"/>
    </row>
    <row r="217" ht="15.75" customHeight="1">
      <c r="C217" s="109"/>
      <c r="D217" s="109"/>
      <c r="E217" s="109"/>
      <c r="F217" s="109"/>
      <c r="G217" s="109"/>
    </row>
    <row r="218" ht="15.75" customHeight="1">
      <c r="C218" s="109"/>
      <c r="D218" s="109"/>
      <c r="E218" s="109"/>
      <c r="F218" s="109"/>
      <c r="G218" s="109"/>
    </row>
    <row r="219" ht="15.75" customHeight="1">
      <c r="C219" s="109"/>
      <c r="D219" s="109"/>
      <c r="E219" s="109"/>
      <c r="F219" s="109"/>
      <c r="G219" s="109"/>
    </row>
    <row r="220" ht="15.75" customHeight="1">
      <c r="C220" s="109"/>
      <c r="D220" s="109"/>
      <c r="E220" s="109"/>
      <c r="F220" s="109"/>
      <c r="G220" s="10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2019-09-14T09:27:48Z</dcterms:created>
  <dc:creator>Personal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ff8e5c5e3d834a31859a845e76d7cdfb</vt:lpwstr>
  </property>
</Properties>
</file>