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axtvladislav/Downloads/"/>
    </mc:Choice>
  </mc:AlternateContent>
  <xr:revisionPtr revIDLastSave="0" documentId="8_{DD196971-EBC7-ED49-B821-1DE4CB93FEEE}" xr6:coauthVersionLast="45" xr6:coauthVersionMax="45" xr10:uidLastSave="{00000000-0000-0000-0000-000000000000}"/>
  <bookViews>
    <workbookView xWindow="0" yWindow="460" windowWidth="33600" windowHeight="19520"/>
  </bookViews>
  <sheets>
    <sheet name="План" sheetId="23" r:id="rId1"/>
    <sheet name="График" sheetId="24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L24" i="23" l="1"/>
  <c r="AM38" i="24"/>
  <c r="AM41" i="24" s="1"/>
  <c r="AM39" i="24"/>
  <c r="AM40" i="24"/>
  <c r="L124" i="23"/>
  <c r="M124" i="23"/>
  <c r="N124" i="23"/>
  <c r="O124" i="23"/>
  <c r="P124" i="23"/>
  <c r="Q124" i="23"/>
  <c r="R124" i="23"/>
  <c r="K124" i="23"/>
  <c r="I117" i="23"/>
  <c r="H117" i="23"/>
  <c r="G100" i="23"/>
  <c r="G101" i="23"/>
  <c r="G102" i="23"/>
  <c r="G99" i="23"/>
  <c r="G94" i="23"/>
  <c r="G88" i="23"/>
  <c r="G89" i="23"/>
  <c r="G90" i="23"/>
  <c r="G91" i="23"/>
  <c r="G87" i="23"/>
  <c r="G92" i="23" s="1"/>
  <c r="G96" i="23" s="1"/>
  <c r="G84" i="23"/>
  <c r="G73" i="23"/>
  <c r="G74" i="23"/>
  <c r="G72" i="23"/>
  <c r="G65" i="23"/>
  <c r="G67" i="23" s="1"/>
  <c r="G60" i="23"/>
  <c r="G61" i="23"/>
  <c r="G59" i="23"/>
  <c r="G54" i="23"/>
  <c r="G55" i="23"/>
  <c r="G53" i="23"/>
  <c r="G57" i="23" s="1"/>
  <c r="G49" i="23"/>
  <c r="G50" i="23"/>
  <c r="G48" i="23"/>
  <c r="G44" i="23"/>
  <c r="G46" i="23" s="1"/>
  <c r="G38" i="23"/>
  <c r="G37" i="23"/>
  <c r="G39" i="23" s="1"/>
  <c r="G34" i="23"/>
  <c r="G35" i="23" s="1"/>
  <c r="G31" i="23"/>
  <c r="G32" i="23" s="1"/>
  <c r="G28" i="23"/>
  <c r="G29" i="23" s="1"/>
  <c r="G27" i="23"/>
  <c r="M24" i="23"/>
  <c r="K24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8" i="23"/>
  <c r="I96" i="23"/>
  <c r="G85" i="23"/>
  <c r="I35" i="23"/>
  <c r="I29" i="23"/>
  <c r="G70" i="23"/>
  <c r="H24" i="23"/>
  <c r="I24" i="23"/>
  <c r="AC41" i="24"/>
  <c r="AI41" i="24"/>
  <c r="M41" i="24"/>
  <c r="G41" i="24"/>
  <c r="J114" i="23"/>
  <c r="G114" i="23"/>
  <c r="J111" i="23"/>
  <c r="G111" i="23"/>
  <c r="H108" i="23"/>
  <c r="I108" i="23"/>
  <c r="J108" i="23"/>
  <c r="H103" i="23"/>
  <c r="H118" i="23"/>
  <c r="I103" i="23"/>
  <c r="H95" i="23"/>
  <c r="H92" i="23"/>
  <c r="H96" i="23" s="1"/>
  <c r="H123" i="23" s="1"/>
  <c r="G95" i="23"/>
  <c r="G105" i="23"/>
  <c r="G108" i="23" s="1"/>
  <c r="G106" i="23"/>
  <c r="G116" i="23"/>
  <c r="G117" i="23" s="1"/>
  <c r="H75" i="23"/>
  <c r="I75" i="23"/>
  <c r="J70" i="23"/>
  <c r="H67" i="23"/>
  <c r="I67" i="23"/>
  <c r="J67" i="23"/>
  <c r="H63" i="23"/>
  <c r="I63" i="23"/>
  <c r="J63" i="23"/>
  <c r="H57" i="23"/>
  <c r="I57" i="23"/>
  <c r="J57" i="23"/>
  <c r="H51" i="23"/>
  <c r="I51" i="23"/>
  <c r="H46" i="23"/>
  <c r="I46" i="23"/>
  <c r="J46" i="23"/>
  <c r="H39" i="23"/>
  <c r="H40" i="23"/>
  <c r="I39" i="23"/>
  <c r="I32" i="23"/>
  <c r="G103" i="23" l="1"/>
  <c r="G118" i="23" s="1"/>
  <c r="I118" i="23"/>
  <c r="J76" i="23"/>
  <c r="J79" i="23" s="1"/>
  <c r="J124" i="23" s="1"/>
  <c r="G40" i="23"/>
  <c r="G51" i="23"/>
  <c r="G76" i="23" s="1"/>
  <c r="I76" i="23"/>
  <c r="I40" i="23"/>
  <c r="I79" i="23" s="1"/>
  <c r="G75" i="23"/>
  <c r="J118" i="23"/>
  <c r="J123" i="23" s="1"/>
  <c r="H76" i="23"/>
  <c r="H79" i="23" s="1"/>
  <c r="H124" i="23" s="1"/>
  <c r="G24" i="23"/>
  <c r="G63" i="23"/>
  <c r="G123" i="23"/>
  <c r="I123" i="23"/>
  <c r="G79" i="23" l="1"/>
  <c r="G124" i="23" s="1"/>
  <c r="I124" i="23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Stasishina</author>
  </authors>
  <commentList>
    <comment ref="B67" authorId="0" shapeId="2049">
      <text>
        <r>
          <rPr>
            <b/>
            <sz val="9"/>
            <color indexed="81"/>
            <rFont val="Tahoma"/>
            <family val="2"/>
            <charset val="204"/>
          </rPr>
          <t>Stasishina: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165100</xdr:colOff>
                <xdr:row>70</xdr:row>
                <xdr:rowOff>0</xdr:rowOff>
              </from>
              <to>
                <xdr:col>5</xdr:col>
                <xdr:colOff>381000</xdr:colOff>
                <xdr:row>73</xdr:row>
                <xdr:rowOff>127000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<sst xmlns="http://purl.oclc.org/ooxml/spreadsheetml/main" count="429" uniqueCount="295">
  <si>
    <t>Распределение по семестрам</t>
  </si>
  <si>
    <t>Всего часов</t>
  </si>
  <si>
    <t>Информатика</t>
  </si>
  <si>
    <t>География</t>
  </si>
  <si>
    <t>Начальная военная подготовка</t>
  </si>
  <si>
    <t>Делопроизводство на государственном языке</t>
  </si>
  <si>
    <t>Всего</t>
  </si>
  <si>
    <t>Факультативные занятия</t>
  </si>
  <si>
    <t xml:space="preserve">Химия </t>
  </si>
  <si>
    <t>Итоговая аттестация</t>
  </si>
  <si>
    <t>Профессиональный казахский язык</t>
  </si>
  <si>
    <t>Промежуточная аттестация</t>
  </si>
  <si>
    <t>Обществознание</t>
  </si>
  <si>
    <t xml:space="preserve">Физика </t>
  </si>
  <si>
    <t>Русский язык</t>
  </si>
  <si>
    <t>К</t>
  </si>
  <si>
    <t>Ф</t>
  </si>
  <si>
    <t xml:space="preserve">Биология </t>
  </si>
  <si>
    <t xml:space="preserve">     </t>
  </si>
  <si>
    <t>III. План учебного процесса</t>
  </si>
  <si>
    <t>Индекс</t>
  </si>
  <si>
    <t>экзамены</t>
  </si>
  <si>
    <t>количество контрольных работ</t>
  </si>
  <si>
    <t>Курсовые проекты и     работы</t>
  </si>
  <si>
    <t xml:space="preserve">Из них </t>
  </si>
  <si>
    <t>1 курс</t>
  </si>
  <si>
    <t>2 курс</t>
  </si>
  <si>
    <t>3 курс</t>
  </si>
  <si>
    <t xml:space="preserve">зачет </t>
  </si>
  <si>
    <t>теоретические заниятия</t>
  </si>
  <si>
    <t>практические (лабораторно-практические)</t>
  </si>
  <si>
    <t>ООД 00</t>
  </si>
  <si>
    <t>Общеобразовательные  дисциплины</t>
  </si>
  <si>
    <t>ООД. 01</t>
  </si>
  <si>
    <t>ООД. 02</t>
  </si>
  <si>
    <t xml:space="preserve">Казахская  литература </t>
  </si>
  <si>
    <t>ООД. 03</t>
  </si>
  <si>
    <t>ООД. 04</t>
  </si>
  <si>
    <t>ООД. 05</t>
  </si>
  <si>
    <t>ООД. 06</t>
  </si>
  <si>
    <t xml:space="preserve"> История  Казахстана</t>
  </si>
  <si>
    <t>ООД. 07</t>
  </si>
  <si>
    <t xml:space="preserve">Всемирная история </t>
  </si>
  <si>
    <t>ООД. 08</t>
  </si>
  <si>
    <t>ООД. 09</t>
  </si>
  <si>
    <t>ООД. 10</t>
  </si>
  <si>
    <t>ООД. 11</t>
  </si>
  <si>
    <t>ООД. 12</t>
  </si>
  <si>
    <t>ООД. 13</t>
  </si>
  <si>
    <t>ООД. 14</t>
  </si>
  <si>
    <t>ООД. 15</t>
  </si>
  <si>
    <t>ООД. 16</t>
  </si>
  <si>
    <t>Физическая  культура</t>
  </si>
  <si>
    <t>Казахский  язык</t>
  </si>
  <si>
    <t>Русская литература</t>
  </si>
  <si>
    <t>Наименование учебного процесса, 
Учебных дисциплин</t>
  </si>
  <si>
    <t>Английский  язык</t>
  </si>
  <si>
    <t>Профессиональный английский язык</t>
  </si>
  <si>
    <t>Математика</t>
  </si>
  <si>
    <t>4 курс</t>
  </si>
  <si>
    <t>ПМ01</t>
  </si>
  <si>
    <t>Базовые модули</t>
  </si>
  <si>
    <t>БМ01</t>
  </si>
  <si>
    <t>Применение профессиональной лексики в сфере профессиональной деятельности</t>
  </si>
  <si>
    <t>БМ02</t>
  </si>
  <si>
    <t>Составлением деловых бумаг на государственном языке</t>
  </si>
  <si>
    <t>БМ03</t>
  </si>
  <si>
    <t>Развитие и совершенствование физических качеств</t>
  </si>
  <si>
    <t>Физическая культура</t>
  </si>
  <si>
    <t>ПМ02</t>
  </si>
  <si>
    <t>Производственное обучение</t>
  </si>
  <si>
    <t>ПМ03</t>
  </si>
  <si>
    <t>ПМ04</t>
  </si>
  <si>
    <t>ПМ05</t>
  </si>
  <si>
    <t>Модули, определяемые организацией образования</t>
  </si>
  <si>
    <t>ПА 01</t>
  </si>
  <si>
    <t>ПА 02</t>
  </si>
  <si>
    <t>Охрана труда</t>
  </si>
  <si>
    <t>ИА 01</t>
  </si>
  <si>
    <t>ПМ</t>
  </si>
  <si>
    <t>ПМ 08</t>
  </si>
  <si>
    <t>ИА 02</t>
  </si>
  <si>
    <t>Специалист среднего звена</t>
  </si>
  <si>
    <t>БМ 03</t>
  </si>
  <si>
    <t xml:space="preserve">БМ </t>
  </si>
  <si>
    <t>Культурология</t>
  </si>
  <si>
    <t>Основы философии</t>
  </si>
  <si>
    <t>Основы права</t>
  </si>
  <si>
    <t>БМ 05</t>
  </si>
  <si>
    <t>Применение базовых знаний экономики в профессиональной деятельности</t>
  </si>
  <si>
    <t>Основы экономики</t>
  </si>
  <si>
    <t>Профессиональные модули</t>
  </si>
  <si>
    <t>Преддипломная практика</t>
  </si>
  <si>
    <t xml:space="preserve">Дипломное проектирование </t>
  </si>
  <si>
    <t>Итого на обязательное обучение для уровня специалиста среднего звена</t>
  </si>
  <si>
    <t>Итого на обязательное обучение</t>
  </si>
  <si>
    <t>Консультации</t>
  </si>
  <si>
    <t>не более ста часов на учебный год</t>
  </si>
  <si>
    <t>не более четырех  часов в неделю</t>
  </si>
  <si>
    <t>Рассмотрено и утверждено на заседании ЦМК                                       Зам. директора по УР                                     Туржанова А.К.</t>
  </si>
  <si>
    <t>Ф1</t>
  </si>
  <si>
    <t>Самопознание</t>
  </si>
  <si>
    <t>3,4,5,6</t>
  </si>
  <si>
    <t>Производственное обучение и профессиональная практика</t>
  </si>
  <si>
    <t>БМ01.1</t>
  </si>
  <si>
    <t>БМ01.2</t>
  </si>
  <si>
    <t>БМ02.1</t>
  </si>
  <si>
    <t>БМ03.1</t>
  </si>
  <si>
    <t>ПМ01.1</t>
  </si>
  <si>
    <t>ПМ01.2</t>
  </si>
  <si>
    <t>ПМ02.1</t>
  </si>
  <si>
    <t>ПМ02.2</t>
  </si>
  <si>
    <t>ПМ02.3</t>
  </si>
  <si>
    <t>ПМ03.1</t>
  </si>
  <si>
    <t>ПМ03.2</t>
  </si>
  <si>
    <t>ПМ03.3</t>
  </si>
  <si>
    <t>ПМ03.4</t>
  </si>
  <si>
    <t>ПМ04.1</t>
  </si>
  <si>
    <t>ПМ04.2</t>
  </si>
  <si>
    <t>ПМ04.3</t>
  </si>
  <si>
    <t>ПМ04.4</t>
  </si>
  <si>
    <t>ПМ05.1</t>
  </si>
  <si>
    <t>МОО 1</t>
  </si>
  <si>
    <t>МОО1.1</t>
  </si>
  <si>
    <t>ПМ06.1</t>
  </si>
  <si>
    <t>ПМ07.1</t>
  </si>
  <si>
    <t>ПМ07.2</t>
  </si>
  <si>
    <t>ПМ07.3</t>
  </si>
  <si>
    <t>ПМ08.1</t>
  </si>
  <si>
    <t>ПМ08.2</t>
  </si>
  <si>
    <t>ПМ08.3</t>
  </si>
  <si>
    <t>ПМ09.1</t>
  </si>
  <si>
    <t>БМ04.1</t>
  </si>
  <si>
    <t>БМ04.2</t>
  </si>
  <si>
    <t>БМ05.1</t>
  </si>
  <si>
    <t>БМ05.2</t>
  </si>
  <si>
    <t>ПМ10.1</t>
  </si>
  <si>
    <t>2 сем.   20 нед.</t>
  </si>
  <si>
    <t>Количество часов</t>
  </si>
  <si>
    <t>1 сем.   19 нед.</t>
  </si>
  <si>
    <t>7 сем. 10  нед.</t>
  </si>
  <si>
    <t>8 сем.  6  нед.</t>
  </si>
  <si>
    <t>БМ04</t>
  </si>
  <si>
    <t>Применение методов проектирования и автоматизированной обработки информации и пользование средствами вычислительной техники, передачи информации и правилами их эксплуатации</t>
  </si>
  <si>
    <t>Высшая математика</t>
  </si>
  <si>
    <t>Численные методы</t>
  </si>
  <si>
    <t>Квалификация 1304012 Оператор электронно-вычислительных машин</t>
  </si>
  <si>
    <t>Соблюдение трудового законодательства и требований техники безопасности в профессиональной деятельности</t>
  </si>
  <si>
    <t>Ознакомительная практика</t>
  </si>
  <si>
    <t>Подготовка к работе, настройка и обслуживание программно-аппаратного обеспечения компьютера, тестирование программного обеспечения</t>
  </si>
  <si>
    <t>Программное обеспечение и операционные системы</t>
  </si>
  <si>
    <t>Аппаратное обслуживание компьютерной техники</t>
  </si>
  <si>
    <t>Эксплуатация и обслуживание компьютерной техники</t>
  </si>
  <si>
    <t>Создание и обработка текстовых документов, таблиц, презентаций, содержание баз данных, цифровых изображений, объектов мультимедиа, работа с инструментами графических редакторов и разработка программных продуктов для офисных приложений</t>
  </si>
  <si>
    <t>Пакеты прикладных программ</t>
  </si>
  <si>
    <t>Компьютерная графика</t>
  </si>
  <si>
    <t>Программирование в офисных приложениях</t>
  </si>
  <si>
    <t>Разработка компонентов проектной и технической документации с использованием графических языков спецификаций</t>
  </si>
  <si>
    <t>Алгоритмизация и программирование</t>
  </si>
  <si>
    <t>Объектно-ориентированное программирование</t>
  </si>
  <si>
    <t>Проектирование технологии разработки ПО</t>
  </si>
  <si>
    <t>Создание web-страниц, сайтов с применением web-технологий</t>
  </si>
  <si>
    <t>ПМ05.2</t>
  </si>
  <si>
    <t>Web-программирование и интернет технологии</t>
  </si>
  <si>
    <t>ПМ06</t>
  </si>
  <si>
    <t>Выполнение практических работ оператора электронно-вычислительных машин</t>
  </si>
  <si>
    <t>Профессиональная практика на получение рабочей квалификации "Оператор электронно-вычислительных машин"</t>
  </si>
  <si>
    <t>Микропроцессорная техника</t>
  </si>
  <si>
    <t>Математическая статистика</t>
  </si>
  <si>
    <t>База данных</t>
  </si>
  <si>
    <t>Итого на обязательное обучение для повышенного уровня квалификации</t>
  </si>
  <si>
    <t>Квалификация 1304043 - Техник-программист</t>
  </si>
  <si>
    <t>Повышенный уровень квалификации</t>
  </si>
  <si>
    <t>Применение основ социальных наук для социализации и адаптации в обществе и трудовом коллективе</t>
  </si>
  <si>
    <t>БМ05.3</t>
  </si>
  <si>
    <t>БМ05.4</t>
  </si>
  <si>
    <t>БМ05.5</t>
  </si>
  <si>
    <t>Основы социологии и политологии</t>
  </si>
  <si>
    <t>БМ 06</t>
  </si>
  <si>
    <t>БМ06.1</t>
  </si>
  <si>
    <t>Основы стандартизации</t>
  </si>
  <si>
    <t>ПМ07</t>
  </si>
  <si>
    <t>Применение языков программирования высокого уровня</t>
  </si>
  <si>
    <t>Программирование на языке высокого уровня</t>
  </si>
  <si>
    <t>Облачные вычисления и мобильные приложения</t>
  </si>
  <si>
    <t>ПМ07.4</t>
  </si>
  <si>
    <t>Экономика и управление производством</t>
  </si>
  <si>
    <t>Моделирование производственных и экономических процессов</t>
  </si>
  <si>
    <t>Обеспечение мер по информационной безопасности, использование и настройка локальных вычислительных сетей и Internetа</t>
  </si>
  <si>
    <t>Методы защиты информации</t>
  </si>
  <si>
    <t>Компьютерные сети и сетевое администрирование</t>
  </si>
  <si>
    <t>ПМ09</t>
  </si>
  <si>
    <t>Выполнение практических работ техника-программиста</t>
  </si>
  <si>
    <t>Профессиональная преддипломная практика</t>
  </si>
  <si>
    <t>Профессиональная практика техника-программиста</t>
  </si>
  <si>
    <t>ПМ10</t>
  </si>
  <si>
    <t>МОО02</t>
  </si>
  <si>
    <t>МОО02.1</t>
  </si>
  <si>
    <t xml:space="preserve">ДП </t>
  </si>
  <si>
    <t>Разработка Web-приложений</t>
  </si>
  <si>
    <t>Председатель ЦМК                  Стасишина Т.Г.</t>
  </si>
  <si>
    <t>СОГЛАСОВАНО</t>
  </si>
  <si>
    <t xml:space="preserve">                  УТВЕРЖДАЮ</t>
  </si>
  <si>
    <t>Технического и  профессионального образования</t>
  </si>
  <si>
    <t>Форма обучения дневная</t>
  </si>
  <si>
    <t>нормативный срок обучения</t>
  </si>
  <si>
    <t>на базе 9 классов</t>
  </si>
  <si>
    <t>3 года 10 месяцев</t>
  </si>
  <si>
    <t>I. График учебного процесса</t>
  </si>
  <si>
    <t>Курсы</t>
  </si>
  <si>
    <t>Сентябрь</t>
  </si>
  <si>
    <t>Октябрь</t>
  </si>
  <si>
    <t>Ноябрь</t>
  </si>
  <si>
    <t>Декабрь</t>
  </si>
  <si>
    <t>Январь</t>
  </si>
  <si>
    <t>Феврaль</t>
  </si>
  <si>
    <t>Март</t>
  </si>
  <si>
    <t>Апрель</t>
  </si>
  <si>
    <t>Май</t>
  </si>
  <si>
    <t>Июнь</t>
  </si>
  <si>
    <t>Июль</t>
  </si>
  <si>
    <t xml:space="preserve">    Август</t>
  </si>
  <si>
    <t>I</t>
  </si>
  <si>
    <t>19 ООД</t>
  </si>
  <si>
    <t>к</t>
  </si>
  <si>
    <t>Пдн</t>
  </si>
  <si>
    <t>ЛС</t>
  </si>
  <si>
    <t>II</t>
  </si>
  <si>
    <t>ПА</t>
  </si>
  <si>
    <t>III</t>
  </si>
  <si>
    <t>IV</t>
  </si>
  <si>
    <t>ИА</t>
  </si>
  <si>
    <t>Условные обозначения</t>
  </si>
  <si>
    <t>БМ</t>
  </si>
  <si>
    <t xml:space="preserve">   Базовый модуль</t>
  </si>
  <si>
    <t>Праздничные дни</t>
  </si>
  <si>
    <t>Промежуточная аттест</t>
  </si>
  <si>
    <t>ДП</t>
  </si>
  <si>
    <t xml:space="preserve">   Дипломное </t>
  </si>
  <si>
    <t>МОО</t>
  </si>
  <si>
    <t xml:space="preserve">        Модуль</t>
  </si>
  <si>
    <t>Профессиональный модуль</t>
  </si>
  <si>
    <t>Каникулы</t>
  </si>
  <si>
    <t>Итоговая аттест</t>
  </si>
  <si>
    <t xml:space="preserve"> проектирование</t>
  </si>
  <si>
    <t>определяемый организацией</t>
  </si>
  <si>
    <t>образования</t>
  </si>
  <si>
    <t>II. СВОДНЫЕ ДАННЫЕ ПО БЮДЖЕТУ ВРЕМЕНИ (в неделях)</t>
  </si>
  <si>
    <t>Базовые и проф</t>
  </si>
  <si>
    <t>Дипл-е проект</t>
  </si>
  <si>
    <t>Каникулы в</t>
  </si>
  <si>
    <t>Праздн</t>
  </si>
  <si>
    <t>модули</t>
  </si>
  <si>
    <t>в неделях</t>
  </si>
  <si>
    <t>нед.</t>
  </si>
  <si>
    <t>Итого</t>
  </si>
  <si>
    <t>Код и профиль профессионального образования :1300000 "Связь, телекоммуникации и информационные технологии. Информатика и вычислительная техника"</t>
  </si>
  <si>
    <t>Специальность: 1304000 "Вычислительная техника и программное обеспечение (по видам)"</t>
  </si>
  <si>
    <t>ОП</t>
  </si>
  <si>
    <t>БМ01, БМ02, БМ03, БМ04, ПМ02</t>
  </si>
  <si>
    <t>П</t>
  </si>
  <si>
    <t>БМ04, ПМ02, ПМ03, ПМ04</t>
  </si>
  <si>
    <t>БМ03,БМ05, ПМ07, ПМ08</t>
  </si>
  <si>
    <t>БМ06,ПМ08, МОО02.1</t>
  </si>
  <si>
    <t>БМ03,БМ05,БМ06,ПМ07,ПМ08</t>
  </si>
  <si>
    <t>Рабочий учебный план</t>
  </si>
  <si>
    <t>Промеж аттестация</t>
  </si>
  <si>
    <t>Ф2</t>
  </si>
  <si>
    <t>Основы предпринимательства</t>
  </si>
  <si>
    <t>__________________ Алпыспаев Б.К.</t>
  </si>
  <si>
    <t>Коммерческий директор ТОО"Arta Software"</t>
  </si>
  <si>
    <t xml:space="preserve">Всего </t>
  </si>
  <si>
    <t>___________ К.С.Сенгазыев</t>
  </si>
  <si>
    <t xml:space="preserve">   Директор колледжа</t>
  </si>
  <si>
    <t>Квалификации : 1304012 -  Оператор электронно-вычислительных машин</t>
  </si>
  <si>
    <t>Квалификации : 1304043 - Техник-программист</t>
  </si>
  <si>
    <t>МОО1.2</t>
  </si>
  <si>
    <t>МОО1.3</t>
  </si>
  <si>
    <t>3сем.   12 нед.</t>
  </si>
  <si>
    <t>4 сем. 10  нед.</t>
  </si>
  <si>
    <t>5 сем. 12  нед.</t>
  </si>
  <si>
    <t>6 сем. 10 нед.</t>
  </si>
  <si>
    <t>20 ООД, БМ02</t>
  </si>
  <si>
    <r>
      <t xml:space="preserve">Протокол №1 </t>
    </r>
    <r>
      <rPr>
        <sz val="12"/>
        <color indexed="8"/>
        <rFont val="Times New Roman"/>
        <family val="1"/>
        <charset val="204"/>
      </rPr>
      <t>от «__» августа 2019 г.</t>
    </r>
  </si>
  <si>
    <t>ООД, БМ01, БМ02, ПМ01</t>
  </si>
  <si>
    <t>БМ01,  БМ03, БМ04, ПМ02, ПМ03</t>
  </si>
  <si>
    <t>39+1</t>
  </si>
  <si>
    <t>БМ03, ПМ04, ПМ05, МОО1</t>
  </si>
  <si>
    <t>Пдн/    ПА</t>
  </si>
  <si>
    <t>__________________2019г.</t>
  </si>
  <si>
    <t xml:space="preserve"> ___________________ 2019г.</t>
  </si>
  <si>
    <t>Ф3</t>
  </si>
  <si>
    <t>Ф4</t>
  </si>
  <si>
    <t>ПУС</t>
  </si>
  <si>
    <t>согласно требований работодателей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</si>
</sst>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5">
    <font>
      <sz val="10"/>
      <name val="Arial Cyr"/>
      <charset val="204"/>
    </font>
    <font>
      <b/>
      <sz val="14"/>
      <color indexed="8"/>
      <name val="Arial Cyr"/>
      <charset val="204"/>
    </font>
    <font>
      <sz val="10"/>
      <color indexed="8"/>
      <name val="Times New Roman Cyr"/>
      <family val="1"/>
      <charset val="204"/>
    </font>
    <font>
      <sz val="9"/>
      <color indexed="8"/>
      <name val="Times New Roman"/>
      <family val="1"/>
    </font>
    <font>
      <b/>
      <sz val="10"/>
      <color indexed="8"/>
      <name val="Times New Roman Cyr"/>
      <family val="1"/>
      <charset val="204"/>
    </font>
    <font>
      <i/>
      <sz val="10"/>
      <color indexed="8"/>
      <name val="Times New Roman Cyr"/>
      <family val="1"/>
      <charset val="204"/>
    </font>
    <font>
      <sz val="10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6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i/>
      <sz val="9"/>
      <name val="Times New Roman"/>
      <family val="1"/>
      <charset val="204"/>
    </font>
    <font>
      <b/>
      <sz val="8"/>
      <color indexed="8"/>
      <name val="Times New Roman Cyr"/>
      <charset val="204"/>
    </font>
    <font>
      <sz val="12"/>
      <color indexed="8"/>
      <name val="Times New Roman"/>
      <family val="1"/>
      <charset val="204"/>
    </font>
    <font>
      <b/>
      <sz val="10"/>
      <color indexed="8"/>
      <name val="Times New Roman Cyr"/>
      <charset val="204"/>
    </font>
    <font>
      <sz val="10"/>
      <color indexed="8"/>
      <name val="Times New Roman Cyr"/>
      <charset val="204"/>
    </font>
    <font>
      <b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7"/>
      <color indexed="8"/>
      <name val="Arial Cyr"/>
      <charset val="204"/>
    </font>
    <font>
      <sz val="10"/>
      <color indexed="8"/>
      <name val="Arial Cyr"/>
      <charset val="204"/>
    </font>
    <font>
      <b/>
      <sz val="12"/>
      <name val="Times New Roman"/>
      <family val="1"/>
      <charset val="204"/>
    </font>
    <font>
      <b/>
      <sz val="11"/>
      <color indexed="8"/>
      <name val="Arial Cyr"/>
      <family val="2"/>
      <charset val="204"/>
    </font>
    <font>
      <sz val="14"/>
      <color indexed="8"/>
      <name val="Arial Cyr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7"/>
      <color indexed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</font>
    <font>
      <sz val="7"/>
      <color indexed="8"/>
      <name val="Times New Roman"/>
      <family val="1"/>
    </font>
    <font>
      <sz val="6"/>
      <color indexed="8"/>
      <name val="Times New Roman"/>
      <family val="1"/>
    </font>
    <font>
      <b/>
      <sz val="7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name val="Times New Roman"/>
      <family val="1"/>
      <charset val="204"/>
    </font>
    <font>
      <sz val="6"/>
      <color indexed="8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2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 diagonalUp="1"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 style="thin">
        <color indexed="64"/>
      </diagonal>
    </border>
    <border>
      <start style="thin">
        <color indexed="64"/>
      </start>
      <end style="thin">
        <color indexed="64"/>
      </end>
      <top/>
      <bottom/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/>
      <top style="medium">
        <color indexed="64"/>
      </top>
      <bottom/>
      <diagonal/>
    </border>
    <border>
      <start style="thin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</borders>
  <cellStyleXfs count="1">
    <xf numFmtId="0" fontId="0" fillId="0" borderId="0"/>
  </cellStyleXfs>
  <cellXfs count="377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4" fillId="0" borderId="1" xfId="0" applyFont="1" applyBorder="1"/>
    <xf numFmtId="0" fontId="4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11" fillId="3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left" vertical="top" wrapText="1"/>
    </xf>
    <xf numFmtId="0" fontId="6" fillId="3" borderId="0" xfId="0" applyFont="1" applyFill="1"/>
    <xf numFmtId="0" fontId="11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/>
    <xf numFmtId="0" fontId="11" fillId="3" borderId="1" xfId="0" applyFont="1" applyFill="1" applyBorder="1"/>
    <xf numFmtId="0" fontId="8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1" fillId="3" borderId="0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/>
    </xf>
    <xf numFmtId="1" fontId="8" fillId="3" borderId="1" xfId="0" applyNumberFormat="1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center" vertical="top" wrapText="1"/>
    </xf>
    <xf numFmtId="1" fontId="8" fillId="0" borderId="1" xfId="0" applyNumberFormat="1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1" fillId="4" borderId="1" xfId="0" applyFont="1" applyFill="1" applyBorder="1" applyAlignment="1">
      <alignment horizontal="center" vertical="top" wrapText="1"/>
    </xf>
    <xf numFmtId="0" fontId="42" fillId="0" borderId="0" xfId="0" applyFont="1" applyAlignment="1">
      <alignment vertical="center"/>
    </xf>
    <xf numFmtId="0" fontId="42" fillId="0" borderId="0" xfId="0" applyFont="1" applyBorder="1" applyAlignment="1">
      <alignment vertical="center" wrapText="1"/>
    </xf>
    <xf numFmtId="0" fontId="43" fillId="0" borderId="0" xfId="0" applyFont="1" applyBorder="1" applyAlignment="1">
      <alignment vertical="center" wrapText="1"/>
    </xf>
    <xf numFmtId="0" fontId="8" fillId="3" borderId="0" xfId="0" applyFont="1" applyFill="1" applyBorder="1" applyAlignment="1">
      <alignment horizontal="center" vertical="top" wrapText="1"/>
    </xf>
    <xf numFmtId="0" fontId="8" fillId="3" borderId="0" xfId="0" applyFont="1" applyFill="1" applyBorder="1" applyAlignment="1">
      <alignment horizontal="left" vertical="top" wrapText="1"/>
    </xf>
    <xf numFmtId="0" fontId="4" fillId="0" borderId="0" xfId="0" applyFont="1" applyBorder="1"/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4" borderId="3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vertical="top"/>
    </xf>
    <xf numFmtId="0" fontId="11" fillId="4" borderId="3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/>
    </xf>
    <xf numFmtId="0" fontId="8" fillId="3" borderId="3" xfId="0" applyFont="1" applyFill="1" applyBorder="1" applyAlignment="1">
      <alignment horizontal="left" vertical="top"/>
    </xf>
    <xf numFmtId="0" fontId="8" fillId="3" borderId="3" xfId="0" applyFont="1" applyFill="1" applyBorder="1" applyAlignment="1">
      <alignment horizontal="left" vertical="top" wrapText="1"/>
    </xf>
    <xf numFmtId="0" fontId="11" fillId="3" borderId="3" xfId="0" applyFont="1" applyFill="1" applyBorder="1" applyAlignment="1">
      <alignment horizontal="left" vertical="top" wrapText="1"/>
    </xf>
    <xf numFmtId="0" fontId="13" fillId="3" borderId="3" xfId="0" applyFont="1" applyFill="1" applyBorder="1" applyAlignment="1">
      <alignment horizontal="left" vertical="top" wrapText="1"/>
    </xf>
    <xf numFmtId="0" fontId="11" fillId="3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left" vertical="top" wrapText="1"/>
    </xf>
    <xf numFmtId="0" fontId="2" fillId="5" borderId="0" xfId="0" applyFont="1" applyFill="1"/>
    <xf numFmtId="0" fontId="8" fillId="3" borderId="1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1" fontId="11" fillId="0" borderId="1" xfId="0" applyNumberFormat="1" applyFont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NumberFormat="1" applyFont="1" applyFill="1" applyBorder="1" applyAlignment="1">
      <alignment horizontal="center" vertical="top"/>
    </xf>
    <xf numFmtId="0" fontId="11" fillId="3" borderId="1" xfId="0" applyNumberFormat="1" applyFont="1" applyFill="1" applyBorder="1" applyAlignment="1">
      <alignment horizontal="center" vertical="top" wrapText="1"/>
    </xf>
    <xf numFmtId="0" fontId="8" fillId="3" borderId="1" xfId="0" applyNumberFormat="1" applyFont="1" applyFill="1" applyBorder="1" applyAlignment="1">
      <alignment horizontal="center" vertical="top" wrapText="1"/>
    </xf>
    <xf numFmtId="0" fontId="8" fillId="3" borderId="1" xfId="0" applyNumberFormat="1" applyFont="1" applyFill="1" applyBorder="1" applyAlignment="1">
      <alignment horizontal="center" vertical="top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16" fillId="3" borderId="1" xfId="0" applyFont="1" applyFill="1" applyBorder="1" applyAlignment="1">
      <alignment horizontal="center"/>
    </xf>
    <xf numFmtId="0" fontId="16" fillId="3" borderId="1" xfId="0" applyFont="1" applyFill="1" applyBorder="1"/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2" fillId="3" borderId="0" xfId="0" applyFont="1" applyFill="1"/>
    <xf numFmtId="0" fontId="4" fillId="3" borderId="0" xfId="0" applyFont="1" applyFill="1"/>
    <xf numFmtId="0" fontId="11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4" borderId="3" xfId="0" applyFont="1" applyFill="1" applyBorder="1" applyAlignment="1">
      <alignment vertical="top" wrapText="1"/>
    </xf>
    <xf numFmtId="0" fontId="8" fillId="3" borderId="5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6" xfId="0" applyFont="1" applyFill="1" applyBorder="1" applyAlignment="1">
      <alignment horizontal="left" vertical="center" wrapText="1"/>
    </xf>
    <xf numFmtId="0" fontId="43" fillId="0" borderId="1" xfId="0" applyFont="1" applyBorder="1" applyAlignment="1">
      <alignment vertical="center" wrapText="1"/>
    </xf>
    <xf numFmtId="0" fontId="42" fillId="0" borderId="1" xfId="0" applyFont="1" applyBorder="1" applyAlignment="1">
      <alignment vertical="center" wrapText="1"/>
    </xf>
    <xf numFmtId="0" fontId="44" fillId="0" borderId="1" xfId="0" applyFont="1" applyBorder="1" applyAlignment="1">
      <alignment vertical="center" wrapText="1"/>
    </xf>
    <xf numFmtId="0" fontId="44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top" wrapText="1"/>
    </xf>
    <xf numFmtId="0" fontId="8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9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17" fillId="3" borderId="1" xfId="0" applyFont="1" applyFill="1" applyBorder="1" applyAlignment="1">
      <alignment horizontal="center"/>
    </xf>
    <xf numFmtId="1" fontId="11" fillId="3" borderId="1" xfId="0" applyNumberFormat="1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2" fillId="0" borderId="0" xfId="0" applyFont="1" applyAlignment="1">
      <alignment horizontal="center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left"/>
    </xf>
    <xf numFmtId="0" fontId="25" fillId="0" borderId="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7" fillId="0" borderId="0" xfId="0" applyFont="1" applyAlignment="1" applyProtection="1">
      <alignment horizontal="center"/>
      <protection locked="0"/>
    </xf>
    <xf numFmtId="0" fontId="26" fillId="0" borderId="0" xfId="0" applyFont="1" applyAlignment="1">
      <alignment horizontal="center"/>
    </xf>
    <xf numFmtId="0" fontId="26" fillId="0" borderId="3" xfId="0" applyFont="1" applyBorder="1"/>
    <xf numFmtId="0" fontId="26" fillId="0" borderId="5" xfId="0" applyFont="1" applyBorder="1" applyAlignment="1">
      <alignment vertical="center"/>
    </xf>
    <xf numFmtId="0" fontId="26" fillId="0" borderId="5" xfId="0" applyFont="1" applyBorder="1"/>
    <xf numFmtId="0" fontId="26" fillId="0" borderId="8" xfId="0" applyFont="1" applyBorder="1"/>
    <xf numFmtId="0" fontId="26" fillId="0" borderId="9" xfId="0" applyFont="1" applyBorder="1"/>
    <xf numFmtId="0" fontId="26" fillId="0" borderId="10" xfId="0" applyFont="1" applyBorder="1"/>
    <xf numFmtId="0" fontId="26" fillId="0" borderId="11" xfId="0" applyFont="1" applyBorder="1"/>
    <xf numFmtId="0" fontId="27" fillId="0" borderId="0" xfId="0" applyFont="1"/>
    <xf numFmtId="0" fontId="28" fillId="0" borderId="0" xfId="0" applyFont="1" applyBorder="1" applyAlignment="1" applyProtection="1">
      <alignment horizontal="center"/>
      <protection locked="0"/>
    </xf>
    <xf numFmtId="0" fontId="29" fillId="0" borderId="0" xfId="0" applyFont="1" applyBorder="1" applyAlignment="1" applyProtection="1">
      <alignment horizontal="center"/>
      <protection locked="0"/>
    </xf>
    <xf numFmtId="0" fontId="30" fillId="0" borderId="0" xfId="0" applyFont="1"/>
    <xf numFmtId="0" fontId="31" fillId="0" borderId="0" xfId="0" applyFont="1"/>
    <xf numFmtId="0" fontId="29" fillId="0" borderId="0" xfId="0" applyFont="1" applyAlignment="1">
      <alignment horizontal="center"/>
    </xf>
    <xf numFmtId="0" fontId="30" fillId="0" borderId="0" xfId="0" applyFont="1" applyBorder="1"/>
    <xf numFmtId="0" fontId="33" fillId="0" borderId="0" xfId="0" applyFont="1" applyAlignment="1">
      <alignment horizontal="center"/>
    </xf>
    <xf numFmtId="0" fontId="33" fillId="0" borderId="0" xfId="0" applyFont="1" applyAlignment="1"/>
    <xf numFmtId="0" fontId="33" fillId="0" borderId="0" xfId="0" applyFont="1" applyAlignment="1">
      <alignment horizontal="centerContinuous"/>
    </xf>
    <xf numFmtId="0" fontId="28" fillId="0" borderId="1" xfId="0" applyFont="1" applyFill="1" applyBorder="1" applyAlignment="1" applyProtection="1">
      <alignment horizontal="center" vertical="center" wrapText="1"/>
      <protection locked="0"/>
    </xf>
    <xf numFmtId="0" fontId="29" fillId="0" borderId="1" xfId="0" applyFont="1" applyFill="1" applyBorder="1" applyAlignment="1" applyProtection="1">
      <alignment horizontal="center" vertical="center" wrapText="1"/>
      <protection locked="0"/>
    </xf>
    <xf numFmtId="0" fontId="29" fillId="0" borderId="1" xfId="0" applyFont="1" applyFill="1" applyBorder="1" applyAlignment="1" applyProtection="1">
      <alignment horizontal="center" vertical="center"/>
      <protection locked="0"/>
    </xf>
    <xf numFmtId="0" fontId="34" fillId="0" borderId="0" xfId="0" applyFont="1" applyBorder="1" applyAlignment="1" applyProtection="1">
      <alignment horizontal="center"/>
      <protection locked="0"/>
    </xf>
    <xf numFmtId="49" fontId="35" fillId="0" borderId="0" xfId="0" applyNumberFormat="1" applyFont="1" applyBorder="1" applyAlignment="1" applyProtection="1">
      <alignment horizontal="center" vertical="center"/>
      <protection locked="0"/>
    </xf>
    <xf numFmtId="49" fontId="35" fillId="0" borderId="0" xfId="0" applyNumberFormat="1" applyFont="1" applyBorder="1" applyAlignment="1" applyProtection="1">
      <alignment horizontal="center"/>
      <protection locked="0"/>
    </xf>
    <xf numFmtId="0" fontId="34" fillId="0" borderId="0" xfId="0" applyFont="1" applyBorder="1" applyAlignment="1">
      <alignment horizontal="centerContinuous" vertical="center" wrapText="1"/>
    </xf>
    <xf numFmtId="0" fontId="34" fillId="0" borderId="0" xfId="0" applyFont="1" applyBorder="1" applyAlignment="1">
      <alignment horizontal="center"/>
    </xf>
    <xf numFmtId="0" fontId="32" fillId="0" borderId="12" xfId="0" applyFont="1" applyFill="1" applyBorder="1" applyAlignment="1" applyProtection="1">
      <alignment horizontal="center"/>
      <protection locked="0"/>
    </xf>
    <xf numFmtId="0" fontId="29" fillId="0" borderId="5" xfId="0" applyFont="1" applyFill="1" applyBorder="1" applyAlignment="1" applyProtection="1">
      <alignment horizontal="center" vertical="center"/>
      <protection locked="0"/>
    </xf>
    <xf numFmtId="0" fontId="32" fillId="0" borderId="1" xfId="0" applyFont="1" applyFill="1" applyBorder="1" applyAlignment="1" applyProtection="1">
      <alignment horizontal="center"/>
      <protection locked="0"/>
    </xf>
    <xf numFmtId="0" fontId="30" fillId="0" borderId="1" xfId="0" applyFont="1" applyBorder="1" applyAlignment="1">
      <alignment horizontal="center" vertical="center"/>
    </xf>
    <xf numFmtId="0" fontId="29" fillId="0" borderId="0" xfId="0" applyFont="1" applyFill="1" applyBorder="1" applyAlignment="1" applyProtection="1">
      <alignment horizontal="center"/>
      <protection locked="0"/>
    </xf>
    <xf numFmtId="0" fontId="36" fillId="0" borderId="0" xfId="0" applyFont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28" fillId="0" borderId="0" xfId="0" applyFont="1" applyAlignment="1">
      <alignment horizontal="center"/>
    </xf>
    <xf numFmtId="0" fontId="32" fillId="3" borderId="0" xfId="0" applyFont="1" applyFill="1" applyBorder="1" applyAlignment="1" applyProtection="1">
      <alignment horizontal="center"/>
      <protection locked="0"/>
    </xf>
    <xf numFmtId="0" fontId="15" fillId="3" borderId="0" xfId="0" applyFont="1" applyFill="1" applyBorder="1" applyAlignment="1" applyProtection="1">
      <alignment horizontal="center"/>
      <protection locked="0"/>
    </xf>
    <xf numFmtId="0" fontId="29" fillId="3" borderId="0" xfId="0" applyFont="1" applyFill="1" applyBorder="1" applyAlignment="1" applyProtection="1">
      <alignment horizontal="center"/>
      <protection locked="0"/>
    </xf>
    <xf numFmtId="0" fontId="29" fillId="3" borderId="0" xfId="0" applyFont="1" applyFill="1" applyBorder="1" applyAlignment="1" applyProtection="1">
      <alignment horizontal="left"/>
      <protection locked="0"/>
    </xf>
    <xf numFmtId="0" fontId="33" fillId="0" borderId="0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29" fillId="0" borderId="6" xfId="0" applyFont="1" applyBorder="1" applyAlignment="1" applyProtection="1">
      <alignment horizontal="centerContinuous"/>
      <protection locked="0"/>
    </xf>
    <xf numFmtId="0" fontId="29" fillId="0" borderId="6" xfId="0" applyFont="1" applyBorder="1" applyAlignment="1" applyProtection="1">
      <alignment horizontal="center"/>
      <protection locked="0"/>
    </xf>
    <xf numFmtId="0" fontId="37" fillId="0" borderId="0" xfId="0" applyFont="1" applyBorder="1" applyAlignment="1" applyProtection="1">
      <alignment horizontal="centerContinuous"/>
      <protection locked="0"/>
    </xf>
    <xf numFmtId="0" fontId="37" fillId="0" borderId="0" xfId="0" applyFont="1" applyBorder="1" applyAlignment="1">
      <alignment horizontal="centerContinuous"/>
    </xf>
    <xf numFmtId="0" fontId="37" fillId="0" borderId="0" xfId="0" applyFont="1" applyBorder="1"/>
    <xf numFmtId="0" fontId="37" fillId="0" borderId="14" xfId="0" applyFont="1" applyFill="1" applyBorder="1" applyAlignment="1" applyProtection="1">
      <alignment horizontal="center"/>
      <protection locked="0"/>
    </xf>
    <xf numFmtId="0" fontId="37" fillId="0" borderId="15" xfId="0" applyFont="1" applyFill="1" applyBorder="1" applyAlignment="1" applyProtection="1">
      <alignment horizontal="centerContinuous"/>
      <protection locked="0"/>
    </xf>
    <xf numFmtId="0" fontId="37" fillId="0" borderId="0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7" fillId="0" borderId="15" xfId="0" applyFont="1" applyBorder="1" applyAlignment="1">
      <alignment horizontal="center"/>
    </xf>
    <xf numFmtId="0" fontId="29" fillId="0" borderId="16" xfId="0" applyFont="1" applyFill="1" applyBorder="1" applyAlignment="1" applyProtection="1">
      <alignment horizontal="center"/>
      <protection locked="0"/>
    </xf>
    <xf numFmtId="0" fontId="37" fillId="0" borderId="0" xfId="0" applyFont="1" applyFill="1" applyBorder="1" applyAlignment="1" applyProtection="1">
      <alignment horizontal="centerContinuous"/>
      <protection locked="0"/>
    </xf>
    <xf numFmtId="0" fontId="37" fillId="0" borderId="0" xfId="0" applyFont="1" applyFill="1" applyBorder="1" applyAlignment="1">
      <alignment horizontal="centerContinuous"/>
    </xf>
    <xf numFmtId="0" fontId="37" fillId="3" borderId="16" xfId="0" applyFont="1" applyFill="1" applyBorder="1" applyAlignment="1" applyProtection="1">
      <alignment horizontal="center"/>
      <protection locked="0"/>
    </xf>
    <xf numFmtId="0" fontId="37" fillId="0" borderId="0" xfId="0" applyFont="1" applyAlignment="1">
      <alignment horizontal="center"/>
    </xf>
    <xf numFmtId="0" fontId="37" fillId="0" borderId="2" xfId="0" applyFont="1" applyBorder="1" applyAlignment="1" applyProtection="1">
      <alignment horizontal="center"/>
      <protection locked="0"/>
    </xf>
    <xf numFmtId="0" fontId="29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0" fontId="37" fillId="0" borderId="16" xfId="0" applyFont="1" applyBorder="1" applyAlignment="1">
      <alignment horizontal="center"/>
    </xf>
    <xf numFmtId="0" fontId="37" fillId="0" borderId="1" xfId="0" applyFont="1" applyBorder="1"/>
    <xf numFmtId="0" fontId="29" fillId="0" borderId="0" xfId="0" applyFont="1" applyBorder="1"/>
    <xf numFmtId="0" fontId="28" fillId="0" borderId="9" xfId="0" applyFont="1" applyBorder="1" applyAlignment="1">
      <alignment horizontal="center"/>
    </xf>
    <xf numFmtId="0" fontId="37" fillId="0" borderId="10" xfId="0" applyFont="1" applyBorder="1" applyAlignment="1" applyProtection="1">
      <alignment horizontal="center"/>
      <protection locked="0"/>
    </xf>
    <xf numFmtId="0" fontId="37" fillId="0" borderId="10" xfId="0" applyFont="1" applyBorder="1" applyAlignment="1" applyProtection="1">
      <alignment horizontal="centerContinuous"/>
      <protection locked="0"/>
    </xf>
    <xf numFmtId="0" fontId="37" fillId="0" borderId="10" xfId="0" applyFont="1" applyBorder="1" applyAlignment="1">
      <alignment horizontal="centerContinuous"/>
    </xf>
    <xf numFmtId="0" fontId="37" fillId="0" borderId="10" xfId="0" applyFont="1" applyBorder="1"/>
    <xf numFmtId="0" fontId="37" fillId="2" borderId="11" xfId="0" applyFont="1" applyFill="1" applyBorder="1"/>
    <xf numFmtId="0" fontId="37" fillId="0" borderId="9" xfId="0" applyFont="1" applyFill="1" applyBorder="1" applyAlignment="1" applyProtection="1">
      <alignment horizontal="centerContinuous"/>
      <protection locked="0"/>
    </xf>
    <xf numFmtId="0" fontId="37" fillId="0" borderId="10" xfId="0" applyFont="1" applyFill="1" applyBorder="1" applyAlignment="1" applyProtection="1">
      <alignment horizontal="centerContinuous"/>
      <protection locked="0"/>
    </xf>
    <xf numFmtId="0" fontId="37" fillId="0" borderId="10" xfId="0" applyFont="1" applyFill="1" applyBorder="1" applyAlignment="1">
      <alignment horizontal="centerContinuous"/>
    </xf>
    <xf numFmtId="0" fontId="37" fillId="2" borderId="10" xfId="0" applyFont="1" applyFill="1" applyBorder="1"/>
    <xf numFmtId="0" fontId="37" fillId="0" borderId="11" xfId="0" applyFont="1" applyFill="1" applyBorder="1" applyAlignment="1" applyProtection="1">
      <alignment horizontal="centerContinuous"/>
      <protection locked="0"/>
    </xf>
    <xf numFmtId="0" fontId="37" fillId="0" borderId="9" xfId="0" applyFont="1" applyFill="1" applyBorder="1" applyAlignment="1">
      <alignment horizontal="centerContinuous"/>
    </xf>
    <xf numFmtId="0" fontId="37" fillId="2" borderId="10" xfId="0" applyFont="1" applyFill="1" applyBorder="1" applyAlignment="1">
      <alignment horizontal="centerContinuous"/>
    </xf>
    <xf numFmtId="0" fontId="37" fillId="0" borderId="9" xfId="0" applyFont="1" applyBorder="1" applyAlignment="1">
      <alignment horizontal="centerContinuous"/>
    </xf>
    <xf numFmtId="0" fontId="29" fillId="0" borderId="10" xfId="0" applyFont="1" applyBorder="1"/>
    <xf numFmtId="0" fontId="29" fillId="0" borderId="10" xfId="0" applyFont="1" applyBorder="1" applyAlignment="1" applyProtection="1">
      <alignment horizontal="center"/>
      <protection locked="0"/>
    </xf>
    <xf numFmtId="0" fontId="29" fillId="0" borderId="11" xfId="0" applyFont="1" applyBorder="1" applyAlignment="1" applyProtection="1">
      <alignment horizontal="center"/>
      <protection locked="0"/>
    </xf>
    <xf numFmtId="0" fontId="28" fillId="0" borderId="0" xfId="0" applyFont="1"/>
    <xf numFmtId="0" fontId="29" fillId="0" borderId="0" xfId="0" applyFont="1"/>
    <xf numFmtId="0" fontId="29" fillId="0" borderId="0" xfId="0" applyFont="1" applyBorder="1" applyAlignment="1" applyProtection="1">
      <alignment horizontal="centerContinuous" vertical="center" wrapText="1"/>
      <protection locked="0"/>
    </xf>
    <xf numFmtId="0" fontId="29" fillId="0" borderId="0" xfId="0" applyFont="1" applyBorder="1" applyAlignment="1" applyProtection="1">
      <alignment horizontal="centerContinuous"/>
      <protection locked="0"/>
    </xf>
    <xf numFmtId="0" fontId="29" fillId="0" borderId="0" xfId="0" applyFont="1" applyBorder="1" applyAlignment="1">
      <alignment horizontal="centerContinuous"/>
    </xf>
    <xf numFmtId="0" fontId="22" fillId="0" borderId="0" xfId="0" applyFont="1"/>
    <xf numFmtId="0" fontId="21" fillId="0" borderId="0" xfId="0" applyFont="1"/>
    <xf numFmtId="0" fontId="37" fillId="0" borderId="1" xfId="0" applyFont="1" applyFill="1" applyBorder="1" applyAlignment="1" applyProtection="1">
      <alignment horizontal="center" vertical="center"/>
      <protection locked="0"/>
    </xf>
    <xf numFmtId="0" fontId="29" fillId="0" borderId="17" xfId="0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0" fontId="26" fillId="0" borderId="0" xfId="0" applyFont="1" applyBorder="1" applyAlignment="1" applyProtection="1">
      <protection locked="0"/>
    </xf>
    <xf numFmtId="0" fontId="24" fillId="0" borderId="0" xfId="0" applyFont="1" applyAlignment="1" applyProtection="1">
      <alignment horizontal="center" vertical="center"/>
      <protection locked="0"/>
    </xf>
    <xf numFmtId="0" fontId="8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0" fontId="23" fillId="0" borderId="0" xfId="0" applyFont="1" applyAlignment="1">
      <alignment horizontal="left"/>
    </xf>
    <xf numFmtId="0" fontId="26" fillId="0" borderId="0" xfId="0" applyFont="1" applyBorder="1" applyAlignment="1">
      <alignment horizontal="center"/>
    </xf>
    <xf numFmtId="0" fontId="13" fillId="3" borderId="1" xfId="0" applyFont="1" applyFill="1" applyBorder="1" applyAlignment="1">
      <alignment horizontal="center" vertical="top" wrapText="1"/>
    </xf>
    <xf numFmtId="0" fontId="13" fillId="3" borderId="3" xfId="0" applyFont="1" applyFill="1" applyBorder="1" applyAlignment="1">
      <alignment horizontal="center" vertical="top" wrapText="1"/>
    </xf>
    <xf numFmtId="0" fontId="0" fillId="0" borderId="0" xfId="0" applyAlignment="1"/>
    <xf numFmtId="0" fontId="11" fillId="0" borderId="1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0" fontId="32" fillId="0" borderId="1" xfId="0" applyFont="1" applyFill="1" applyBorder="1" applyAlignment="1" applyProtection="1">
      <alignment horizontal="center" vertical="center" wrapText="1"/>
      <protection locked="0"/>
    </xf>
    <xf numFmtId="0" fontId="11" fillId="3" borderId="1" xfId="0" applyFont="1" applyFill="1" applyBorder="1" applyAlignment="1">
      <alignment horizontal="center" vertical="top" wrapText="1"/>
    </xf>
    <xf numFmtId="0" fontId="39" fillId="0" borderId="18" xfId="0" applyFont="1" applyFill="1" applyBorder="1" applyAlignment="1" applyProtection="1">
      <alignment horizontal="center" vertical="center" wrapText="1"/>
      <protection locked="0"/>
    </xf>
    <xf numFmtId="0" fontId="22" fillId="0" borderId="0" xfId="0" applyFont="1" applyBorder="1" applyAlignment="1">
      <alignment horizontal="center"/>
    </xf>
    <xf numFmtId="0" fontId="29" fillId="0" borderId="0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textRotation="90" wrapText="1"/>
    </xf>
    <xf numFmtId="0" fontId="9" fillId="0" borderId="7" xfId="0" applyFont="1" applyBorder="1" applyAlignment="1">
      <alignment horizontal="center" vertical="center" textRotation="90" wrapText="1"/>
    </xf>
    <xf numFmtId="0" fontId="12" fillId="0" borderId="0" xfId="0" applyFont="1" applyAlignment="1">
      <alignment horizont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center" vertical="top" wrapText="1"/>
    </xf>
    <xf numFmtId="0" fontId="8" fillId="3" borderId="8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1" fillId="3" borderId="3" xfId="0" applyFont="1" applyFill="1" applyBorder="1" applyAlignment="1">
      <alignment horizontal="center" vertical="top" wrapText="1"/>
    </xf>
    <xf numFmtId="0" fontId="11" fillId="3" borderId="5" xfId="0" applyFont="1" applyFill="1" applyBorder="1" applyAlignment="1">
      <alignment horizontal="center" vertical="top" wrapText="1"/>
    </xf>
    <xf numFmtId="0" fontId="11" fillId="3" borderId="8" xfId="0" applyFont="1" applyFill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 applyProtection="1">
      <alignment horizontal="center" vertical="center" wrapText="1"/>
      <protection locked="0"/>
    </xf>
    <xf numFmtId="0" fontId="29" fillId="0" borderId="5" xfId="0" applyFont="1" applyFill="1" applyBorder="1" applyAlignment="1" applyProtection="1">
      <alignment horizontal="center" vertical="center" wrapText="1"/>
      <protection locked="0"/>
    </xf>
    <xf numFmtId="0" fontId="29" fillId="0" borderId="8" xfId="0" applyFont="1" applyFill="1" applyBorder="1" applyAlignment="1" applyProtection="1">
      <alignment horizontal="center" vertical="center" wrapText="1"/>
      <protection locked="0"/>
    </xf>
    <xf numFmtId="0" fontId="39" fillId="0" borderId="3" xfId="0" applyFont="1" applyFill="1" applyBorder="1" applyAlignment="1" applyProtection="1">
      <alignment horizontal="center" vertical="center"/>
      <protection locked="0"/>
    </xf>
    <xf numFmtId="0" fontId="39" fillId="0" borderId="5" xfId="0" applyFont="1" applyFill="1" applyBorder="1" applyAlignment="1" applyProtection="1">
      <alignment horizontal="center" vertical="center"/>
      <protection locked="0"/>
    </xf>
    <xf numFmtId="0" fontId="39" fillId="0" borderId="8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locked="0"/>
    </xf>
    <xf numFmtId="0" fontId="29" fillId="0" borderId="8" xfId="0" applyFont="1" applyFill="1" applyBorder="1" applyAlignment="1" applyProtection="1">
      <alignment horizontal="center" vertical="center"/>
      <protection locked="0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0" fontId="24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 applyAlignment="1" applyProtection="1">
      <alignment horizontal="center"/>
      <protection locked="0"/>
    </xf>
    <xf numFmtId="0" fontId="26" fillId="0" borderId="0" xfId="0" applyFont="1" applyAlignment="1">
      <alignment horizontal="left"/>
    </xf>
    <xf numFmtId="0" fontId="2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23" fillId="0" borderId="0" xfId="0" applyFont="1" applyAlignment="1">
      <alignment horizontal="right"/>
    </xf>
    <xf numFmtId="0" fontId="26" fillId="0" borderId="0" xfId="0" applyFont="1" applyBorder="1" applyAlignment="1" applyProtection="1">
      <protection locked="0"/>
    </xf>
    <xf numFmtId="0" fontId="26" fillId="0" borderId="3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32" fillId="0" borderId="28" xfId="0" applyFont="1" applyFill="1" applyBorder="1" applyAlignment="1" applyProtection="1">
      <alignment horizontal="center" vertical="center"/>
      <protection locked="0"/>
    </xf>
    <xf numFmtId="0" fontId="32" fillId="0" borderId="27" xfId="0" applyFont="1" applyFill="1" applyBorder="1" applyAlignment="1" applyProtection="1">
      <alignment horizontal="center" vertical="center"/>
      <protection locked="0"/>
    </xf>
    <xf numFmtId="0" fontId="32" fillId="0" borderId="32" xfId="0" applyFont="1" applyFill="1" applyBorder="1" applyAlignment="1" applyProtection="1">
      <alignment horizontal="center" vertical="center"/>
      <protection locked="0"/>
    </xf>
    <xf numFmtId="0" fontId="32" fillId="0" borderId="9" xfId="0" applyFont="1" applyFill="1" applyBorder="1" applyAlignment="1" applyProtection="1">
      <alignment horizontal="center" vertical="center"/>
      <protection locked="0"/>
    </xf>
    <xf numFmtId="0" fontId="32" fillId="0" borderId="10" xfId="0" applyFont="1" applyFill="1" applyBorder="1" applyAlignment="1" applyProtection="1">
      <alignment horizontal="center" vertical="center"/>
      <protection locked="0"/>
    </xf>
    <xf numFmtId="0" fontId="32" fillId="0" borderId="11" xfId="0" applyFont="1" applyFill="1" applyBorder="1" applyAlignment="1" applyProtection="1">
      <alignment horizontal="center" vertical="center"/>
      <protection locked="0"/>
    </xf>
    <xf numFmtId="0" fontId="32" fillId="0" borderId="38" xfId="0" applyFont="1" applyFill="1" applyBorder="1" applyAlignment="1" applyProtection="1">
      <alignment horizontal="center" vertical="center" textRotation="90" wrapText="1"/>
      <protection locked="0"/>
    </xf>
    <xf numFmtId="0" fontId="32" fillId="0" borderId="39" xfId="0" applyFont="1" applyFill="1" applyBorder="1" applyAlignment="1" applyProtection="1">
      <alignment horizontal="center" vertical="center" textRotation="90" wrapText="1"/>
      <protection locked="0"/>
    </xf>
    <xf numFmtId="0" fontId="32" fillId="0" borderId="40" xfId="0" applyFont="1" applyFill="1" applyBorder="1" applyAlignment="1" applyProtection="1">
      <alignment horizontal="center" vertical="center" textRotation="90" wrapText="1"/>
      <protection locked="0"/>
    </xf>
    <xf numFmtId="0" fontId="29" fillId="0" borderId="36" xfId="0" applyFont="1" applyBorder="1" applyAlignment="1" applyProtection="1">
      <alignment horizontal="center"/>
      <protection locked="0"/>
    </xf>
    <xf numFmtId="0" fontId="29" fillId="0" borderId="37" xfId="0" applyFont="1" applyBorder="1" applyAlignment="1" applyProtection="1">
      <alignment horizontal="center"/>
      <protection locked="0"/>
    </xf>
    <xf numFmtId="0" fontId="37" fillId="0" borderId="34" xfId="0" applyFont="1" applyBorder="1" applyAlignment="1" applyProtection="1">
      <alignment horizontal="center"/>
      <protection locked="0"/>
    </xf>
    <xf numFmtId="0" fontId="37" fillId="0" borderId="35" xfId="0" applyFont="1" applyBorder="1" applyAlignment="1" applyProtection="1">
      <alignment horizontal="center"/>
      <protection locked="0"/>
    </xf>
    <xf numFmtId="0" fontId="30" fillId="0" borderId="34" xfId="0" applyFont="1" applyBorder="1" applyAlignment="1" applyProtection="1">
      <alignment horizontal="center"/>
      <protection locked="0"/>
    </xf>
    <xf numFmtId="0" fontId="30" fillId="0" borderId="35" xfId="0" applyFont="1" applyBorder="1" applyAlignment="1" applyProtection="1">
      <alignment horizontal="center"/>
      <protection locked="0"/>
    </xf>
    <xf numFmtId="0" fontId="32" fillId="0" borderId="29" xfId="0" applyFont="1" applyFill="1" applyBorder="1" applyAlignment="1" applyProtection="1">
      <alignment horizontal="center" vertical="center"/>
      <protection locked="0"/>
    </xf>
    <xf numFmtId="0" fontId="32" fillId="0" borderId="30" xfId="0" applyFont="1" applyFill="1" applyBorder="1" applyAlignment="1" applyProtection="1">
      <alignment horizontal="center" vertical="center"/>
      <protection locked="0"/>
    </xf>
    <xf numFmtId="0" fontId="29" fillId="0" borderId="5" xfId="0" applyFont="1" applyFill="1" applyBorder="1" applyAlignment="1" applyProtection="1">
      <alignment horizontal="center" vertical="center"/>
      <protection locked="0"/>
    </xf>
    <xf numFmtId="0" fontId="29" fillId="3" borderId="34" xfId="0" applyFont="1" applyFill="1" applyBorder="1" applyAlignment="1" applyProtection="1">
      <alignment horizontal="center"/>
      <protection locked="0"/>
    </xf>
    <xf numFmtId="0" fontId="29" fillId="3" borderId="35" xfId="0" applyFont="1" applyFill="1" applyBorder="1" applyAlignment="1" applyProtection="1">
      <alignment horizontal="center"/>
      <protection locked="0"/>
    </xf>
    <xf numFmtId="0" fontId="37" fillId="0" borderId="0" xfId="0" applyFont="1" applyBorder="1" applyAlignment="1" applyProtection="1">
      <alignment horizontal="center" wrapText="1"/>
      <protection locked="0"/>
    </xf>
    <xf numFmtId="0" fontId="38" fillId="0" borderId="0" xfId="0" applyFont="1" applyAlignment="1">
      <alignment wrapText="1"/>
    </xf>
    <xf numFmtId="0" fontId="38" fillId="0" borderId="14" xfId="0" applyFont="1" applyBorder="1" applyAlignment="1">
      <alignment wrapText="1"/>
    </xf>
    <xf numFmtId="0" fontId="37" fillId="0" borderId="34" xfId="0" applyFont="1" applyBorder="1" applyAlignment="1">
      <alignment horizontal="center"/>
    </xf>
    <xf numFmtId="0" fontId="37" fillId="0" borderId="35" xfId="0" applyFont="1" applyBorder="1" applyAlignment="1">
      <alignment horizontal="center"/>
    </xf>
    <xf numFmtId="0" fontId="37" fillId="0" borderId="0" xfId="0" applyFont="1" applyBorder="1" applyAlignment="1">
      <alignment horizontal="center"/>
    </xf>
    <xf numFmtId="0" fontId="37" fillId="0" borderId="9" xfId="0" applyFont="1" applyBorder="1" applyAlignment="1">
      <alignment horizontal="center"/>
    </xf>
    <xf numFmtId="0" fontId="37" fillId="0" borderId="10" xfId="0" applyFont="1" applyBorder="1" applyAlignment="1">
      <alignment horizontal="center"/>
    </xf>
    <xf numFmtId="0" fontId="37" fillId="0" borderId="11" xfId="0" applyFont="1" applyBorder="1" applyAlignment="1">
      <alignment horizontal="center"/>
    </xf>
    <xf numFmtId="0" fontId="32" fillId="0" borderId="0" xfId="0" applyFont="1" applyAlignment="1">
      <alignment horizontal="center"/>
    </xf>
    <xf numFmtId="0" fontId="9" fillId="0" borderId="31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3" borderId="3" xfId="0" applyFont="1" applyFill="1" applyBorder="1" applyAlignment="1" applyProtection="1">
      <alignment horizontal="center"/>
      <protection locked="0"/>
    </xf>
    <xf numFmtId="0" fontId="19" fillId="3" borderId="5" xfId="0" applyFont="1" applyFill="1" applyBorder="1" applyAlignment="1" applyProtection="1">
      <alignment horizontal="center"/>
      <protection locked="0"/>
    </xf>
    <xf numFmtId="0" fontId="19" fillId="3" borderId="8" xfId="0" applyFont="1" applyFill="1" applyBorder="1" applyAlignment="1" applyProtection="1">
      <alignment horizontal="center"/>
      <protection locked="0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3" xfId="0" applyFont="1" applyBorder="1" applyAlignment="1" applyProtection="1">
      <alignment horizontal="center"/>
      <protection locked="0"/>
    </xf>
    <xf numFmtId="0" fontId="19" fillId="0" borderId="5" xfId="0" applyFont="1" applyBorder="1" applyAlignment="1" applyProtection="1">
      <alignment horizontal="center"/>
      <protection locked="0"/>
    </xf>
    <xf numFmtId="0" fontId="19" fillId="0" borderId="8" xfId="0" applyFont="1" applyBorder="1" applyAlignment="1" applyProtection="1">
      <alignment horizontal="center"/>
      <protection locked="0"/>
    </xf>
    <xf numFmtId="0" fontId="18" fillId="6" borderId="24" xfId="0" applyFont="1" applyFill="1" applyBorder="1" applyAlignment="1">
      <alignment horizontal="center"/>
    </xf>
    <xf numFmtId="0" fontId="18" fillId="6" borderId="22" xfId="0" applyFont="1" applyFill="1" applyBorder="1" applyAlignment="1">
      <alignment horizontal="center"/>
    </xf>
    <xf numFmtId="0" fontId="18" fillId="6" borderId="23" xfId="0" applyFont="1" applyFill="1" applyBorder="1" applyAlignment="1">
      <alignment horizontal="center"/>
    </xf>
    <xf numFmtId="0" fontId="18" fillId="6" borderId="26" xfId="0" applyFont="1" applyFill="1" applyBorder="1" applyAlignment="1">
      <alignment horizontal="center"/>
    </xf>
    <xf numFmtId="0" fontId="18" fillId="6" borderId="21" xfId="0" applyFont="1" applyFill="1" applyBorder="1" applyAlignment="1">
      <alignment horizontal="center"/>
    </xf>
    <xf numFmtId="0" fontId="39" fillId="0" borderId="1" xfId="0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165100</xdr:colOff>
          <xdr:row>70</xdr:row>
          <xdr:rowOff>0</xdr:rowOff>
        </xdr:from>
        <xdr:to>
          <xdr:col>5</xdr:col>
          <xdr:colOff>381000</xdr:colOff>
          <xdr:row>73</xdr:row>
          <xdr:rowOff>127000</xdr:rowOff>
        </xdr:to>
        <xdr:sp macro="" textlink="">
          <xdr:nvSpPr>
            <xdr:cNvPr id="2049" name="Comment 1" hidden="1">
              <a:extLst>
                <a:ext uri="{FF2B5EF4-FFF2-40B4-BE49-F238E27FC236}">
                  <a16:creationId xmlns:a16="http://schemas.microsoft.com/office/drawing/2014/main" id="{2024C8A7-EAC0-3D47-A0B9-C1E43238FD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40200" y="14986000"/>
              <a:ext cx="1562100" cy="6223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ru-RU" sz="900" b="1" i="0" u="none" strike="noStrike" baseline="0%">
                  <a:solidFill>
                    <a:srgbClr val="000000"/>
                  </a:solidFill>
                  <a:latin typeface="Tahoma" pitchFamily="2" charset="-52"/>
                  <a:ea typeface="Tahoma" pitchFamily="2" charset="-52"/>
                  <a:cs typeface="Tahoma" pitchFamily="2" charset="-52"/>
                </a:rPr>
                <a:t>Stasishina:</a:t>
              </a:r>
              <a:endParaRPr lang="ru-RU" sz="900" b="0" i="0" u="none" strike="noStrike" baseline="0%">
                <a:solidFill>
                  <a:srgbClr val="000000"/>
                </a:solidFill>
                <a:latin typeface="Tahoma" pitchFamily="2" charset="-52"/>
                <a:ea typeface="Tahoma" pitchFamily="2" charset="-52"/>
                <a:cs typeface="Tahoma" pitchFamily="2" charset="-52"/>
              </a:endParaRPr>
            </a:p>
            <a:p>
              <a:pPr algn="l" rtl="0">
                <a:defRPr sz="1000"/>
              </a:pPr>
              <a:endParaRPr lang="ru-RU" sz="900" b="0" i="0" u="none" strike="noStrike" baseline="0%">
                <a:solidFill>
                  <a:srgbClr val="000000"/>
                </a:solidFill>
                <a:latin typeface="Tahoma" pitchFamily="2" charset="-52"/>
                <a:ea typeface="Tahoma" pitchFamily="2" charset="-52"/>
                <a:cs typeface="Tahoma" pitchFamily="2" charset="-52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Y195"/>
  <sheetViews>
    <sheetView tabSelected="1" zoomScaleNormal="100" workbookViewId="0">
      <pane ySplit="6" topLeftCell="A34" activePane="bottomLeft" state="frozen"/>
      <selection activeCell="B1" sqref="B1"/>
      <selection pane="bottomLeft" activeCell="A35" sqref="A35:G35"/>
    </sheetView>
  </sheetViews>
  <sheetFormatPr baseColWidth="10" defaultColWidth="4.33203125" defaultRowHeight="13"/>
  <cols>
    <col min="1" max="1" width="8.6640625" style="9" customWidth="1"/>
    <col min="2" max="2" width="43.5" style="8" customWidth="1"/>
    <col min="3" max="3" width="4.6640625" style="2" customWidth="1"/>
    <col min="4" max="4" width="7.5" style="2" customWidth="1"/>
    <col min="5" max="5" width="5.5" style="2" customWidth="1"/>
    <col min="6" max="6" width="7.1640625" style="2" customWidth="1"/>
    <col min="7" max="7" width="5.83203125" style="2" customWidth="1"/>
    <col min="8" max="8" width="6.1640625" style="2" customWidth="1"/>
    <col min="9" max="10" width="5.6640625" style="2" customWidth="1"/>
    <col min="11" max="12" width="4.5" style="2" customWidth="1"/>
    <col min="13" max="13" width="4" style="2" customWidth="1"/>
    <col min="14" max="14" width="4.5" style="2" customWidth="1"/>
    <col min="15" max="16" width="4.33203125" style="2"/>
    <col min="17" max="18" width="4.33203125" style="75"/>
    <col min="19" max="16384" width="4.33203125" style="2"/>
  </cols>
  <sheetData>
    <row r="1" spans="1:25" ht="18">
      <c r="A1" s="244" t="s">
        <v>19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1"/>
      <c r="Q1" s="97"/>
      <c r="R1" s="97"/>
    </row>
    <row r="2" spans="1:25">
      <c r="A2" s="245" t="s">
        <v>20</v>
      </c>
      <c r="B2" s="245" t="s">
        <v>55</v>
      </c>
      <c r="C2" s="248" t="s">
        <v>0</v>
      </c>
      <c r="D2" s="249"/>
      <c r="E2" s="249"/>
      <c r="F2" s="250"/>
      <c r="G2" s="267" t="s">
        <v>138</v>
      </c>
      <c r="H2" s="268"/>
      <c r="I2" s="268"/>
      <c r="J2" s="268"/>
      <c r="K2" s="268"/>
      <c r="L2" s="268"/>
      <c r="M2" s="268"/>
      <c r="N2" s="268"/>
      <c r="O2" s="268"/>
      <c r="P2" s="268"/>
      <c r="Q2" s="268"/>
      <c r="R2" s="269"/>
    </row>
    <row r="3" spans="1:25">
      <c r="A3" s="246"/>
      <c r="B3" s="246"/>
      <c r="C3" s="251" t="s">
        <v>21</v>
      </c>
      <c r="D3" s="38"/>
      <c r="E3" s="251" t="s">
        <v>22</v>
      </c>
      <c r="F3" s="251" t="s">
        <v>23</v>
      </c>
      <c r="G3" s="251" t="s">
        <v>1</v>
      </c>
      <c r="H3" s="267" t="s">
        <v>24</v>
      </c>
      <c r="I3" s="268"/>
      <c r="J3" s="269"/>
      <c r="K3" s="254" t="s">
        <v>25</v>
      </c>
      <c r="L3" s="255"/>
      <c r="M3" s="254" t="s">
        <v>26</v>
      </c>
      <c r="N3" s="255"/>
      <c r="O3" s="262" t="s">
        <v>27</v>
      </c>
      <c r="P3" s="263"/>
      <c r="Q3" s="262" t="s">
        <v>59</v>
      </c>
      <c r="R3" s="263"/>
    </row>
    <row r="4" spans="1:25" ht="87">
      <c r="A4" s="247"/>
      <c r="B4" s="247"/>
      <c r="C4" s="252"/>
      <c r="D4" s="38" t="s">
        <v>28</v>
      </c>
      <c r="E4" s="252"/>
      <c r="F4" s="252"/>
      <c r="G4" s="252"/>
      <c r="H4" s="39" t="s">
        <v>29</v>
      </c>
      <c r="I4" s="39" t="s">
        <v>30</v>
      </c>
      <c r="J4" s="39" t="s">
        <v>103</v>
      </c>
      <c r="K4" s="117" t="s">
        <v>139</v>
      </c>
      <c r="L4" s="117" t="s">
        <v>137</v>
      </c>
      <c r="M4" s="117" t="s">
        <v>278</v>
      </c>
      <c r="N4" s="117" t="s">
        <v>279</v>
      </c>
      <c r="O4" s="117" t="s">
        <v>280</v>
      </c>
      <c r="P4" s="117" t="s">
        <v>281</v>
      </c>
      <c r="Q4" s="117" t="s">
        <v>140</v>
      </c>
      <c r="R4" s="117" t="s">
        <v>141</v>
      </c>
      <c r="Y4" s="3"/>
    </row>
    <row r="5" spans="1:25">
      <c r="A5" s="37">
        <v>1</v>
      </c>
      <c r="B5" s="57">
        <v>2</v>
      </c>
      <c r="C5" s="37">
        <v>3</v>
      </c>
      <c r="D5" s="57">
        <v>4</v>
      </c>
      <c r="E5" s="37">
        <v>5</v>
      </c>
      <c r="F5" s="57">
        <v>6</v>
      </c>
      <c r="G5" s="37">
        <v>7</v>
      </c>
      <c r="H5" s="57">
        <v>8</v>
      </c>
      <c r="I5" s="37">
        <v>9</v>
      </c>
      <c r="J5" s="57">
        <v>10</v>
      </c>
      <c r="K5" s="37">
        <v>11</v>
      </c>
      <c r="L5" s="57">
        <v>12</v>
      </c>
      <c r="M5" s="37">
        <v>13</v>
      </c>
      <c r="N5" s="57">
        <v>14</v>
      </c>
      <c r="O5" s="37">
        <v>15</v>
      </c>
      <c r="P5" s="57">
        <v>16</v>
      </c>
      <c r="Q5" s="37">
        <v>17</v>
      </c>
      <c r="R5" s="57">
        <v>18</v>
      </c>
    </row>
    <row r="6" spans="1:25" ht="13.25" customHeight="1">
      <c r="A6" s="261" t="s">
        <v>172</v>
      </c>
      <c r="B6" s="261"/>
      <c r="C6" s="261"/>
      <c r="D6" s="261"/>
      <c r="E6" s="261"/>
      <c r="F6" s="261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</row>
    <row r="7" spans="1:25">
      <c r="A7" s="13" t="s">
        <v>31</v>
      </c>
      <c r="B7" s="58" t="s">
        <v>32</v>
      </c>
      <c r="C7" s="15"/>
      <c r="D7" s="15"/>
      <c r="E7" s="15"/>
      <c r="F7" s="15"/>
      <c r="G7" s="40">
        <v>1448</v>
      </c>
      <c r="H7" s="40">
        <v>905</v>
      </c>
      <c r="I7" s="40">
        <v>543</v>
      </c>
      <c r="J7" s="40"/>
      <c r="K7" s="14"/>
      <c r="L7" s="14"/>
      <c r="M7" s="14"/>
      <c r="N7" s="14"/>
      <c r="O7" s="89"/>
      <c r="P7" s="89"/>
      <c r="Q7" s="89"/>
      <c r="R7" s="89"/>
    </row>
    <row r="8" spans="1:25">
      <c r="A8" s="15" t="s">
        <v>33</v>
      </c>
      <c r="B8" s="59" t="s">
        <v>53</v>
      </c>
      <c r="C8" s="116"/>
      <c r="D8" s="15">
        <v>1.2</v>
      </c>
      <c r="E8" s="15">
        <v>2</v>
      </c>
      <c r="F8" s="15"/>
      <c r="G8" s="15">
        <f>K8*19+L8*20+M8*12+N8*10+O8*12+P8*10+Q8*10+R8*6</f>
        <v>97</v>
      </c>
      <c r="H8" s="81"/>
      <c r="I8" s="81">
        <v>97</v>
      </c>
      <c r="J8" s="41"/>
      <c r="K8" s="80">
        <v>3</v>
      </c>
      <c r="L8" s="80">
        <v>2</v>
      </c>
      <c r="M8" s="83"/>
      <c r="N8" s="14"/>
      <c r="O8" s="90"/>
      <c r="P8" s="89"/>
      <c r="Q8" s="89"/>
      <c r="R8" s="89"/>
    </row>
    <row r="9" spans="1:25">
      <c r="A9" s="15" t="s">
        <v>34</v>
      </c>
      <c r="B9" s="59" t="s">
        <v>35</v>
      </c>
      <c r="C9" s="115"/>
      <c r="D9" s="15">
        <v>1.2</v>
      </c>
      <c r="E9" s="15">
        <v>2</v>
      </c>
      <c r="F9" s="15"/>
      <c r="G9" s="15">
        <f t="shared" ref="G9:G23" si="0">K9*19+L9*20+M9*12+N9*10+O9*12+P9*10+Q9*10+R9*6</f>
        <v>78</v>
      </c>
      <c r="H9" s="81">
        <v>78</v>
      </c>
      <c r="I9" s="81"/>
      <c r="J9" s="41"/>
      <c r="K9" s="80">
        <v>2</v>
      </c>
      <c r="L9" s="80">
        <v>2</v>
      </c>
      <c r="M9" s="83"/>
      <c r="N9" s="14"/>
      <c r="O9" s="89"/>
      <c r="P9" s="89"/>
      <c r="Q9" s="89"/>
      <c r="R9" s="89"/>
    </row>
    <row r="10" spans="1:25">
      <c r="A10" s="15" t="s">
        <v>36</v>
      </c>
      <c r="B10" s="16" t="s">
        <v>14</v>
      </c>
      <c r="C10" s="114"/>
      <c r="D10" s="15">
        <v>1.2</v>
      </c>
      <c r="E10" s="15"/>
      <c r="F10" s="15"/>
      <c r="G10" s="15">
        <f t="shared" si="0"/>
        <v>58</v>
      </c>
      <c r="H10" s="81"/>
      <c r="I10" s="81">
        <v>58</v>
      </c>
      <c r="J10" s="41"/>
      <c r="K10" s="80">
        <v>2</v>
      </c>
      <c r="L10" s="80">
        <v>1</v>
      </c>
      <c r="M10" s="83"/>
      <c r="N10" s="14"/>
      <c r="O10" s="89"/>
      <c r="P10" s="89"/>
      <c r="Q10" s="89"/>
      <c r="R10" s="89"/>
    </row>
    <row r="11" spans="1:25">
      <c r="A11" s="15" t="s">
        <v>37</v>
      </c>
      <c r="B11" s="59" t="s">
        <v>54</v>
      </c>
      <c r="C11" s="15">
        <v>3</v>
      </c>
      <c r="D11" s="15">
        <v>1.2</v>
      </c>
      <c r="E11" s="15"/>
      <c r="F11" s="15"/>
      <c r="G11" s="15">
        <f t="shared" si="0"/>
        <v>97</v>
      </c>
      <c r="H11" s="81">
        <v>97</v>
      </c>
      <c r="I11" s="81"/>
      <c r="J11" s="41"/>
      <c r="K11" s="80">
        <v>3</v>
      </c>
      <c r="L11" s="80">
        <v>2</v>
      </c>
      <c r="M11" s="83"/>
      <c r="N11" s="17"/>
      <c r="O11" s="89"/>
      <c r="P11" s="89"/>
      <c r="Q11" s="89"/>
      <c r="R11" s="89"/>
    </row>
    <row r="12" spans="1:25">
      <c r="A12" s="15" t="s">
        <v>38</v>
      </c>
      <c r="B12" s="59" t="s">
        <v>56</v>
      </c>
      <c r="C12" s="15"/>
      <c r="D12" s="15">
        <v>1.2</v>
      </c>
      <c r="E12" s="15">
        <v>1</v>
      </c>
      <c r="F12" s="15"/>
      <c r="G12" s="15">
        <f t="shared" si="0"/>
        <v>98</v>
      </c>
      <c r="H12" s="81"/>
      <c r="I12" s="81">
        <v>98</v>
      </c>
      <c r="J12" s="41"/>
      <c r="K12" s="80">
        <v>2</v>
      </c>
      <c r="L12" s="80">
        <v>3</v>
      </c>
      <c r="M12" s="83"/>
      <c r="N12" s="17"/>
      <c r="O12" s="89"/>
      <c r="P12" s="89"/>
      <c r="Q12" s="89"/>
      <c r="R12" s="89"/>
    </row>
    <row r="13" spans="1:25">
      <c r="A13" s="15" t="s">
        <v>39</v>
      </c>
      <c r="B13" s="59" t="s">
        <v>40</v>
      </c>
      <c r="C13" s="15">
        <v>3</v>
      </c>
      <c r="D13" s="15">
        <v>1.2</v>
      </c>
      <c r="E13" s="15"/>
      <c r="F13" s="15"/>
      <c r="G13" s="15">
        <f t="shared" si="0"/>
        <v>90</v>
      </c>
      <c r="H13" s="81">
        <v>90</v>
      </c>
      <c r="I13" s="81"/>
      <c r="J13" s="41"/>
      <c r="K13" s="80">
        <v>2</v>
      </c>
      <c r="L13" s="80">
        <v>2</v>
      </c>
      <c r="M13" s="83">
        <v>1</v>
      </c>
      <c r="N13" s="17"/>
      <c r="O13" s="89"/>
      <c r="P13" s="89"/>
      <c r="Q13" s="89"/>
      <c r="R13" s="89"/>
    </row>
    <row r="14" spans="1:25">
      <c r="A14" s="15" t="s">
        <v>41</v>
      </c>
      <c r="B14" s="59" t="s">
        <v>42</v>
      </c>
      <c r="C14" s="15"/>
      <c r="D14" s="15">
        <v>1.2</v>
      </c>
      <c r="E14" s="15"/>
      <c r="F14" s="15"/>
      <c r="G14" s="15">
        <f t="shared" si="0"/>
        <v>58</v>
      </c>
      <c r="H14" s="81">
        <v>58</v>
      </c>
      <c r="I14" s="81"/>
      <c r="J14" s="41"/>
      <c r="K14" s="80">
        <v>2</v>
      </c>
      <c r="L14" s="80">
        <v>1</v>
      </c>
      <c r="M14" s="83"/>
      <c r="N14" s="17"/>
      <c r="O14" s="89"/>
      <c r="P14" s="89"/>
      <c r="Q14" s="89"/>
      <c r="R14" s="89"/>
    </row>
    <row r="15" spans="1:25">
      <c r="A15" s="15" t="s">
        <v>43</v>
      </c>
      <c r="B15" s="59" t="s">
        <v>12</v>
      </c>
      <c r="C15" s="15"/>
      <c r="D15" s="15">
        <v>1.2</v>
      </c>
      <c r="E15" s="15"/>
      <c r="F15" s="15"/>
      <c r="G15" s="15">
        <f t="shared" si="0"/>
        <v>78</v>
      </c>
      <c r="H15" s="81">
        <v>78</v>
      </c>
      <c r="I15" s="81"/>
      <c r="J15" s="41"/>
      <c r="K15" s="80">
        <v>2</v>
      </c>
      <c r="L15" s="80">
        <v>2</v>
      </c>
      <c r="M15" s="83"/>
      <c r="N15" s="17"/>
      <c r="O15" s="89"/>
      <c r="P15" s="89"/>
      <c r="Q15" s="89"/>
      <c r="R15" s="89"/>
    </row>
    <row r="16" spans="1:25">
      <c r="A16" s="15" t="s">
        <v>44</v>
      </c>
      <c r="B16" s="59" t="s">
        <v>58</v>
      </c>
      <c r="C16" s="15">
        <v>3</v>
      </c>
      <c r="D16" s="15">
        <v>1.2</v>
      </c>
      <c r="E16" s="15"/>
      <c r="F16" s="15"/>
      <c r="G16" s="15">
        <f t="shared" si="0"/>
        <v>160</v>
      </c>
      <c r="H16" s="81">
        <v>160</v>
      </c>
      <c r="I16" s="81"/>
      <c r="J16" s="41"/>
      <c r="K16" s="80">
        <v>4</v>
      </c>
      <c r="L16" s="80">
        <v>3</v>
      </c>
      <c r="M16" s="83">
        <v>2</v>
      </c>
      <c r="N16" s="17"/>
      <c r="O16" s="89"/>
      <c r="P16" s="89"/>
      <c r="Q16" s="89"/>
      <c r="R16" s="89"/>
    </row>
    <row r="17" spans="1:18">
      <c r="A17" s="15" t="s">
        <v>45</v>
      </c>
      <c r="B17" s="59" t="s">
        <v>2</v>
      </c>
      <c r="C17" s="15"/>
      <c r="D17" s="15">
        <v>1.2</v>
      </c>
      <c r="E17" s="15"/>
      <c r="F17" s="15"/>
      <c r="G17" s="15">
        <f t="shared" si="0"/>
        <v>78</v>
      </c>
      <c r="H17" s="81">
        <v>38</v>
      </c>
      <c r="I17" s="81">
        <v>40</v>
      </c>
      <c r="J17" s="41"/>
      <c r="K17" s="80">
        <v>2</v>
      </c>
      <c r="L17" s="80">
        <v>2</v>
      </c>
      <c r="M17" s="83"/>
      <c r="N17" s="17"/>
      <c r="O17" s="89"/>
      <c r="P17" s="89"/>
      <c r="Q17" s="89"/>
      <c r="R17" s="89"/>
    </row>
    <row r="18" spans="1:18">
      <c r="A18" s="15" t="s">
        <v>46</v>
      </c>
      <c r="B18" s="59" t="s">
        <v>13</v>
      </c>
      <c r="C18" s="15">
        <v>3</v>
      </c>
      <c r="D18" s="15">
        <v>1.2</v>
      </c>
      <c r="E18" s="15"/>
      <c r="F18" s="15"/>
      <c r="G18" s="15">
        <f t="shared" si="0"/>
        <v>140</v>
      </c>
      <c r="H18" s="81">
        <v>116</v>
      </c>
      <c r="I18" s="81">
        <v>24</v>
      </c>
      <c r="J18" s="41"/>
      <c r="K18" s="80">
        <v>4</v>
      </c>
      <c r="L18" s="80">
        <v>2</v>
      </c>
      <c r="M18" s="83">
        <v>2</v>
      </c>
      <c r="N18" s="17"/>
      <c r="O18" s="89"/>
      <c r="P18" s="89"/>
      <c r="Q18" s="89"/>
      <c r="R18" s="89"/>
    </row>
    <row r="19" spans="1:18">
      <c r="A19" s="15" t="s">
        <v>47</v>
      </c>
      <c r="B19" s="16" t="s">
        <v>8</v>
      </c>
      <c r="C19" s="15"/>
      <c r="D19" s="15">
        <v>1.2</v>
      </c>
      <c r="E19" s="15"/>
      <c r="F19" s="15"/>
      <c r="G19" s="15">
        <f t="shared" si="0"/>
        <v>58</v>
      </c>
      <c r="H19" s="81">
        <v>48</v>
      </c>
      <c r="I19" s="81">
        <v>10</v>
      </c>
      <c r="J19" s="41"/>
      <c r="K19" s="80">
        <v>2</v>
      </c>
      <c r="L19" s="80">
        <v>1</v>
      </c>
      <c r="M19" s="83"/>
      <c r="N19" s="17"/>
      <c r="O19" s="89"/>
      <c r="P19" s="89"/>
      <c r="Q19" s="89"/>
      <c r="R19" s="89"/>
    </row>
    <row r="20" spans="1:18">
      <c r="A20" s="15" t="s">
        <v>48</v>
      </c>
      <c r="B20" s="59" t="s">
        <v>17</v>
      </c>
      <c r="C20" s="15"/>
      <c r="D20" s="41">
        <v>2</v>
      </c>
      <c r="E20" s="15"/>
      <c r="F20" s="15"/>
      <c r="G20" s="15">
        <f t="shared" si="0"/>
        <v>40</v>
      </c>
      <c r="H20" s="81">
        <v>40</v>
      </c>
      <c r="I20" s="81"/>
      <c r="J20" s="41"/>
      <c r="K20" s="80"/>
      <c r="L20" s="80">
        <v>2</v>
      </c>
      <c r="M20" s="83"/>
      <c r="N20" s="17"/>
      <c r="O20" s="89"/>
      <c r="P20" s="89"/>
      <c r="Q20" s="89"/>
      <c r="R20" s="89"/>
    </row>
    <row r="21" spans="1:18">
      <c r="A21" s="15" t="s">
        <v>49</v>
      </c>
      <c r="B21" s="59" t="s">
        <v>3</v>
      </c>
      <c r="C21" s="41"/>
      <c r="D21" s="15">
        <v>1</v>
      </c>
      <c r="E21" s="15"/>
      <c r="F21" s="15"/>
      <c r="G21" s="15">
        <f t="shared" si="0"/>
        <v>38</v>
      </c>
      <c r="H21" s="81">
        <v>38</v>
      </c>
      <c r="I21" s="81"/>
      <c r="J21" s="41"/>
      <c r="K21" s="80">
        <v>2</v>
      </c>
      <c r="L21" s="80"/>
      <c r="M21" s="83"/>
      <c r="N21" s="17"/>
      <c r="O21" s="91"/>
      <c r="P21" s="89"/>
      <c r="Q21" s="89"/>
      <c r="R21" s="89"/>
    </row>
    <row r="22" spans="1:18">
      <c r="A22" s="15" t="s">
        <v>50</v>
      </c>
      <c r="B22" s="59" t="s">
        <v>52</v>
      </c>
      <c r="C22" s="15"/>
      <c r="D22" s="15">
        <v>1.2</v>
      </c>
      <c r="E22" s="15"/>
      <c r="F22" s="15"/>
      <c r="G22" s="15">
        <f t="shared" si="0"/>
        <v>180</v>
      </c>
      <c r="H22" s="81"/>
      <c r="I22" s="81">
        <v>180</v>
      </c>
      <c r="J22" s="41"/>
      <c r="K22" s="80">
        <v>4</v>
      </c>
      <c r="L22" s="80">
        <v>4</v>
      </c>
      <c r="M22" s="83">
        <v>2</v>
      </c>
      <c r="N22" s="17"/>
      <c r="O22" s="89"/>
      <c r="P22" s="89"/>
      <c r="Q22" s="89"/>
      <c r="R22" s="89"/>
    </row>
    <row r="23" spans="1:18">
      <c r="A23" s="15" t="s">
        <v>51</v>
      </c>
      <c r="B23" s="59" t="s">
        <v>4</v>
      </c>
      <c r="C23" s="15"/>
      <c r="D23" s="15">
        <v>1.2</v>
      </c>
      <c r="E23" s="15"/>
      <c r="F23" s="15"/>
      <c r="G23" s="15">
        <f t="shared" si="0"/>
        <v>100</v>
      </c>
      <c r="H23" s="81">
        <v>64</v>
      </c>
      <c r="I23" s="81">
        <v>36</v>
      </c>
      <c r="J23" s="41"/>
      <c r="K23" s="80"/>
      <c r="L23" s="80">
        <v>5</v>
      </c>
      <c r="M23" s="83"/>
      <c r="N23" s="17"/>
      <c r="O23" s="89"/>
      <c r="P23" s="89"/>
      <c r="Q23" s="89"/>
      <c r="R23" s="89"/>
    </row>
    <row r="24" spans="1:18">
      <c r="A24" s="19"/>
      <c r="B24" s="60" t="s">
        <v>271</v>
      </c>
      <c r="C24" s="19"/>
      <c r="D24" s="45"/>
      <c r="E24" s="22"/>
      <c r="F24" s="22"/>
      <c r="G24" s="22">
        <f>SUM(G8:G23)</f>
        <v>1448</v>
      </c>
      <c r="H24" s="22">
        <f>SUM(H8:H23)</f>
        <v>905</v>
      </c>
      <c r="I24" s="22">
        <f>SUM(I8:I23)</f>
        <v>543</v>
      </c>
      <c r="J24" s="46"/>
      <c r="K24" s="22">
        <f>SUM(K8:K23)</f>
        <v>36</v>
      </c>
      <c r="L24" s="22">
        <f>L8+L9+L10+L11+L12+L13+L14+L15+L16+L17+L18+L19+L20+L21+L22+L23</f>
        <v>34</v>
      </c>
      <c r="M24" s="14">
        <f>SUM(M8:M23)</f>
        <v>7</v>
      </c>
      <c r="N24" s="17"/>
      <c r="O24" s="89"/>
      <c r="P24" s="89"/>
      <c r="Q24" s="89"/>
      <c r="R24" s="89"/>
    </row>
    <row r="25" spans="1:18">
      <c r="A25" s="13"/>
      <c r="B25" s="58" t="s">
        <v>61</v>
      </c>
      <c r="C25" s="15"/>
      <c r="D25" s="15"/>
      <c r="E25" s="15"/>
      <c r="F25" s="15"/>
      <c r="G25" s="13">
        <v>510</v>
      </c>
      <c r="H25" s="13">
        <v>108</v>
      </c>
      <c r="I25" s="13">
        <v>402</v>
      </c>
      <c r="J25" s="41"/>
      <c r="K25" s="29"/>
      <c r="L25" s="29"/>
      <c r="M25" s="82"/>
      <c r="N25" s="17"/>
      <c r="O25" s="89"/>
      <c r="P25" s="89"/>
      <c r="Q25" s="89"/>
      <c r="R25" s="89"/>
    </row>
    <row r="26" spans="1:18" ht="26">
      <c r="A26" s="15" t="s">
        <v>62</v>
      </c>
      <c r="B26" s="59" t="s">
        <v>63</v>
      </c>
      <c r="C26" s="15"/>
      <c r="D26" s="15"/>
      <c r="E26" s="15"/>
      <c r="F26" s="15"/>
      <c r="G26" s="15"/>
      <c r="H26" s="15"/>
      <c r="I26" s="15"/>
      <c r="J26" s="41"/>
      <c r="K26" s="18"/>
      <c r="L26" s="18"/>
      <c r="M26" s="85"/>
      <c r="N26" s="17"/>
      <c r="O26" s="89"/>
      <c r="P26" s="89"/>
      <c r="Q26" s="89"/>
      <c r="R26" s="89"/>
    </row>
    <row r="27" spans="1:18">
      <c r="A27" s="20" t="s">
        <v>104</v>
      </c>
      <c r="B27" s="61" t="s">
        <v>10</v>
      </c>
      <c r="C27" s="15"/>
      <c r="D27" s="15">
        <v>3.4</v>
      </c>
      <c r="E27" s="15">
        <v>2</v>
      </c>
      <c r="F27" s="15"/>
      <c r="G27" s="15">
        <f>K27*19+L27*20+M27*12+N27*10+O27*12+P27*10+Q27*10+R27*6</f>
        <v>78</v>
      </c>
      <c r="H27" s="15"/>
      <c r="I27" s="15">
        <v>78</v>
      </c>
      <c r="J27" s="41"/>
      <c r="K27" s="18"/>
      <c r="L27" s="18"/>
      <c r="M27" s="85">
        <v>4</v>
      </c>
      <c r="N27" s="17">
        <v>3</v>
      </c>
      <c r="O27" s="89"/>
      <c r="P27" s="89"/>
      <c r="Q27" s="89"/>
      <c r="R27" s="89"/>
    </row>
    <row r="28" spans="1:18" s="3" customFormat="1" ht="12" customHeight="1">
      <c r="A28" s="15" t="s">
        <v>105</v>
      </c>
      <c r="B28" s="59" t="s">
        <v>57</v>
      </c>
      <c r="C28" s="15"/>
      <c r="D28" s="15">
        <v>3.4</v>
      </c>
      <c r="E28" s="15">
        <v>2</v>
      </c>
      <c r="F28" s="15"/>
      <c r="G28" s="15">
        <f>K28*19+L28*20+M28*12+N28*10+O28*12+P28*10+Q28*10+R28*6</f>
        <v>78</v>
      </c>
      <c r="H28" s="15"/>
      <c r="I28" s="15">
        <v>78</v>
      </c>
      <c r="J28" s="41"/>
      <c r="K28" s="18"/>
      <c r="L28" s="18"/>
      <c r="M28" s="86">
        <v>4</v>
      </c>
      <c r="N28" s="17">
        <v>3</v>
      </c>
      <c r="O28" s="89"/>
      <c r="P28" s="90"/>
      <c r="Q28" s="90"/>
      <c r="R28" s="90"/>
    </row>
    <row r="29" spans="1:18" s="10" customFormat="1" ht="12" customHeight="1">
      <c r="A29" s="119"/>
      <c r="B29" s="102" t="s">
        <v>255</v>
      </c>
      <c r="C29" s="13"/>
      <c r="D29" s="13"/>
      <c r="E29" s="13"/>
      <c r="F29" s="13"/>
      <c r="G29" s="13">
        <f>G27+G28</f>
        <v>156</v>
      </c>
      <c r="H29" s="13"/>
      <c r="I29" s="13">
        <f>I27+I28</f>
        <v>156</v>
      </c>
      <c r="J29" s="40"/>
      <c r="K29" s="112"/>
      <c r="L29" s="112"/>
      <c r="M29" s="87"/>
      <c r="N29" s="14"/>
      <c r="O29" s="95"/>
      <c r="P29" s="96"/>
      <c r="Q29" s="96"/>
      <c r="R29" s="96"/>
    </row>
    <row r="30" spans="1:18" s="3" customFormat="1" ht="12" customHeight="1">
      <c r="A30" s="20" t="s">
        <v>64</v>
      </c>
      <c r="B30" s="61" t="s">
        <v>65</v>
      </c>
      <c r="C30" s="15"/>
      <c r="D30" s="15"/>
      <c r="E30" s="15"/>
      <c r="F30" s="15"/>
      <c r="G30" s="15"/>
      <c r="H30" s="15"/>
      <c r="I30" s="15"/>
      <c r="J30" s="41"/>
      <c r="K30" s="18"/>
      <c r="L30" s="18"/>
      <c r="M30" s="86"/>
      <c r="N30" s="17"/>
      <c r="O30" s="89"/>
      <c r="P30" s="90"/>
      <c r="Q30" s="90"/>
      <c r="R30" s="90"/>
    </row>
    <row r="31" spans="1:18" s="3" customFormat="1" ht="12" customHeight="1">
      <c r="A31" s="15" t="s">
        <v>106</v>
      </c>
      <c r="B31" s="234" t="s">
        <v>5</v>
      </c>
      <c r="C31" s="15"/>
      <c r="D31" s="15">
        <v>2.2999999999999998</v>
      </c>
      <c r="E31" s="15">
        <v>2</v>
      </c>
      <c r="F31" s="15"/>
      <c r="G31" s="15">
        <f>K31*19+L31*20+M31*12+N31*10+O31*12+P31*10+Q31*10+R31*6</f>
        <v>76</v>
      </c>
      <c r="H31" s="15"/>
      <c r="I31" s="15">
        <v>76</v>
      </c>
      <c r="J31" s="41"/>
      <c r="K31" s="228"/>
      <c r="L31" s="228">
        <v>2</v>
      </c>
      <c r="M31" s="86">
        <v>3</v>
      </c>
      <c r="N31" s="17"/>
      <c r="O31" s="89"/>
      <c r="P31" s="90"/>
      <c r="Q31" s="90"/>
      <c r="R31" s="90"/>
    </row>
    <row r="32" spans="1:18" s="10" customFormat="1" ht="12" customHeight="1">
      <c r="A32" s="119"/>
      <c r="B32" s="102" t="s">
        <v>255</v>
      </c>
      <c r="C32" s="13"/>
      <c r="D32" s="13"/>
      <c r="E32" s="13"/>
      <c r="F32" s="13"/>
      <c r="G32" s="13">
        <f>G31</f>
        <v>76</v>
      </c>
      <c r="H32" s="13"/>
      <c r="I32" s="13">
        <f>I31</f>
        <v>76</v>
      </c>
      <c r="J32" s="40"/>
      <c r="K32" s="112"/>
      <c r="L32" s="112"/>
      <c r="M32" s="87"/>
      <c r="N32" s="14"/>
      <c r="O32" s="95"/>
      <c r="P32" s="96"/>
      <c r="Q32" s="96"/>
      <c r="R32" s="96"/>
    </row>
    <row r="33" spans="1:18" s="3" customFormat="1" ht="12" customHeight="1">
      <c r="A33" s="15" t="s">
        <v>66</v>
      </c>
      <c r="B33" s="234" t="s">
        <v>67</v>
      </c>
      <c r="C33" s="15"/>
      <c r="D33" s="15"/>
      <c r="E33" s="15"/>
      <c r="F33" s="15"/>
      <c r="G33" s="15"/>
      <c r="H33" s="15"/>
      <c r="I33" s="15"/>
      <c r="J33" s="41"/>
      <c r="K33" s="228"/>
      <c r="L33" s="227"/>
      <c r="M33" s="86"/>
      <c r="N33" s="17"/>
      <c r="O33" s="89"/>
      <c r="P33" s="90"/>
      <c r="Q33" s="90"/>
      <c r="R33" s="90"/>
    </row>
    <row r="34" spans="1:18" s="3" customFormat="1" ht="12" customHeight="1">
      <c r="A34" s="15" t="s">
        <v>107</v>
      </c>
      <c r="B34" s="234" t="s">
        <v>68</v>
      </c>
      <c r="C34" s="15"/>
      <c r="D34" s="15" t="s">
        <v>102</v>
      </c>
      <c r="E34" s="15"/>
      <c r="F34" s="15"/>
      <c r="G34" s="15">
        <f>K34*19+L34*20+M34*12+N34*10+O34*12+P34*10+Q34*10+R34*6</f>
        <v>152</v>
      </c>
      <c r="H34" s="15"/>
      <c r="I34" s="15">
        <v>152</v>
      </c>
      <c r="J34" s="41"/>
      <c r="K34" s="236"/>
      <c r="L34" s="236"/>
      <c r="M34" s="86">
        <v>2</v>
      </c>
      <c r="N34" s="17">
        <v>4</v>
      </c>
      <c r="O34" s="17">
        <v>4</v>
      </c>
      <c r="P34" s="90">
        <v>4</v>
      </c>
      <c r="Q34" s="90"/>
      <c r="R34" s="90"/>
    </row>
    <row r="35" spans="1:18" s="3" customFormat="1" ht="12" customHeight="1">
      <c r="A35" s="15"/>
      <c r="B35" s="243" t="s">
        <v>255</v>
      </c>
      <c r="C35" s="15"/>
      <c r="D35" s="15"/>
      <c r="E35" s="15"/>
      <c r="F35" s="15"/>
      <c r="G35" s="13">
        <f>G34</f>
        <v>152</v>
      </c>
      <c r="H35" s="13"/>
      <c r="I35" s="13">
        <f>I34</f>
        <v>152</v>
      </c>
      <c r="J35" s="41"/>
      <c r="K35" s="18"/>
      <c r="L35" s="29"/>
      <c r="M35" s="87"/>
      <c r="N35" s="88"/>
      <c r="O35" s="88"/>
      <c r="P35" s="92"/>
      <c r="Q35" s="90"/>
      <c r="R35" s="90"/>
    </row>
    <row r="36" spans="1:18" s="3" customFormat="1" ht="48.5" customHeight="1">
      <c r="A36" s="20" t="s">
        <v>142</v>
      </c>
      <c r="B36" s="61" t="s">
        <v>143</v>
      </c>
      <c r="C36" s="15"/>
      <c r="D36" s="15"/>
      <c r="E36" s="15"/>
      <c r="F36" s="15"/>
      <c r="G36" s="15"/>
      <c r="H36" s="13"/>
      <c r="I36" s="13"/>
      <c r="J36" s="41"/>
      <c r="K36" s="113"/>
      <c r="L36" s="112"/>
      <c r="M36" s="87"/>
      <c r="N36" s="88"/>
      <c r="O36" s="88"/>
      <c r="P36" s="92"/>
      <c r="Q36" s="90"/>
      <c r="R36" s="90"/>
    </row>
    <row r="37" spans="1:18" s="3" customFormat="1" ht="12" customHeight="1">
      <c r="A37" s="20" t="s">
        <v>132</v>
      </c>
      <c r="B37" s="61" t="s">
        <v>144</v>
      </c>
      <c r="C37" s="15">
        <v>4</v>
      </c>
      <c r="D37" s="15">
        <v>3</v>
      </c>
      <c r="E37" s="15">
        <v>2</v>
      </c>
      <c r="F37" s="15"/>
      <c r="G37" s="15">
        <f>K37*19+L37*20+M37*12+N37*10+O37*12+P37*10+Q37*10+R37*6</f>
        <v>84</v>
      </c>
      <c r="H37" s="15">
        <v>84</v>
      </c>
      <c r="I37" s="15"/>
      <c r="J37" s="41"/>
      <c r="K37" s="113"/>
      <c r="L37" s="113"/>
      <c r="M37" s="86">
        <v>2</v>
      </c>
      <c r="N37" s="85">
        <v>6</v>
      </c>
      <c r="O37" s="85"/>
      <c r="P37" s="120"/>
      <c r="Q37" s="90"/>
      <c r="R37" s="90"/>
    </row>
    <row r="38" spans="1:18" s="3" customFormat="1" ht="12" customHeight="1">
      <c r="A38" s="20" t="s">
        <v>133</v>
      </c>
      <c r="B38" s="61" t="s">
        <v>145</v>
      </c>
      <c r="C38" s="15"/>
      <c r="D38" s="15">
        <v>3.4</v>
      </c>
      <c r="E38" s="15">
        <v>1</v>
      </c>
      <c r="F38" s="15"/>
      <c r="G38" s="15">
        <f>K38*19+L38*20+M38*12+N38*10+O38*12+P38*10+Q38*10+R38*6</f>
        <v>42</v>
      </c>
      <c r="H38" s="15">
        <v>24</v>
      </c>
      <c r="I38" s="15">
        <v>18</v>
      </c>
      <c r="J38" s="41"/>
      <c r="K38" s="113"/>
      <c r="L38" s="113"/>
      <c r="M38" s="86">
        <v>1</v>
      </c>
      <c r="N38" s="85">
        <v>3</v>
      </c>
      <c r="O38" s="85"/>
      <c r="P38" s="120"/>
      <c r="Q38" s="90"/>
      <c r="R38" s="90"/>
    </row>
    <row r="39" spans="1:18" s="3" customFormat="1" ht="12" customHeight="1">
      <c r="A39" s="20"/>
      <c r="B39" s="102" t="s">
        <v>255</v>
      </c>
      <c r="C39" s="15"/>
      <c r="D39" s="15"/>
      <c r="E39" s="15"/>
      <c r="F39" s="15"/>
      <c r="G39" s="13">
        <f>G37+G38</f>
        <v>126</v>
      </c>
      <c r="H39" s="13">
        <f>SUM(H37:H38)</f>
        <v>108</v>
      </c>
      <c r="I39" s="13">
        <f>SUM(I37:I38)</f>
        <v>18</v>
      </c>
      <c r="J39" s="41"/>
      <c r="K39" s="113"/>
      <c r="L39" s="112"/>
      <c r="M39" s="87"/>
      <c r="N39" s="88"/>
      <c r="O39" s="88"/>
      <c r="P39" s="92"/>
      <c r="Q39" s="90"/>
      <c r="R39" s="90"/>
    </row>
    <row r="40" spans="1:18" ht="13.5" customHeight="1">
      <c r="A40" s="21"/>
      <c r="B40" s="62" t="s">
        <v>6</v>
      </c>
      <c r="C40" s="19"/>
      <c r="D40" s="19"/>
      <c r="E40" s="19"/>
      <c r="F40" s="19"/>
      <c r="G40" s="13">
        <f>G29+G32+G35+G39</f>
        <v>510</v>
      </c>
      <c r="H40" s="13">
        <f>H29+H32+H35+H39</f>
        <v>108</v>
      </c>
      <c r="I40" s="13">
        <f>I29+I32+I35+I39</f>
        <v>402</v>
      </c>
      <c r="J40" s="22"/>
      <c r="K40" s="19"/>
      <c r="L40" s="19"/>
      <c r="M40" s="82"/>
      <c r="N40" s="14"/>
      <c r="O40" s="89"/>
      <c r="P40" s="89"/>
      <c r="Q40" s="89"/>
      <c r="R40" s="89"/>
    </row>
    <row r="41" spans="1:18" ht="26">
      <c r="A41" s="42"/>
      <c r="B41" s="63" t="s">
        <v>146</v>
      </c>
      <c r="C41" s="29"/>
      <c r="D41" s="29"/>
      <c r="E41" s="29"/>
      <c r="F41" s="29"/>
      <c r="G41" s="15"/>
      <c r="H41" s="29"/>
      <c r="I41" s="29"/>
      <c r="J41" s="14"/>
      <c r="K41" s="29"/>
      <c r="L41" s="29"/>
      <c r="M41" s="82"/>
      <c r="N41" s="14"/>
      <c r="O41" s="89"/>
      <c r="P41" s="89"/>
      <c r="Q41" s="89"/>
      <c r="R41" s="89"/>
    </row>
    <row r="42" spans="1:18">
      <c r="A42" s="42"/>
      <c r="B42" s="63" t="s">
        <v>91</v>
      </c>
      <c r="C42" s="76"/>
      <c r="D42" s="76"/>
      <c r="E42" s="76"/>
      <c r="F42" s="76"/>
      <c r="G42" s="13">
        <v>2218</v>
      </c>
      <c r="H42" s="100">
        <v>506</v>
      </c>
      <c r="I42" s="76">
        <v>524</v>
      </c>
      <c r="J42" s="14">
        <v>1188</v>
      </c>
      <c r="K42" s="76"/>
      <c r="L42" s="76"/>
      <c r="M42" s="82"/>
      <c r="N42" s="14"/>
      <c r="O42" s="89"/>
      <c r="P42" s="89"/>
      <c r="Q42" s="89"/>
      <c r="R42" s="89"/>
    </row>
    <row r="43" spans="1:18" ht="24.5" customHeight="1">
      <c r="A43" s="50" t="s">
        <v>60</v>
      </c>
      <c r="B43" s="61" t="s">
        <v>147</v>
      </c>
      <c r="C43" s="29"/>
      <c r="D43" s="15"/>
      <c r="E43" s="15"/>
      <c r="F43" s="41"/>
      <c r="G43" s="15"/>
      <c r="H43" s="13"/>
      <c r="I43" s="13"/>
      <c r="J43" s="17"/>
      <c r="K43" s="18"/>
      <c r="L43" s="18"/>
      <c r="M43" s="83"/>
      <c r="N43" s="17"/>
      <c r="O43" s="89"/>
      <c r="P43" s="89"/>
      <c r="Q43" s="89"/>
      <c r="R43" s="89"/>
    </row>
    <row r="44" spans="1:18" ht="13.5" customHeight="1">
      <c r="A44" s="15" t="s">
        <v>108</v>
      </c>
      <c r="B44" s="64" t="s">
        <v>77</v>
      </c>
      <c r="C44" s="29"/>
      <c r="D44" s="15">
        <v>3</v>
      </c>
      <c r="E44" s="15">
        <v>1</v>
      </c>
      <c r="F44" s="41"/>
      <c r="G44" s="15">
        <f>K44*19+L44*20+M44*12+N44*10+O44*12+P44*10+Q44*10+R44*6</f>
        <v>48</v>
      </c>
      <c r="H44" s="15">
        <v>28</v>
      </c>
      <c r="I44" s="15">
        <v>20</v>
      </c>
      <c r="J44" s="17"/>
      <c r="K44" s="18"/>
      <c r="L44" s="18"/>
      <c r="M44" s="83">
        <v>4</v>
      </c>
      <c r="N44" s="17"/>
      <c r="O44" s="89"/>
      <c r="P44" s="89"/>
      <c r="Q44" s="89"/>
      <c r="R44" s="89"/>
    </row>
    <row r="45" spans="1:18">
      <c r="A45" s="15" t="s">
        <v>109</v>
      </c>
      <c r="B45" s="64" t="s">
        <v>148</v>
      </c>
      <c r="C45" s="29"/>
      <c r="D45" s="15"/>
      <c r="E45" s="15"/>
      <c r="F45" s="41"/>
      <c r="G45" s="15">
        <v>72</v>
      </c>
      <c r="H45" s="15"/>
      <c r="I45" s="15"/>
      <c r="J45" s="17">
        <v>72</v>
      </c>
      <c r="K45" s="18"/>
      <c r="L45" s="18"/>
      <c r="M45" s="83"/>
      <c r="N45" s="17"/>
      <c r="O45" s="89"/>
      <c r="P45" s="89"/>
      <c r="Q45" s="89"/>
      <c r="R45" s="89"/>
    </row>
    <row r="46" spans="1:18">
      <c r="A46" s="15"/>
      <c r="B46" s="102" t="s">
        <v>255</v>
      </c>
      <c r="C46" s="78"/>
      <c r="D46" s="15"/>
      <c r="E46" s="15"/>
      <c r="F46" s="41"/>
      <c r="G46" s="13">
        <f>G44+G45</f>
        <v>120</v>
      </c>
      <c r="H46" s="13">
        <f>H44+H45</f>
        <v>28</v>
      </c>
      <c r="I46" s="13">
        <f>I44+I45</f>
        <v>20</v>
      </c>
      <c r="J46" s="13">
        <f>J44+J45</f>
        <v>72</v>
      </c>
      <c r="K46" s="79"/>
      <c r="L46" s="78"/>
      <c r="M46" s="82"/>
      <c r="N46" s="17"/>
      <c r="O46" s="89"/>
      <c r="P46" s="89"/>
      <c r="Q46" s="89"/>
      <c r="R46" s="89"/>
    </row>
    <row r="47" spans="1:18" ht="39">
      <c r="A47" s="15" t="s">
        <v>69</v>
      </c>
      <c r="B47" s="65" t="s">
        <v>149</v>
      </c>
      <c r="C47" s="29"/>
      <c r="D47" s="15"/>
      <c r="E47" s="15"/>
      <c r="F47" s="41"/>
      <c r="G47" s="15"/>
      <c r="H47" s="15"/>
      <c r="I47" s="15"/>
      <c r="J47" s="17"/>
      <c r="K47" s="18"/>
      <c r="L47" s="18"/>
      <c r="M47" s="83"/>
      <c r="N47" s="17"/>
      <c r="O47" s="89"/>
      <c r="P47" s="89"/>
      <c r="Q47" s="89"/>
      <c r="R47" s="89"/>
    </row>
    <row r="48" spans="1:18">
      <c r="A48" s="15" t="s">
        <v>110</v>
      </c>
      <c r="B48" s="59" t="s">
        <v>150</v>
      </c>
      <c r="C48" s="29"/>
      <c r="D48" s="15">
        <v>3.4</v>
      </c>
      <c r="E48" s="15">
        <v>2</v>
      </c>
      <c r="F48" s="41"/>
      <c r="G48" s="15">
        <f>K48*19+L48*20+M48*12+N48*10+O48*12+P48*10+Q48*10+R48*6</f>
        <v>44</v>
      </c>
      <c r="H48" s="15">
        <v>24</v>
      </c>
      <c r="I48" s="15">
        <v>20</v>
      </c>
      <c r="J48" s="17"/>
      <c r="K48" s="18"/>
      <c r="L48" s="18"/>
      <c r="M48" s="83">
        <v>2</v>
      </c>
      <c r="N48" s="17">
        <v>2</v>
      </c>
      <c r="O48" s="89"/>
      <c r="P48" s="89"/>
      <c r="Q48" s="89"/>
      <c r="R48" s="89"/>
    </row>
    <row r="49" spans="1:18">
      <c r="A49" s="15" t="s">
        <v>111</v>
      </c>
      <c r="B49" s="65" t="s">
        <v>151</v>
      </c>
      <c r="C49" s="29"/>
      <c r="D49" s="15">
        <v>3</v>
      </c>
      <c r="E49" s="15"/>
      <c r="F49" s="41"/>
      <c r="G49" s="15">
        <f>K49*19+L49*20+M49*12+N49*10+O49*12+P49*10+Q49*10+R49*6</f>
        <v>24</v>
      </c>
      <c r="H49" s="15">
        <v>14</v>
      </c>
      <c r="I49" s="15">
        <v>10</v>
      </c>
      <c r="J49" s="17"/>
      <c r="K49" s="18"/>
      <c r="L49" s="18"/>
      <c r="M49" s="83">
        <v>2</v>
      </c>
      <c r="N49" s="17"/>
      <c r="O49" s="89"/>
      <c r="P49" s="89"/>
      <c r="Q49" s="89"/>
      <c r="R49" s="89"/>
    </row>
    <row r="50" spans="1:18">
      <c r="A50" s="15" t="s">
        <v>112</v>
      </c>
      <c r="B50" s="59" t="s">
        <v>152</v>
      </c>
      <c r="C50" s="29"/>
      <c r="D50" s="15">
        <v>4</v>
      </c>
      <c r="E50" s="15">
        <v>1</v>
      </c>
      <c r="F50" s="41"/>
      <c r="G50" s="15">
        <f>K50*19+L50*20+M50*12+N50*10+O50*12+P50*10+Q50*10+R50*6</f>
        <v>30</v>
      </c>
      <c r="H50" s="15">
        <v>20</v>
      </c>
      <c r="I50" s="15">
        <v>10</v>
      </c>
      <c r="J50" s="17"/>
      <c r="K50" s="18"/>
      <c r="L50" s="18"/>
      <c r="M50" s="83"/>
      <c r="N50" s="17">
        <v>3</v>
      </c>
      <c r="O50" s="89"/>
      <c r="P50" s="89"/>
      <c r="Q50" s="89"/>
      <c r="R50" s="89"/>
    </row>
    <row r="51" spans="1:18">
      <c r="A51" s="15"/>
      <c r="B51" s="103" t="s">
        <v>255</v>
      </c>
      <c r="C51" s="29"/>
      <c r="D51" s="15"/>
      <c r="E51" s="15"/>
      <c r="F51" s="41"/>
      <c r="G51" s="13">
        <f>G48+G49+G50</f>
        <v>98</v>
      </c>
      <c r="H51" s="13">
        <f>H48+H49+H50</f>
        <v>58</v>
      </c>
      <c r="I51" s="13">
        <f>I48+I49+I50</f>
        <v>40</v>
      </c>
      <c r="J51" s="13"/>
      <c r="K51" s="18"/>
      <c r="L51" s="78"/>
      <c r="M51" s="82"/>
      <c r="N51" s="17"/>
      <c r="O51" s="89"/>
      <c r="P51" s="89"/>
      <c r="Q51" s="89"/>
      <c r="R51" s="89"/>
    </row>
    <row r="52" spans="1:18" ht="65">
      <c r="A52" s="15" t="s">
        <v>71</v>
      </c>
      <c r="B52" s="59" t="s">
        <v>153</v>
      </c>
      <c r="C52" s="29"/>
      <c r="D52" s="15"/>
      <c r="E52" s="15"/>
      <c r="F52" s="41"/>
      <c r="G52" s="15"/>
      <c r="H52" s="13"/>
      <c r="I52" s="13"/>
      <c r="J52" s="14"/>
      <c r="K52" s="18"/>
      <c r="L52" s="18"/>
      <c r="M52" s="83"/>
      <c r="N52" s="17"/>
      <c r="O52" s="89"/>
      <c r="P52" s="89"/>
      <c r="Q52" s="89"/>
      <c r="R52" s="89"/>
    </row>
    <row r="53" spans="1:18">
      <c r="A53" s="15" t="s">
        <v>113</v>
      </c>
      <c r="B53" s="59" t="s">
        <v>154</v>
      </c>
      <c r="C53" s="29"/>
      <c r="D53" s="15">
        <v>4</v>
      </c>
      <c r="E53" s="15">
        <v>1</v>
      </c>
      <c r="F53" s="41"/>
      <c r="G53" s="15">
        <f>K53*19+L53*20+M53*12+N53*10+O53*12+P53*10+Q53*10+R53*6</f>
        <v>56</v>
      </c>
      <c r="H53" s="15">
        <v>30</v>
      </c>
      <c r="I53" s="15">
        <v>26</v>
      </c>
      <c r="J53" s="14"/>
      <c r="K53" s="18"/>
      <c r="L53" s="18"/>
      <c r="M53" s="83">
        <v>3</v>
      </c>
      <c r="N53" s="17">
        <v>2</v>
      </c>
      <c r="O53" s="89"/>
      <c r="P53" s="89"/>
      <c r="Q53" s="89"/>
      <c r="R53" s="89"/>
    </row>
    <row r="54" spans="1:18">
      <c r="A54" s="15" t="s">
        <v>114</v>
      </c>
      <c r="B54" s="65" t="s">
        <v>155</v>
      </c>
      <c r="C54" s="29"/>
      <c r="D54" s="15">
        <v>3.4</v>
      </c>
      <c r="E54" s="15"/>
      <c r="F54" s="41"/>
      <c r="G54" s="15">
        <f>K54*19+L54*20+M54*12+N54*10+O54*12+P54*10+Q54*10+R54*6</f>
        <v>54</v>
      </c>
      <c r="H54" s="15">
        <v>24</v>
      </c>
      <c r="I54" s="15">
        <v>30</v>
      </c>
      <c r="J54" s="14"/>
      <c r="K54" s="18"/>
      <c r="L54" s="18"/>
      <c r="M54" s="83">
        <v>2</v>
      </c>
      <c r="N54" s="17">
        <v>3</v>
      </c>
      <c r="O54" s="89"/>
      <c r="P54" s="89"/>
      <c r="Q54" s="89"/>
      <c r="R54" s="89"/>
    </row>
    <row r="55" spans="1:18">
      <c r="A55" s="15" t="s">
        <v>115</v>
      </c>
      <c r="B55" s="59" t="s">
        <v>156</v>
      </c>
      <c r="C55" s="29"/>
      <c r="D55" s="15">
        <v>4</v>
      </c>
      <c r="E55" s="15"/>
      <c r="F55" s="41"/>
      <c r="G55" s="15">
        <f>K55*19+L55*20+M55*12+N55*10+O55*12+P55*10+Q55*10+R55*6</f>
        <v>40</v>
      </c>
      <c r="H55" s="15">
        <v>30</v>
      </c>
      <c r="I55" s="15">
        <v>10</v>
      </c>
      <c r="J55" s="14"/>
      <c r="K55" s="18"/>
      <c r="L55" s="18"/>
      <c r="M55" s="83"/>
      <c r="N55" s="17">
        <v>4</v>
      </c>
      <c r="O55" s="89"/>
      <c r="P55" s="89"/>
      <c r="Q55" s="89"/>
      <c r="R55" s="89"/>
    </row>
    <row r="56" spans="1:18">
      <c r="A56" s="15" t="s">
        <v>116</v>
      </c>
      <c r="B56" s="65" t="s">
        <v>70</v>
      </c>
      <c r="C56" s="29"/>
      <c r="D56" s="15"/>
      <c r="E56" s="15"/>
      <c r="F56" s="41"/>
      <c r="G56" s="15">
        <v>252</v>
      </c>
      <c r="H56" s="15"/>
      <c r="I56" s="15"/>
      <c r="J56" s="17">
        <v>252</v>
      </c>
      <c r="K56" s="18"/>
      <c r="L56" s="18"/>
      <c r="M56" s="83"/>
      <c r="N56" s="17"/>
      <c r="O56" s="89"/>
      <c r="P56" s="89"/>
      <c r="Q56" s="89"/>
      <c r="R56" s="89"/>
    </row>
    <row r="57" spans="1:18">
      <c r="A57" s="15"/>
      <c r="B57" s="103" t="s">
        <v>255</v>
      </c>
      <c r="C57" s="29"/>
      <c r="D57" s="15"/>
      <c r="E57" s="15"/>
      <c r="F57" s="41"/>
      <c r="G57" s="13">
        <f>G53+G54+G55+G56</f>
        <v>402</v>
      </c>
      <c r="H57" s="13">
        <f>H53+H54+H55+H56</f>
        <v>84</v>
      </c>
      <c r="I57" s="13">
        <f>I53+I54+I55+I56</f>
        <v>66</v>
      </c>
      <c r="J57" s="13">
        <f>J53+J54+J55+J56</f>
        <v>252</v>
      </c>
      <c r="K57" s="18"/>
      <c r="L57" s="18"/>
      <c r="M57" s="83"/>
      <c r="N57" s="14"/>
      <c r="O57" s="89"/>
      <c r="P57" s="89"/>
      <c r="Q57" s="89"/>
      <c r="R57" s="89"/>
    </row>
    <row r="58" spans="1:18" ht="39">
      <c r="A58" s="15" t="s">
        <v>72</v>
      </c>
      <c r="B58" s="65" t="s">
        <v>157</v>
      </c>
      <c r="C58" s="29"/>
      <c r="D58" s="15"/>
      <c r="E58" s="15"/>
      <c r="F58" s="41"/>
      <c r="G58" s="15"/>
      <c r="H58" s="13"/>
      <c r="I58" s="13"/>
      <c r="J58" s="14"/>
      <c r="K58" s="18"/>
      <c r="L58" s="18"/>
      <c r="M58" s="83"/>
      <c r="N58" s="17"/>
      <c r="O58" s="89"/>
      <c r="P58" s="89"/>
      <c r="Q58" s="89"/>
      <c r="R58" s="89"/>
    </row>
    <row r="59" spans="1:18">
      <c r="A59" s="15" t="s">
        <v>117</v>
      </c>
      <c r="B59" s="59" t="s">
        <v>158</v>
      </c>
      <c r="C59" s="270">
        <v>6</v>
      </c>
      <c r="D59" s="15">
        <v>4.5</v>
      </c>
      <c r="E59" s="15">
        <v>2</v>
      </c>
      <c r="F59" s="41">
        <v>5</v>
      </c>
      <c r="G59" s="15">
        <f>K59*19+L59*20+M59*12+N59*10+O59*12+P59*10+Q59*10+R59*6</f>
        <v>136</v>
      </c>
      <c r="H59" s="15">
        <v>56</v>
      </c>
      <c r="I59" s="15">
        <v>80</v>
      </c>
      <c r="J59" s="14"/>
      <c r="K59" s="18"/>
      <c r="L59" s="18"/>
      <c r="M59" s="83"/>
      <c r="N59" s="236">
        <v>3</v>
      </c>
      <c r="O59" s="236">
        <v>8</v>
      </c>
      <c r="P59" s="236">
        <v>1</v>
      </c>
      <c r="Q59" s="236"/>
      <c r="R59" s="236"/>
    </row>
    <row r="60" spans="1:18">
      <c r="A60" s="15" t="s">
        <v>118</v>
      </c>
      <c r="B60" s="65" t="s">
        <v>159</v>
      </c>
      <c r="C60" s="271"/>
      <c r="D60" s="15">
        <v>4.5</v>
      </c>
      <c r="E60" s="15">
        <v>2</v>
      </c>
      <c r="F60" s="41"/>
      <c r="G60" s="15">
        <f>K60*19+L60*20+M60*12+N60*10+O60*12+P60*10+Q60*10+R60*6</f>
        <v>144</v>
      </c>
      <c r="H60" s="15">
        <v>78</v>
      </c>
      <c r="I60" s="15">
        <v>66</v>
      </c>
      <c r="J60" s="14"/>
      <c r="K60" s="18"/>
      <c r="L60" s="18"/>
      <c r="M60" s="83"/>
      <c r="N60" s="236"/>
      <c r="O60" s="236">
        <v>7</v>
      </c>
      <c r="P60" s="236">
        <v>6</v>
      </c>
      <c r="Q60" s="236"/>
      <c r="R60" s="236"/>
    </row>
    <row r="61" spans="1:18">
      <c r="A61" s="15" t="s">
        <v>119</v>
      </c>
      <c r="B61" s="59" t="s">
        <v>160</v>
      </c>
      <c r="C61" s="272"/>
      <c r="D61" s="15">
        <v>5</v>
      </c>
      <c r="E61" s="15"/>
      <c r="F61" s="41"/>
      <c r="G61" s="15">
        <f>K61*19+L61*20+M61*12+N61*10+O61*12+P61*10+Q61*10+R61*6</f>
        <v>132</v>
      </c>
      <c r="H61" s="15">
        <v>68</v>
      </c>
      <c r="I61" s="15">
        <v>64</v>
      </c>
      <c r="J61" s="14"/>
      <c r="K61" s="18"/>
      <c r="L61" s="18"/>
      <c r="M61" s="83"/>
      <c r="N61" s="236"/>
      <c r="O61" s="236">
        <v>6</v>
      </c>
      <c r="P61" s="236">
        <v>6</v>
      </c>
      <c r="Q61" s="236"/>
      <c r="R61" s="236"/>
    </row>
    <row r="62" spans="1:18">
      <c r="A62" s="15" t="s">
        <v>120</v>
      </c>
      <c r="B62" s="65" t="s">
        <v>70</v>
      </c>
      <c r="C62" s="29"/>
      <c r="D62" s="15"/>
      <c r="E62" s="15"/>
      <c r="F62" s="41"/>
      <c r="G62" s="15">
        <v>504</v>
      </c>
      <c r="H62" s="15"/>
      <c r="I62" s="15"/>
      <c r="J62" s="17">
        <v>504</v>
      </c>
      <c r="K62" s="18"/>
      <c r="L62" s="18"/>
      <c r="M62" s="83"/>
      <c r="N62" s="236"/>
      <c r="O62" s="236"/>
      <c r="P62" s="236"/>
      <c r="Q62" s="236"/>
      <c r="R62" s="236"/>
    </row>
    <row r="63" spans="1:18">
      <c r="A63" s="15"/>
      <c r="B63" s="103" t="s">
        <v>255</v>
      </c>
      <c r="C63" s="29"/>
      <c r="D63" s="15"/>
      <c r="E63" s="15"/>
      <c r="F63" s="41"/>
      <c r="G63" s="13">
        <f>G59+G60+G61+G62</f>
        <v>916</v>
      </c>
      <c r="H63" s="13">
        <f>H59+H60+H61+H62</f>
        <v>202</v>
      </c>
      <c r="I63" s="13">
        <f>I59+I60+I61+I62</f>
        <v>210</v>
      </c>
      <c r="J63" s="13">
        <f>J59+J60+J61+J62</f>
        <v>504</v>
      </c>
      <c r="K63" s="18"/>
      <c r="L63" s="18"/>
      <c r="M63" s="83"/>
      <c r="N63" s="236"/>
      <c r="O63" s="236"/>
      <c r="P63" s="236"/>
      <c r="Q63" s="236"/>
      <c r="R63" s="236"/>
    </row>
    <row r="64" spans="1:18">
      <c r="A64" s="15" t="s">
        <v>73</v>
      </c>
      <c r="B64" s="65" t="s">
        <v>161</v>
      </c>
      <c r="C64" s="82"/>
      <c r="D64" s="83"/>
      <c r="E64" s="83"/>
      <c r="F64" s="17"/>
      <c r="G64" s="15"/>
      <c r="H64" s="82"/>
      <c r="I64" s="82"/>
      <c r="J64" s="14"/>
      <c r="K64" s="83"/>
      <c r="L64" s="83"/>
      <c r="M64" s="83"/>
      <c r="N64" s="236"/>
      <c r="O64" s="236"/>
      <c r="P64" s="236"/>
      <c r="Q64" s="236"/>
      <c r="R64" s="236"/>
    </row>
    <row r="65" spans="1:18">
      <c r="A65" s="15" t="s">
        <v>121</v>
      </c>
      <c r="B65" s="65" t="s">
        <v>163</v>
      </c>
      <c r="C65" s="82"/>
      <c r="D65" s="83">
        <v>5.6</v>
      </c>
      <c r="E65" s="83">
        <v>1</v>
      </c>
      <c r="F65" s="17"/>
      <c r="G65" s="15">
        <f>K65*19+L65*20+M65*12+N65*10+O65*12+P65*10+Q65*10+R65*6</f>
        <v>108</v>
      </c>
      <c r="H65" s="83">
        <v>40</v>
      </c>
      <c r="I65" s="83">
        <v>68</v>
      </c>
      <c r="J65" s="17"/>
      <c r="K65" s="83"/>
      <c r="L65" s="83"/>
      <c r="M65" s="83"/>
      <c r="N65" s="236"/>
      <c r="O65" s="236">
        <v>4</v>
      </c>
      <c r="P65" s="236">
        <v>6</v>
      </c>
      <c r="Q65" s="236"/>
      <c r="R65" s="236"/>
    </row>
    <row r="66" spans="1:18">
      <c r="A66" s="15" t="s">
        <v>162</v>
      </c>
      <c r="B66" s="65" t="s">
        <v>70</v>
      </c>
      <c r="C66" s="112"/>
      <c r="D66" s="113"/>
      <c r="E66" s="113"/>
      <c r="F66" s="17"/>
      <c r="G66" s="15">
        <v>180</v>
      </c>
      <c r="H66" s="113"/>
      <c r="I66" s="113"/>
      <c r="J66" s="17">
        <v>180</v>
      </c>
      <c r="K66" s="113"/>
      <c r="L66" s="113"/>
      <c r="M66" s="113"/>
      <c r="N66" s="236"/>
      <c r="O66" s="236"/>
      <c r="P66" s="236"/>
      <c r="Q66" s="236"/>
      <c r="R66" s="236"/>
    </row>
    <row r="67" spans="1:18">
      <c r="A67" s="15"/>
      <c r="B67" s="103" t="s">
        <v>255</v>
      </c>
      <c r="C67" s="82"/>
      <c r="D67" s="83"/>
      <c r="E67" s="83"/>
      <c r="F67" s="17"/>
      <c r="G67" s="13">
        <f>G65+G66</f>
        <v>288</v>
      </c>
      <c r="H67" s="13">
        <f>H65+H66</f>
        <v>40</v>
      </c>
      <c r="I67" s="13">
        <f>I65+I66</f>
        <v>68</v>
      </c>
      <c r="J67" s="13">
        <f>J65+J66</f>
        <v>180</v>
      </c>
      <c r="K67" s="83"/>
      <c r="L67" s="83"/>
      <c r="M67" s="83"/>
      <c r="N67" s="236"/>
      <c r="O67" s="236"/>
      <c r="P67" s="236"/>
      <c r="Q67" s="236"/>
      <c r="R67" s="236"/>
    </row>
    <row r="68" spans="1:18" ht="26">
      <c r="A68" s="15" t="s">
        <v>164</v>
      </c>
      <c r="B68" s="65" t="s">
        <v>165</v>
      </c>
      <c r="C68" s="112"/>
      <c r="D68" s="113"/>
      <c r="E68" s="113"/>
      <c r="F68" s="17"/>
      <c r="G68" s="15"/>
      <c r="H68" s="13"/>
      <c r="I68" s="13"/>
      <c r="J68" s="13"/>
      <c r="K68" s="113"/>
      <c r="L68" s="113"/>
      <c r="M68" s="113"/>
      <c r="N68" s="236"/>
      <c r="O68" s="236"/>
      <c r="P68" s="236"/>
      <c r="Q68" s="236"/>
      <c r="R68" s="236"/>
    </row>
    <row r="69" spans="1:18" ht="26">
      <c r="A69" s="15" t="s">
        <v>124</v>
      </c>
      <c r="B69" s="65" t="s">
        <v>166</v>
      </c>
      <c r="C69" s="112"/>
      <c r="D69" s="113">
        <v>6</v>
      </c>
      <c r="E69" s="113"/>
      <c r="F69" s="17"/>
      <c r="G69" s="15">
        <v>180</v>
      </c>
      <c r="H69" s="15"/>
      <c r="I69" s="15"/>
      <c r="J69" s="15">
        <v>180</v>
      </c>
      <c r="K69" s="113"/>
      <c r="L69" s="113"/>
      <c r="M69" s="113"/>
      <c r="N69" s="236"/>
      <c r="O69" s="236"/>
      <c r="P69" s="236"/>
      <c r="Q69" s="236"/>
      <c r="R69" s="236"/>
    </row>
    <row r="70" spans="1:18">
      <c r="A70" s="15"/>
      <c r="B70" s="103" t="s">
        <v>255</v>
      </c>
      <c r="C70" s="112"/>
      <c r="D70" s="113"/>
      <c r="E70" s="113"/>
      <c r="F70" s="17"/>
      <c r="G70" s="13">
        <f>G69</f>
        <v>180</v>
      </c>
      <c r="H70" s="13"/>
      <c r="I70" s="13"/>
      <c r="J70" s="13">
        <f>J69</f>
        <v>180</v>
      </c>
      <c r="K70" s="113"/>
      <c r="L70" s="113"/>
      <c r="M70" s="113"/>
      <c r="N70" s="236"/>
      <c r="O70" s="236"/>
      <c r="P70" s="236"/>
      <c r="Q70" s="236"/>
      <c r="R70" s="236"/>
    </row>
    <row r="71" spans="1:18" s="3" customFormat="1">
      <c r="A71" s="15" t="s">
        <v>122</v>
      </c>
      <c r="B71" s="64" t="s">
        <v>74</v>
      </c>
      <c r="C71" s="82"/>
      <c r="D71" s="83"/>
      <c r="E71" s="83"/>
      <c r="F71" s="17"/>
      <c r="G71" s="15"/>
      <c r="H71" s="82"/>
      <c r="I71" s="82"/>
      <c r="J71" s="14"/>
      <c r="K71" s="83"/>
      <c r="L71" s="83"/>
      <c r="M71" s="83"/>
      <c r="N71" s="236"/>
      <c r="O71" s="236"/>
      <c r="P71" s="236"/>
      <c r="Q71" s="236"/>
      <c r="R71" s="236"/>
    </row>
    <row r="72" spans="1:18" s="3" customFormat="1">
      <c r="A72" s="15" t="s">
        <v>123</v>
      </c>
      <c r="B72" s="64" t="s">
        <v>167</v>
      </c>
      <c r="C72" s="82"/>
      <c r="D72" s="83">
        <v>5.6</v>
      </c>
      <c r="E72" s="83">
        <v>1</v>
      </c>
      <c r="F72" s="17"/>
      <c r="G72" s="15">
        <f>K72*19+L72*20+M72*12+N72*10+O72*12+P72*10+Q72*10+R72*6</f>
        <v>86</v>
      </c>
      <c r="H72" s="83">
        <v>20</v>
      </c>
      <c r="I72" s="83">
        <v>66</v>
      </c>
      <c r="J72" s="14"/>
      <c r="K72" s="83"/>
      <c r="L72" s="83"/>
      <c r="M72" s="83"/>
      <c r="N72" s="236"/>
      <c r="O72" s="236">
        <v>3</v>
      </c>
      <c r="P72" s="236">
        <v>5</v>
      </c>
      <c r="Q72" s="236"/>
      <c r="R72" s="236"/>
    </row>
    <row r="73" spans="1:18" s="3" customFormat="1">
      <c r="A73" s="15" t="s">
        <v>276</v>
      </c>
      <c r="B73" s="64" t="s">
        <v>168</v>
      </c>
      <c r="C73" s="112"/>
      <c r="D73" s="113">
        <v>5.6</v>
      </c>
      <c r="E73" s="113">
        <v>1</v>
      </c>
      <c r="F73" s="17"/>
      <c r="G73" s="15">
        <f>K73*19+L73*20+M73*12+N73*10+O73*12+P73*10+Q73*10+R73*6</f>
        <v>54</v>
      </c>
      <c r="H73" s="113">
        <v>54</v>
      </c>
      <c r="I73" s="113"/>
      <c r="J73" s="14"/>
      <c r="K73" s="113"/>
      <c r="L73" s="113"/>
      <c r="M73" s="113"/>
      <c r="N73" s="236"/>
      <c r="O73" s="236">
        <v>2</v>
      </c>
      <c r="P73" s="236">
        <v>3</v>
      </c>
      <c r="Q73" s="236"/>
      <c r="R73" s="236"/>
    </row>
    <row r="74" spans="1:18" s="3" customFormat="1">
      <c r="A74" s="15" t="s">
        <v>277</v>
      </c>
      <c r="B74" s="64" t="s">
        <v>169</v>
      </c>
      <c r="C74" s="112"/>
      <c r="D74" s="113">
        <v>5.6</v>
      </c>
      <c r="E74" s="113"/>
      <c r="F74" s="17"/>
      <c r="G74" s="15">
        <f>K74*19+L74*20+M74*12+N74*10+O74*12+P74*10+Q74*10+R74*6</f>
        <v>74</v>
      </c>
      <c r="H74" s="113">
        <v>20</v>
      </c>
      <c r="I74" s="113">
        <v>54</v>
      </c>
      <c r="J74" s="14"/>
      <c r="K74" s="113"/>
      <c r="L74" s="113"/>
      <c r="M74" s="113"/>
      <c r="N74" s="236"/>
      <c r="O74" s="236">
        <v>2</v>
      </c>
      <c r="P74" s="236">
        <v>5</v>
      </c>
      <c r="Q74" s="236"/>
      <c r="R74" s="236"/>
    </row>
    <row r="75" spans="1:18" s="3" customFormat="1">
      <c r="A75" s="15"/>
      <c r="B75" s="66" t="s">
        <v>255</v>
      </c>
      <c r="C75" s="82"/>
      <c r="D75" s="83"/>
      <c r="E75" s="83"/>
      <c r="F75" s="17"/>
      <c r="G75" s="13">
        <f>G72+G73+G74</f>
        <v>214</v>
      </c>
      <c r="H75" s="13">
        <f>H72+H73+H74</f>
        <v>94</v>
      </c>
      <c r="I75" s="13">
        <f>I72+I73+I74</f>
        <v>120</v>
      </c>
      <c r="J75" s="14"/>
      <c r="K75" s="83"/>
      <c r="L75" s="83"/>
      <c r="M75" s="83"/>
      <c r="N75" s="14"/>
      <c r="O75" s="89"/>
      <c r="P75" s="89"/>
      <c r="Q75" s="90"/>
      <c r="R75" s="90"/>
    </row>
    <row r="76" spans="1:18" s="10" customFormat="1">
      <c r="A76" s="13"/>
      <c r="B76" s="66" t="s">
        <v>6</v>
      </c>
      <c r="C76" s="112"/>
      <c r="D76" s="112"/>
      <c r="E76" s="112"/>
      <c r="F76" s="14"/>
      <c r="G76" s="13">
        <f>G46+G51+G57+G63+G67+G70+G75</f>
        <v>2218</v>
      </c>
      <c r="H76" s="13">
        <f>H46+H51+H57+H63+H67+H70+H75</f>
        <v>506</v>
      </c>
      <c r="I76" s="13">
        <f>I46+I51+I57+I63+I67+I70+I75</f>
        <v>524</v>
      </c>
      <c r="J76" s="13">
        <f>J46+J51+J57+J63+J67+J70+J75</f>
        <v>1188</v>
      </c>
      <c r="K76" s="112"/>
      <c r="L76" s="235"/>
      <c r="M76" s="235"/>
      <c r="N76" s="235"/>
      <c r="O76" s="235"/>
      <c r="P76" s="235"/>
      <c r="Q76" s="235"/>
      <c r="R76" s="235"/>
    </row>
    <row r="77" spans="1:18" s="3" customFormat="1">
      <c r="A77" s="15" t="s">
        <v>75</v>
      </c>
      <c r="B77" s="64" t="s">
        <v>11</v>
      </c>
      <c r="C77" s="82"/>
      <c r="D77" s="83"/>
      <c r="E77" s="83"/>
      <c r="F77" s="17"/>
      <c r="G77" s="13">
        <v>108</v>
      </c>
      <c r="H77" s="83"/>
      <c r="I77" s="83"/>
      <c r="J77" s="14"/>
      <c r="K77" s="83"/>
      <c r="L77" s="83"/>
      <c r="M77" s="83"/>
      <c r="N77" s="17"/>
      <c r="O77" s="89"/>
      <c r="P77" s="89"/>
      <c r="Q77" s="90"/>
      <c r="R77" s="90"/>
    </row>
    <row r="78" spans="1:18" s="3" customFormat="1">
      <c r="A78" s="15" t="s">
        <v>78</v>
      </c>
      <c r="B78" s="64" t="s">
        <v>9</v>
      </c>
      <c r="C78" s="82"/>
      <c r="D78" s="83"/>
      <c r="E78" s="83"/>
      <c r="F78" s="17"/>
      <c r="G78" s="13">
        <v>36</v>
      </c>
      <c r="H78" s="83"/>
      <c r="I78" s="83"/>
      <c r="J78" s="14"/>
      <c r="K78" s="83"/>
      <c r="L78" s="83"/>
      <c r="M78" s="83"/>
      <c r="N78" s="17"/>
      <c r="O78" s="89"/>
      <c r="P78" s="89"/>
      <c r="Q78" s="90"/>
      <c r="R78" s="90"/>
    </row>
    <row r="79" spans="1:18" s="3" customFormat="1" ht="26">
      <c r="A79" s="15"/>
      <c r="B79" s="65" t="s">
        <v>170</v>
      </c>
      <c r="C79" s="112"/>
      <c r="D79" s="113"/>
      <c r="E79" s="113"/>
      <c r="F79" s="17"/>
      <c r="G79" s="13">
        <f>G24+G40+G76+G77+G78</f>
        <v>4320</v>
      </c>
      <c r="H79" s="13">
        <f>H24+H40+H76+H77+H78</f>
        <v>1519</v>
      </c>
      <c r="I79" s="13">
        <f>I24+I40+I76+I77+I78</f>
        <v>1469</v>
      </c>
      <c r="J79" s="13">
        <f>J24+J40+J76+J77+J78</f>
        <v>1188</v>
      </c>
      <c r="K79" s="113"/>
      <c r="L79" s="113"/>
      <c r="M79" s="113"/>
      <c r="N79" s="17"/>
      <c r="O79" s="89"/>
      <c r="P79" s="89"/>
      <c r="Q79" s="90"/>
      <c r="R79" s="90"/>
    </row>
    <row r="80" spans="1:18">
      <c r="A80" s="15"/>
      <c r="B80" s="66" t="s">
        <v>171</v>
      </c>
      <c r="C80" s="82"/>
      <c r="D80" s="83"/>
      <c r="E80" s="83"/>
      <c r="F80" s="17"/>
      <c r="G80" s="83"/>
      <c r="H80" s="83"/>
      <c r="I80" s="83"/>
      <c r="J80" s="14"/>
      <c r="K80" s="83"/>
      <c r="L80" s="83"/>
      <c r="M80" s="83"/>
      <c r="N80" s="17"/>
      <c r="O80" s="89"/>
      <c r="P80" s="90"/>
      <c r="Q80" s="89"/>
      <c r="R80" s="89"/>
    </row>
    <row r="81" spans="1:18" ht="13.25" customHeight="1">
      <c r="A81" s="41"/>
      <c r="B81" s="67"/>
      <c r="C81" s="256" t="s">
        <v>82</v>
      </c>
      <c r="D81" s="257"/>
      <c r="E81" s="257"/>
      <c r="F81" s="257"/>
      <c r="G81" s="257"/>
      <c r="H81" s="257"/>
      <c r="I81" s="257"/>
      <c r="J81" s="257"/>
      <c r="K81" s="257"/>
      <c r="L81" s="257"/>
      <c r="M81" s="257"/>
      <c r="N81" s="257"/>
      <c r="O81" s="258"/>
      <c r="P81" s="89"/>
      <c r="Q81" s="89"/>
      <c r="R81" s="89"/>
    </row>
    <row r="82" spans="1:18">
      <c r="A82" s="17" t="s">
        <v>84</v>
      </c>
      <c r="B82" s="69" t="s">
        <v>61</v>
      </c>
      <c r="C82" s="235"/>
      <c r="D82" s="235"/>
      <c r="E82" s="235"/>
      <c r="F82" s="235"/>
      <c r="G82" s="235">
        <v>244</v>
      </c>
      <c r="H82" s="235">
        <v>184</v>
      </c>
      <c r="I82" s="235">
        <v>60</v>
      </c>
      <c r="J82" s="235"/>
      <c r="K82" s="23"/>
      <c r="L82" s="23"/>
      <c r="M82" s="23"/>
      <c r="N82" s="23"/>
      <c r="O82" s="89"/>
      <c r="P82" s="89"/>
      <c r="Q82" s="89"/>
      <c r="R82" s="89"/>
    </row>
    <row r="83" spans="1:18">
      <c r="A83" s="15" t="s">
        <v>83</v>
      </c>
      <c r="B83" s="59" t="s">
        <v>67</v>
      </c>
      <c r="C83" s="24"/>
      <c r="D83" s="24"/>
      <c r="E83" s="24"/>
      <c r="F83" s="24"/>
      <c r="G83" s="113"/>
      <c r="H83" s="113"/>
      <c r="I83" s="113"/>
      <c r="J83" s="82"/>
      <c r="K83" s="83"/>
      <c r="L83" s="83"/>
      <c r="M83" s="83"/>
      <c r="N83" s="43"/>
      <c r="O83" s="89"/>
      <c r="P83" s="89"/>
      <c r="Q83" s="89"/>
      <c r="R83" s="89"/>
    </row>
    <row r="84" spans="1:18">
      <c r="A84" s="224" t="s">
        <v>107</v>
      </c>
      <c r="B84" s="59" t="s">
        <v>68</v>
      </c>
      <c r="C84" s="99">
        <v>8</v>
      </c>
      <c r="D84" s="84">
        <v>7</v>
      </c>
      <c r="E84" s="26"/>
      <c r="F84" s="26"/>
      <c r="G84" s="113">
        <f>K84*19+L84*20+M84*12+N84*10+O84*12+P84*10+Q84*10+R84*6</f>
        <v>64</v>
      </c>
      <c r="H84" s="47">
        <v>4</v>
      </c>
      <c r="I84" s="47">
        <v>60</v>
      </c>
      <c r="J84" s="47"/>
      <c r="K84" s="47"/>
      <c r="L84" s="47"/>
      <c r="M84" s="47"/>
      <c r="N84" s="48"/>
      <c r="O84" s="89"/>
      <c r="P84" s="89"/>
      <c r="Q84" s="236">
        <v>4</v>
      </c>
      <c r="R84" s="236">
        <v>4</v>
      </c>
    </row>
    <row r="85" spans="1:18" s="7" customFormat="1">
      <c r="A85" s="223"/>
      <c r="B85" s="58" t="s">
        <v>255</v>
      </c>
      <c r="C85" s="24"/>
      <c r="D85" s="24"/>
      <c r="E85" s="24"/>
      <c r="F85" s="24"/>
      <c r="G85" s="235">
        <f>G84</f>
        <v>64</v>
      </c>
      <c r="H85" s="94">
        <v>4</v>
      </c>
      <c r="I85" s="94">
        <v>60</v>
      </c>
      <c r="J85" s="94"/>
      <c r="K85" s="94"/>
      <c r="L85" s="94"/>
      <c r="M85" s="94"/>
      <c r="N85" s="122"/>
      <c r="O85" s="95"/>
      <c r="P85" s="95"/>
      <c r="Q85" s="93"/>
      <c r="R85" s="93"/>
    </row>
    <row r="86" spans="1:18" ht="26">
      <c r="A86" s="15" t="s">
        <v>88</v>
      </c>
      <c r="B86" s="59" t="s">
        <v>173</v>
      </c>
      <c r="C86" s="26"/>
      <c r="D86" s="26"/>
      <c r="E86" s="26"/>
      <c r="F86" s="26"/>
      <c r="G86" s="236"/>
      <c r="H86" s="112"/>
      <c r="I86" s="112"/>
      <c r="J86" s="83"/>
      <c r="K86" s="83"/>
      <c r="L86" s="83"/>
      <c r="M86" s="83"/>
      <c r="N86" s="43"/>
      <c r="O86" s="89"/>
      <c r="P86" s="89"/>
      <c r="Q86" s="89"/>
      <c r="R86" s="89"/>
    </row>
    <row r="87" spans="1:18">
      <c r="A87" s="15" t="s">
        <v>134</v>
      </c>
      <c r="B87" s="69" t="s">
        <v>86</v>
      </c>
      <c r="C87" s="26"/>
      <c r="D87" s="84">
        <v>7</v>
      </c>
      <c r="E87" s="118">
        <v>1</v>
      </c>
      <c r="F87" s="26"/>
      <c r="G87" s="236">
        <f>K87*19+L87*20+M87*12+N87*10+O87*12+P87*10+Q87*10+R87*6</f>
        <v>30</v>
      </c>
      <c r="H87" s="47">
        <v>30</v>
      </c>
      <c r="I87" s="113"/>
      <c r="J87" s="82"/>
      <c r="K87" s="83"/>
      <c r="L87" s="83"/>
      <c r="M87" s="83"/>
      <c r="N87" s="83"/>
      <c r="O87" s="89"/>
      <c r="P87" s="89"/>
      <c r="Q87" s="236">
        <v>3</v>
      </c>
      <c r="R87" s="236"/>
    </row>
    <row r="88" spans="1:18">
      <c r="A88" s="15" t="s">
        <v>135</v>
      </c>
      <c r="B88" s="69" t="s">
        <v>85</v>
      </c>
      <c r="C88" s="26"/>
      <c r="D88" s="84">
        <v>7.8</v>
      </c>
      <c r="E88" s="101">
        <v>1</v>
      </c>
      <c r="F88" s="26"/>
      <c r="G88" s="237">
        <f>K88*19+L88*20+M88*12+N88*10+O88*12+P88*10+Q88*10+R88*6</f>
        <v>38</v>
      </c>
      <c r="H88" s="47">
        <v>38</v>
      </c>
      <c r="I88" s="26"/>
      <c r="J88" s="24"/>
      <c r="K88" s="26"/>
      <c r="L88" s="26"/>
      <c r="M88" s="26"/>
      <c r="N88" s="26"/>
      <c r="O88" s="89"/>
      <c r="P88" s="89"/>
      <c r="Q88" s="236">
        <v>2</v>
      </c>
      <c r="R88" s="236">
        <v>3</v>
      </c>
    </row>
    <row r="89" spans="1:18">
      <c r="A89" s="15" t="s">
        <v>174</v>
      </c>
      <c r="B89" s="69" t="s">
        <v>87</v>
      </c>
      <c r="C89" s="26"/>
      <c r="D89" s="84">
        <v>7.8</v>
      </c>
      <c r="E89" s="118">
        <v>1</v>
      </c>
      <c r="F89" s="26"/>
      <c r="G89" s="237">
        <f>K89*19+L89*20+M89*12+N89*10+O89*12+P89*10+Q89*10+R89*6</f>
        <v>32</v>
      </c>
      <c r="H89" s="47">
        <v>32</v>
      </c>
      <c r="I89" s="26"/>
      <c r="J89" s="26"/>
      <c r="K89" s="26"/>
      <c r="L89" s="83"/>
      <c r="M89" s="83"/>
      <c r="N89" s="43"/>
      <c r="O89" s="89"/>
      <c r="P89" s="89"/>
      <c r="Q89" s="236">
        <v>2</v>
      </c>
      <c r="R89" s="236">
        <v>2</v>
      </c>
    </row>
    <row r="90" spans="1:18">
      <c r="A90" s="224" t="s">
        <v>175</v>
      </c>
      <c r="B90" s="59" t="s">
        <v>90</v>
      </c>
      <c r="C90" s="26"/>
      <c r="D90" s="84">
        <v>7</v>
      </c>
      <c r="E90" s="118">
        <v>1</v>
      </c>
      <c r="F90" s="26"/>
      <c r="G90" s="237">
        <f>K90*19+L90*20+M90*12+N90*10+O90*12+P90*10+Q90*10+R90*6</f>
        <v>30</v>
      </c>
      <c r="H90" s="47">
        <v>30</v>
      </c>
      <c r="I90" s="26"/>
      <c r="J90" s="26"/>
      <c r="K90" s="26"/>
      <c r="L90" s="83"/>
      <c r="M90" s="83"/>
      <c r="N90" s="43"/>
      <c r="O90" s="95"/>
      <c r="P90" s="89"/>
      <c r="Q90" s="236">
        <v>3</v>
      </c>
      <c r="R90" s="236"/>
    </row>
    <row r="91" spans="1:18">
      <c r="A91" s="224" t="s">
        <v>176</v>
      </c>
      <c r="B91" s="59" t="s">
        <v>177</v>
      </c>
      <c r="C91" s="26"/>
      <c r="D91" s="113">
        <v>7.8</v>
      </c>
      <c r="E91" s="118">
        <v>1</v>
      </c>
      <c r="F91" s="26"/>
      <c r="G91" s="237">
        <f>K91*19+L91*20+M91*12+N91*10+O91*12+P91*10+Q91*10+R91*6</f>
        <v>26</v>
      </c>
      <c r="H91" s="47">
        <v>26</v>
      </c>
      <c r="I91" s="26"/>
      <c r="J91" s="26"/>
      <c r="K91" s="26"/>
      <c r="L91" s="113"/>
      <c r="M91" s="113"/>
      <c r="N91" s="43"/>
      <c r="O91" s="95"/>
      <c r="P91" s="89"/>
      <c r="Q91" s="236">
        <v>2</v>
      </c>
      <c r="R91" s="236">
        <v>1</v>
      </c>
    </row>
    <row r="92" spans="1:18">
      <c r="A92" s="224"/>
      <c r="B92" s="58" t="s">
        <v>255</v>
      </c>
      <c r="C92" s="26"/>
      <c r="D92" s="26"/>
      <c r="E92" s="26"/>
      <c r="F92" s="26"/>
      <c r="G92" s="112">
        <f>G87+G88+G89+G90+G91</f>
        <v>156</v>
      </c>
      <c r="H92" s="112">
        <f>H87+H88+H89+H90+H91</f>
        <v>156</v>
      </c>
      <c r="I92" s="26"/>
      <c r="J92" s="26"/>
      <c r="K92" s="26"/>
      <c r="L92" s="83"/>
      <c r="M92" s="83"/>
      <c r="N92" s="43"/>
      <c r="O92" s="95"/>
      <c r="P92" s="89"/>
      <c r="Q92" s="120"/>
      <c r="R92" s="90"/>
    </row>
    <row r="93" spans="1:18" ht="26">
      <c r="A93" s="15" t="s">
        <v>178</v>
      </c>
      <c r="B93" s="69" t="s">
        <v>89</v>
      </c>
      <c r="C93" s="26"/>
      <c r="D93" s="26"/>
      <c r="E93" s="26"/>
      <c r="F93" s="26"/>
      <c r="G93" s="113"/>
      <c r="H93" s="121"/>
      <c r="I93" s="121"/>
      <c r="J93" s="44"/>
      <c r="K93" s="24"/>
      <c r="L93" s="24"/>
      <c r="M93" s="24"/>
      <c r="N93" s="24"/>
      <c r="O93" s="4"/>
      <c r="P93" s="4"/>
      <c r="Q93" s="90"/>
      <c r="R93" s="90"/>
    </row>
    <row r="94" spans="1:18">
      <c r="A94" s="224" t="s">
        <v>179</v>
      </c>
      <c r="B94" s="69" t="s">
        <v>180</v>
      </c>
      <c r="C94" s="24"/>
      <c r="D94" s="84">
        <v>8</v>
      </c>
      <c r="E94" s="24"/>
      <c r="F94" s="24"/>
      <c r="G94" s="113">
        <f>K94*19+L94*20+M94*12+N94*10+O94*12+P94*10+Q94*10+R94*6</f>
        <v>24</v>
      </c>
      <c r="H94" s="113">
        <v>24</v>
      </c>
      <c r="I94" s="113"/>
      <c r="J94" s="24"/>
      <c r="K94" s="24"/>
      <c r="L94" s="24"/>
      <c r="M94" s="24"/>
      <c r="N94" s="24"/>
      <c r="O94" s="4"/>
      <c r="P94" s="4"/>
      <c r="Q94" s="236"/>
      <c r="R94" s="236">
        <v>4</v>
      </c>
    </row>
    <row r="95" spans="1:18">
      <c r="A95" s="223"/>
      <c r="B95" s="74" t="s">
        <v>255</v>
      </c>
      <c r="C95" s="26"/>
      <c r="D95" s="26"/>
      <c r="E95" s="26"/>
      <c r="F95" s="26"/>
      <c r="G95" s="112">
        <f>G94</f>
        <v>24</v>
      </c>
      <c r="H95" s="112">
        <f>H94</f>
        <v>24</v>
      </c>
      <c r="I95" s="112"/>
      <c r="J95" s="26"/>
      <c r="K95" s="26"/>
      <c r="L95" s="26"/>
      <c r="M95" s="26"/>
      <c r="N95" s="26"/>
      <c r="O95" s="6"/>
      <c r="P95" s="4"/>
      <c r="Q95" s="236"/>
      <c r="R95" s="236"/>
    </row>
    <row r="96" spans="1:18">
      <c r="A96" s="223"/>
      <c r="B96" s="74" t="s">
        <v>6</v>
      </c>
      <c r="C96" s="26"/>
      <c r="D96" s="26"/>
      <c r="E96" s="26"/>
      <c r="F96" s="26"/>
      <c r="G96" s="112">
        <f>G85+G92+G95</f>
        <v>244</v>
      </c>
      <c r="H96" s="235">
        <f>H85+H92+H95</f>
        <v>184</v>
      </c>
      <c r="I96" s="235">
        <f>I85+I92+I95</f>
        <v>60</v>
      </c>
      <c r="J96" s="26"/>
      <c r="K96" s="26"/>
      <c r="L96" s="26"/>
      <c r="M96" s="26"/>
      <c r="N96" s="26"/>
      <c r="O96" s="6"/>
      <c r="P96" s="4"/>
      <c r="Q96" s="236"/>
      <c r="R96" s="236"/>
    </row>
    <row r="97" spans="1:18" s="3" customFormat="1" ht="12" customHeight="1">
      <c r="A97" s="223" t="s">
        <v>79</v>
      </c>
      <c r="B97" s="77" t="s">
        <v>91</v>
      </c>
      <c r="C97" s="26"/>
      <c r="D97" s="26"/>
      <c r="E97" s="26"/>
      <c r="F97" s="26"/>
      <c r="G97" s="112">
        <v>872</v>
      </c>
      <c r="H97" s="112">
        <v>200</v>
      </c>
      <c r="I97" s="112">
        <v>132</v>
      </c>
      <c r="J97" s="112">
        <v>540</v>
      </c>
      <c r="K97" s="26"/>
      <c r="L97" s="26"/>
      <c r="M97" s="26"/>
      <c r="N97" s="26"/>
      <c r="O97" s="4"/>
      <c r="P97" s="4"/>
      <c r="Q97" s="236"/>
      <c r="R97" s="236"/>
    </row>
    <row r="98" spans="1:18">
      <c r="A98" s="224" t="s">
        <v>181</v>
      </c>
      <c r="B98" s="72" t="s">
        <v>182</v>
      </c>
      <c r="C98" s="26"/>
      <c r="D98" s="26"/>
      <c r="E98" s="26"/>
      <c r="F98" s="26"/>
      <c r="G98" s="113"/>
      <c r="H98" s="113"/>
      <c r="I98" s="113"/>
      <c r="J98" s="26"/>
      <c r="K98" s="26"/>
      <c r="L98" s="26"/>
      <c r="M98" s="26"/>
      <c r="N98" s="26"/>
      <c r="O98" s="6"/>
      <c r="P98" s="49"/>
      <c r="Q98" s="236"/>
      <c r="R98" s="236"/>
    </row>
    <row r="99" spans="1:18">
      <c r="A99" s="224" t="s">
        <v>125</v>
      </c>
      <c r="B99" s="69" t="s">
        <v>183</v>
      </c>
      <c r="C99" s="224">
        <v>8</v>
      </c>
      <c r="D99" s="84">
        <v>7.8</v>
      </c>
      <c r="E99" s="101"/>
      <c r="F99" s="26"/>
      <c r="G99" s="113">
        <f>K99*19+L99*20+M99*12+N99*10+O99*12+P99*10+Q99*10+R99*6</f>
        <v>44</v>
      </c>
      <c r="H99" s="113">
        <v>22</v>
      </c>
      <c r="I99" s="113">
        <v>22</v>
      </c>
      <c r="J99" s="26"/>
      <c r="K99" s="26"/>
      <c r="L99" s="26"/>
      <c r="M99" s="26"/>
      <c r="N99" s="26"/>
      <c r="O99" s="6"/>
      <c r="P99" s="4"/>
      <c r="Q99" s="236">
        <v>2</v>
      </c>
      <c r="R99" s="236">
        <v>4</v>
      </c>
    </row>
    <row r="100" spans="1:18">
      <c r="A100" s="224" t="s">
        <v>126</v>
      </c>
      <c r="B100" s="69" t="s">
        <v>184</v>
      </c>
      <c r="C100" s="26"/>
      <c r="D100" s="84">
        <v>7.8</v>
      </c>
      <c r="E100" s="26"/>
      <c r="F100" s="26"/>
      <c r="G100" s="237">
        <f>K100*19+L100*20+M100*12+N100*10+O100*12+P100*10+Q100*10+R100*6</f>
        <v>48</v>
      </c>
      <c r="H100" s="113">
        <v>24</v>
      </c>
      <c r="I100" s="113">
        <v>24</v>
      </c>
      <c r="J100" s="26"/>
      <c r="K100" s="26"/>
      <c r="L100" s="26"/>
      <c r="M100" s="26"/>
      <c r="N100" s="27"/>
      <c r="O100" s="6"/>
      <c r="P100" s="4"/>
      <c r="Q100" s="236">
        <v>3</v>
      </c>
      <c r="R100" s="236">
        <v>3</v>
      </c>
    </row>
    <row r="101" spans="1:18" ht="26">
      <c r="A101" s="224" t="s">
        <v>127</v>
      </c>
      <c r="B101" s="69" t="s">
        <v>187</v>
      </c>
      <c r="C101" s="99"/>
      <c r="D101" s="84">
        <v>7.8</v>
      </c>
      <c r="E101" s="101">
        <v>1</v>
      </c>
      <c r="F101" s="99"/>
      <c r="G101" s="237">
        <f>K101*19+L101*20+M101*12+N101*10+O101*12+P101*10+Q101*10+R101*6</f>
        <v>48</v>
      </c>
      <c r="H101" s="113">
        <v>22</v>
      </c>
      <c r="I101" s="113">
        <v>26</v>
      </c>
      <c r="J101" s="26"/>
      <c r="K101" s="26"/>
      <c r="L101" s="26"/>
      <c r="M101" s="26"/>
      <c r="N101" s="26"/>
      <c r="O101" s="6"/>
      <c r="P101" s="4"/>
      <c r="Q101" s="236">
        <v>3</v>
      </c>
      <c r="R101" s="236">
        <v>3</v>
      </c>
    </row>
    <row r="102" spans="1:18">
      <c r="A102" s="224" t="s">
        <v>185</v>
      </c>
      <c r="B102" s="69" t="s">
        <v>186</v>
      </c>
      <c r="C102" s="28"/>
      <c r="D102" s="84">
        <v>8</v>
      </c>
      <c r="E102" s="43"/>
      <c r="F102" s="28"/>
      <c r="G102" s="237">
        <f>K102*19+L102*20+M102*12+N102*10+O102*12+P102*10+Q102*10+R102*6</f>
        <v>46</v>
      </c>
      <c r="H102" s="113">
        <v>46</v>
      </c>
      <c r="I102" s="113"/>
      <c r="J102" s="28"/>
      <c r="K102" s="28"/>
      <c r="L102" s="28"/>
      <c r="M102" s="28"/>
      <c r="N102" s="28"/>
      <c r="O102" s="6"/>
      <c r="P102" s="4"/>
      <c r="Q102" s="236">
        <v>1</v>
      </c>
      <c r="R102" s="236">
        <v>6</v>
      </c>
    </row>
    <row r="103" spans="1:18">
      <c r="A103" s="231"/>
      <c r="B103" s="104" t="s">
        <v>255</v>
      </c>
      <c r="C103" s="26"/>
      <c r="D103" s="26"/>
      <c r="E103" s="26"/>
      <c r="F103" s="26"/>
      <c r="G103" s="112">
        <f>G99+G100+G101+G102</f>
        <v>186</v>
      </c>
      <c r="H103" s="112">
        <f>H99+H100+H101+H102</f>
        <v>114</v>
      </c>
      <c r="I103" s="112">
        <f>I99+I100+I101+I102</f>
        <v>72</v>
      </c>
      <c r="J103" s="26"/>
      <c r="K103" s="26"/>
      <c r="L103" s="26"/>
      <c r="M103" s="26"/>
      <c r="N103" s="26"/>
      <c r="O103" s="6"/>
      <c r="P103" s="4"/>
      <c r="Q103" s="93"/>
      <c r="R103" s="89"/>
    </row>
    <row r="104" spans="1:18" ht="39">
      <c r="A104" s="224" t="s">
        <v>80</v>
      </c>
      <c r="B104" s="71" t="s">
        <v>188</v>
      </c>
      <c r="C104" s="26"/>
      <c r="D104" s="26"/>
      <c r="E104" s="26"/>
      <c r="F104" s="26"/>
      <c r="G104" s="113"/>
      <c r="H104" s="113"/>
      <c r="I104" s="113"/>
      <c r="J104" s="26"/>
      <c r="K104" s="26"/>
      <c r="L104" s="26"/>
      <c r="M104" s="26"/>
      <c r="N104" s="26"/>
      <c r="O104" s="6"/>
      <c r="P104" s="4"/>
      <c r="Q104" s="89"/>
      <c r="R104" s="89"/>
    </row>
    <row r="105" spans="1:18">
      <c r="A105" s="224" t="s">
        <v>128</v>
      </c>
      <c r="B105" s="69" t="s">
        <v>189</v>
      </c>
      <c r="C105" s="26"/>
      <c r="D105" s="84">
        <v>7.8</v>
      </c>
      <c r="E105" s="26"/>
      <c r="F105" s="26"/>
      <c r="G105" s="113">
        <f>K105*19+L105*20+M105*11+N105*12+O105*9+P105*12+Q105*10+R105*6</f>
        <v>42</v>
      </c>
      <c r="H105" s="113">
        <v>22</v>
      </c>
      <c r="I105" s="113">
        <v>20</v>
      </c>
      <c r="J105" s="26"/>
      <c r="K105" s="26"/>
      <c r="L105" s="26"/>
      <c r="M105" s="26"/>
      <c r="N105" s="26"/>
      <c r="O105" s="6"/>
      <c r="P105" s="4"/>
      <c r="Q105" s="236">
        <v>3</v>
      </c>
      <c r="R105" s="236">
        <v>2</v>
      </c>
    </row>
    <row r="106" spans="1:18">
      <c r="A106" s="224" t="s">
        <v>129</v>
      </c>
      <c r="B106" s="69" t="s">
        <v>190</v>
      </c>
      <c r="C106" s="118"/>
      <c r="D106" s="84">
        <v>7.8</v>
      </c>
      <c r="E106" s="101"/>
      <c r="F106" s="26"/>
      <c r="G106" s="113">
        <f>K106*19+L106*20+M106*11+N106*12+O106*9+P106*12+Q106*10+R106*6</f>
        <v>74</v>
      </c>
      <c r="H106" s="113">
        <v>44</v>
      </c>
      <c r="I106" s="113">
        <v>30</v>
      </c>
      <c r="J106" s="26"/>
      <c r="K106" s="26"/>
      <c r="L106" s="26"/>
      <c r="M106" s="26"/>
      <c r="N106" s="26"/>
      <c r="O106" s="6"/>
      <c r="P106" s="4"/>
      <c r="Q106" s="236">
        <v>5</v>
      </c>
      <c r="R106" s="236">
        <v>4</v>
      </c>
    </row>
    <row r="107" spans="1:18">
      <c r="A107" s="224" t="s">
        <v>130</v>
      </c>
      <c r="B107" s="69" t="s">
        <v>70</v>
      </c>
      <c r="C107" s="26"/>
      <c r="D107" s="84"/>
      <c r="E107" s="26"/>
      <c r="F107" s="26"/>
      <c r="G107" s="113">
        <v>108</v>
      </c>
      <c r="H107" s="47"/>
      <c r="I107" s="113"/>
      <c r="J107" s="113">
        <v>108</v>
      </c>
      <c r="K107" s="26"/>
      <c r="L107" s="26"/>
      <c r="M107" s="26"/>
      <c r="N107" s="26"/>
      <c r="O107" s="6"/>
      <c r="P107" s="4"/>
      <c r="Q107" s="236"/>
      <c r="R107" s="236"/>
    </row>
    <row r="108" spans="1:18">
      <c r="A108" s="231"/>
      <c r="B108" s="104" t="s">
        <v>255</v>
      </c>
      <c r="C108" s="26"/>
      <c r="D108" s="26"/>
      <c r="E108" s="26"/>
      <c r="F108" s="26"/>
      <c r="G108" s="112">
        <f>G105+G106+G107</f>
        <v>224</v>
      </c>
      <c r="H108" s="112">
        <f>H105+H106+H107</f>
        <v>66</v>
      </c>
      <c r="I108" s="112">
        <f>I105+I106+I107</f>
        <v>50</v>
      </c>
      <c r="J108" s="112">
        <f>J105+J106+J107</f>
        <v>108</v>
      </c>
      <c r="K108" s="26"/>
      <c r="L108" s="26"/>
      <c r="M108" s="26"/>
      <c r="N108" s="26"/>
      <c r="O108" s="6"/>
      <c r="P108" s="4"/>
      <c r="Q108" s="92"/>
      <c r="R108" s="92"/>
    </row>
    <row r="109" spans="1:18">
      <c r="A109" s="224" t="s">
        <v>191</v>
      </c>
      <c r="B109" s="71" t="s">
        <v>192</v>
      </c>
      <c r="C109" s="26"/>
      <c r="D109" s="26"/>
      <c r="E109" s="26"/>
      <c r="F109" s="26"/>
      <c r="G109" s="113"/>
      <c r="H109" s="113"/>
      <c r="I109" s="113"/>
      <c r="J109" s="24"/>
      <c r="K109" s="26"/>
      <c r="L109" s="26"/>
      <c r="M109" s="26"/>
      <c r="N109" s="26"/>
      <c r="O109" s="6"/>
      <c r="P109" s="4"/>
      <c r="Q109" s="90"/>
      <c r="R109" s="90"/>
    </row>
    <row r="110" spans="1:18">
      <c r="A110" s="224" t="s">
        <v>131</v>
      </c>
      <c r="B110" s="71" t="s">
        <v>194</v>
      </c>
      <c r="C110" s="26"/>
      <c r="D110" s="26"/>
      <c r="E110" s="26"/>
      <c r="F110" s="26"/>
      <c r="G110" s="113">
        <v>216</v>
      </c>
      <c r="H110" s="113"/>
      <c r="I110" s="113"/>
      <c r="J110" s="113">
        <v>216</v>
      </c>
      <c r="K110" s="26"/>
      <c r="L110" s="26"/>
      <c r="M110" s="26"/>
      <c r="N110" s="26"/>
      <c r="O110" s="6"/>
      <c r="P110" s="4"/>
      <c r="Q110" s="90"/>
      <c r="R110" s="90"/>
    </row>
    <row r="111" spans="1:18">
      <c r="A111" s="224"/>
      <c r="B111" s="104" t="s">
        <v>255</v>
      </c>
      <c r="C111" s="26"/>
      <c r="D111" s="26"/>
      <c r="E111" s="26"/>
      <c r="F111" s="26"/>
      <c r="G111" s="112">
        <f>G110</f>
        <v>216</v>
      </c>
      <c r="H111" s="112"/>
      <c r="I111" s="112"/>
      <c r="J111" s="112">
        <f>J110</f>
        <v>216</v>
      </c>
      <c r="K111" s="26"/>
      <c r="L111" s="26"/>
      <c r="M111" s="26"/>
      <c r="N111" s="26"/>
      <c r="O111" s="6"/>
      <c r="P111" s="4"/>
      <c r="Q111" s="90"/>
      <c r="R111" s="90"/>
    </row>
    <row r="112" spans="1:18">
      <c r="A112" s="224" t="s">
        <v>195</v>
      </c>
      <c r="B112" s="71" t="s">
        <v>92</v>
      </c>
      <c r="C112" s="26"/>
      <c r="D112" s="26"/>
      <c r="E112" s="26"/>
      <c r="F112" s="26"/>
      <c r="G112" s="113"/>
      <c r="H112" s="113"/>
      <c r="I112" s="113"/>
      <c r="J112" s="24"/>
      <c r="K112" s="26"/>
      <c r="L112" s="26"/>
      <c r="M112" s="26"/>
      <c r="N112" s="26"/>
      <c r="O112" s="6"/>
      <c r="P112" s="4"/>
      <c r="Q112" s="90"/>
      <c r="R112" s="90"/>
    </row>
    <row r="113" spans="1:18">
      <c r="A113" s="224" t="s">
        <v>136</v>
      </c>
      <c r="B113" s="69" t="s">
        <v>193</v>
      </c>
      <c r="C113" s="26"/>
      <c r="D113" s="84"/>
      <c r="E113" s="99"/>
      <c r="F113" s="26"/>
      <c r="G113" s="113">
        <v>216</v>
      </c>
      <c r="H113" s="113"/>
      <c r="I113" s="113"/>
      <c r="J113" s="113">
        <v>216</v>
      </c>
      <c r="K113" s="26"/>
      <c r="L113" s="26"/>
      <c r="M113" s="26"/>
      <c r="N113" s="26"/>
      <c r="O113" s="6"/>
      <c r="P113" s="4"/>
      <c r="Q113" s="90"/>
      <c r="R113" s="90"/>
    </row>
    <row r="114" spans="1:18" s="7" customFormat="1">
      <c r="A114" s="223"/>
      <c r="B114" s="68" t="s">
        <v>255</v>
      </c>
      <c r="C114" s="24"/>
      <c r="D114" s="112"/>
      <c r="E114" s="24"/>
      <c r="F114" s="24"/>
      <c r="G114" s="112">
        <f>G113</f>
        <v>216</v>
      </c>
      <c r="H114" s="112"/>
      <c r="I114" s="112"/>
      <c r="J114" s="112">
        <f>J113</f>
        <v>216</v>
      </c>
      <c r="K114" s="24"/>
      <c r="L114" s="24"/>
      <c r="M114" s="24"/>
      <c r="N114" s="24"/>
      <c r="O114" s="6"/>
      <c r="P114" s="6"/>
      <c r="Q114" s="96"/>
      <c r="R114" s="96"/>
    </row>
    <row r="115" spans="1:18">
      <c r="A115" s="224" t="s">
        <v>196</v>
      </c>
      <c r="B115" s="64" t="s">
        <v>74</v>
      </c>
      <c r="C115" s="26"/>
      <c r="D115" s="84"/>
      <c r="E115" s="26"/>
      <c r="F115" s="26"/>
      <c r="G115" s="113"/>
      <c r="H115" s="113"/>
      <c r="I115" s="113"/>
      <c r="J115" s="26"/>
      <c r="K115" s="26"/>
      <c r="L115" s="26"/>
      <c r="M115" s="26"/>
      <c r="N115" s="26"/>
      <c r="O115" s="6"/>
      <c r="P115" s="4"/>
      <c r="Q115" s="90"/>
      <c r="R115" s="90"/>
    </row>
    <row r="116" spans="1:18">
      <c r="A116" s="224" t="s">
        <v>197</v>
      </c>
      <c r="B116" s="69" t="s">
        <v>199</v>
      </c>
      <c r="C116" s="26"/>
      <c r="D116" s="84">
        <v>7</v>
      </c>
      <c r="E116" s="26"/>
      <c r="F116" s="26"/>
      <c r="G116" s="113">
        <f>K116*19+L116*20+M116*11+N116*12+O116*9+P116*12+Q116*10+R116*6</f>
        <v>30</v>
      </c>
      <c r="H116" s="113">
        <v>20</v>
      </c>
      <c r="I116" s="113">
        <v>10</v>
      </c>
      <c r="J116" s="26"/>
      <c r="K116" s="26"/>
      <c r="L116" s="26"/>
      <c r="M116" s="26"/>
      <c r="N116" s="26"/>
      <c r="O116" s="6"/>
      <c r="P116" s="4"/>
      <c r="Q116" s="236">
        <v>3</v>
      </c>
      <c r="R116" s="236"/>
    </row>
    <row r="117" spans="1:18">
      <c r="A117" s="237"/>
      <c r="B117" s="104" t="s">
        <v>255</v>
      </c>
      <c r="C117" s="26"/>
      <c r="D117" s="237"/>
      <c r="E117" s="26"/>
      <c r="F117" s="26"/>
      <c r="G117" s="235">
        <f>G116</f>
        <v>30</v>
      </c>
      <c r="H117" s="235">
        <f>H116</f>
        <v>20</v>
      </c>
      <c r="I117" s="235">
        <f>I116</f>
        <v>10</v>
      </c>
      <c r="J117" s="26"/>
      <c r="K117" s="26"/>
      <c r="L117" s="26"/>
      <c r="M117" s="26"/>
      <c r="N117" s="26"/>
      <c r="O117" s="6"/>
      <c r="P117" s="4"/>
      <c r="Q117" s="237"/>
      <c r="R117" s="237"/>
    </row>
    <row r="118" spans="1:18">
      <c r="A118" s="231"/>
      <c r="B118" s="104" t="s">
        <v>6</v>
      </c>
      <c r="C118" s="26"/>
      <c r="D118" s="26"/>
      <c r="E118" s="26"/>
      <c r="F118" s="26"/>
      <c r="G118" s="112">
        <f>G103+G108+G111+G114+G117</f>
        <v>872</v>
      </c>
      <c r="H118" s="235">
        <f>H103+H108+H111+H114+H117</f>
        <v>200</v>
      </c>
      <c r="I118" s="235">
        <f>I103+I108+I111+I114+I117</f>
        <v>132</v>
      </c>
      <c r="J118" s="235">
        <f>J103+J108+J111+J114+J117</f>
        <v>540</v>
      </c>
      <c r="K118" s="235"/>
      <c r="L118" s="235"/>
      <c r="M118" s="235"/>
      <c r="N118" s="235"/>
      <c r="O118" s="235"/>
      <c r="P118" s="235"/>
      <c r="Q118" s="235"/>
      <c r="R118" s="235"/>
    </row>
    <row r="119" spans="1:18" hidden="1">
      <c r="A119" s="231"/>
      <c r="B119" s="70" t="s">
        <v>92</v>
      </c>
      <c r="C119" s="26"/>
      <c r="D119" s="26"/>
      <c r="E119" s="26"/>
      <c r="F119" s="26"/>
      <c r="G119" s="18">
        <v>108</v>
      </c>
      <c r="H119" s="18"/>
      <c r="I119" s="18"/>
      <c r="J119" s="26">
        <v>108</v>
      </c>
      <c r="K119" s="26"/>
      <c r="L119" s="26"/>
      <c r="M119" s="26"/>
      <c r="N119" s="26"/>
      <c r="O119" s="6"/>
      <c r="P119" s="4"/>
      <c r="Q119" s="90"/>
      <c r="R119" s="90"/>
    </row>
    <row r="120" spans="1:18">
      <c r="A120" s="224" t="s">
        <v>198</v>
      </c>
      <c r="B120" s="71" t="s">
        <v>93</v>
      </c>
      <c r="C120" s="26"/>
      <c r="D120" s="26"/>
      <c r="E120" s="26"/>
      <c r="F120" s="26"/>
      <c r="G120" s="73">
        <v>216</v>
      </c>
      <c r="H120" s="18"/>
      <c r="I120" s="18"/>
      <c r="J120" s="26"/>
      <c r="K120" s="26"/>
      <c r="L120" s="26"/>
      <c r="M120" s="26"/>
      <c r="N120" s="26"/>
      <c r="O120" s="6"/>
      <c r="P120" s="4"/>
      <c r="Q120" s="90"/>
      <c r="R120" s="90"/>
    </row>
    <row r="121" spans="1:18">
      <c r="A121" s="224" t="s">
        <v>76</v>
      </c>
      <c r="B121" s="71" t="s">
        <v>11</v>
      </c>
      <c r="C121" s="26"/>
      <c r="D121" s="26"/>
      <c r="E121" s="26"/>
      <c r="F121" s="26"/>
      <c r="G121" s="73">
        <v>36</v>
      </c>
      <c r="H121" s="18"/>
      <c r="I121" s="18"/>
      <c r="J121" s="26"/>
      <c r="K121" s="26"/>
      <c r="L121" s="26"/>
      <c r="M121" s="26"/>
      <c r="N121" s="26"/>
      <c r="O121" s="6"/>
      <c r="P121" s="4"/>
      <c r="Q121" s="90"/>
      <c r="R121" s="90"/>
    </row>
    <row r="122" spans="1:18">
      <c r="A122" s="224" t="s">
        <v>81</v>
      </c>
      <c r="B122" s="71" t="s">
        <v>9</v>
      </c>
      <c r="C122" s="26"/>
      <c r="D122" s="26"/>
      <c r="E122" s="26"/>
      <c r="F122" s="26"/>
      <c r="G122" s="73">
        <v>72</v>
      </c>
      <c r="H122" s="18"/>
      <c r="I122" s="18"/>
      <c r="J122" s="26"/>
      <c r="K122" s="26"/>
      <c r="L122" s="26"/>
      <c r="M122" s="26"/>
      <c r="N122" s="26"/>
      <c r="O122" s="6"/>
      <c r="P122" s="4"/>
      <c r="Q122" s="90"/>
      <c r="R122" s="90"/>
    </row>
    <row r="123" spans="1:18" ht="26">
      <c r="A123" s="231"/>
      <c r="B123" s="106" t="s">
        <v>94</v>
      </c>
      <c r="C123" s="26"/>
      <c r="D123" s="26"/>
      <c r="E123" s="26"/>
      <c r="F123" s="26"/>
      <c r="G123" s="29">
        <f>G96+G118+G120+G121+G122</f>
        <v>1440</v>
      </c>
      <c r="H123" s="112">
        <f>H96+H118+H120+H121+H122</f>
        <v>384</v>
      </c>
      <c r="I123" s="112">
        <f>I96+I118+I120+I121+I122</f>
        <v>192</v>
      </c>
      <c r="J123" s="112">
        <f>J96+J118+J120+J121+J122</f>
        <v>540</v>
      </c>
      <c r="K123" s="26"/>
      <c r="L123" s="26"/>
      <c r="M123" s="26"/>
      <c r="N123" s="26"/>
      <c r="O123" s="6"/>
      <c r="P123" s="4"/>
      <c r="Q123" s="90"/>
      <c r="R123" s="90"/>
    </row>
    <row r="124" spans="1:18">
      <c r="A124" s="232"/>
      <c r="B124" s="107" t="s">
        <v>95</v>
      </c>
      <c r="C124" s="26"/>
      <c r="D124" s="26"/>
      <c r="E124" s="26"/>
      <c r="F124" s="26"/>
      <c r="G124" s="29">
        <f>G79+G123</f>
        <v>5760</v>
      </c>
      <c r="H124" s="112">
        <f>H79+H123</f>
        <v>1903</v>
      </c>
      <c r="I124" s="112">
        <f>I79+I123</f>
        <v>1661</v>
      </c>
      <c r="J124" s="112">
        <f>J79+J123</f>
        <v>1728</v>
      </c>
      <c r="K124" s="235">
        <f>K8+K9+K10+K11+K12+K13+K14+K15+K16+K17+K18+K19+K20+K21+K22+K23+K27+K28+K31+K34+K37+K38+K44+K48+K49+K50+K53+K54+K55+K59+K60+K61+K65+K72+K73+K74+K84+K87+K88+K89+K90+K91+K94+K99+K100+K101+K102+K105+K106+K116</f>
        <v>36</v>
      </c>
      <c r="L124" s="235">
        <f t="shared" ref="L124:R124" si="1">L8+L9+L10+L11+L12+L13+L14+L15+L16+L17+L18+L19+L20+L21+L22+L23+L27+L28+L31+L34+L37+L38+L44+L48+L49+L50+L53+L54+L55+L59+L60+L61+L65+L72+L73+L74+L84+L87+L88+L89+L90+L91+L94+L99+L100+L101+L102+L105+L106+L116</f>
        <v>36</v>
      </c>
      <c r="M124" s="235">
        <f t="shared" si="1"/>
        <v>36</v>
      </c>
      <c r="N124" s="235">
        <f t="shared" si="1"/>
        <v>36</v>
      </c>
      <c r="O124" s="235">
        <f t="shared" si="1"/>
        <v>36</v>
      </c>
      <c r="P124" s="235">
        <f t="shared" si="1"/>
        <v>36</v>
      </c>
      <c r="Q124" s="235">
        <f t="shared" si="1"/>
        <v>36</v>
      </c>
      <c r="R124" s="235">
        <f t="shared" si="1"/>
        <v>36</v>
      </c>
    </row>
    <row r="125" spans="1:18">
      <c r="A125" s="224" t="s">
        <v>15</v>
      </c>
      <c r="B125" s="109" t="s">
        <v>96</v>
      </c>
      <c r="C125" s="259" t="s">
        <v>97</v>
      </c>
      <c r="D125" s="259"/>
      <c r="E125" s="259"/>
      <c r="F125" s="259"/>
      <c r="G125" s="259"/>
      <c r="H125" s="259"/>
      <c r="I125" s="259"/>
      <c r="J125" s="259"/>
      <c r="K125" s="259"/>
      <c r="L125" s="259"/>
      <c r="M125" s="259"/>
      <c r="N125" s="259"/>
      <c r="O125" s="259"/>
      <c r="P125" s="4"/>
      <c r="Q125" s="90"/>
      <c r="R125" s="90"/>
    </row>
    <row r="126" spans="1:18">
      <c r="A126" s="110" t="s">
        <v>16</v>
      </c>
      <c r="B126" s="109" t="s">
        <v>7</v>
      </c>
      <c r="C126" s="259" t="s">
        <v>98</v>
      </c>
      <c r="D126" s="259"/>
      <c r="E126" s="259"/>
      <c r="F126" s="259"/>
      <c r="G126" s="259"/>
      <c r="H126" s="259"/>
      <c r="I126" s="259"/>
      <c r="J126" s="259"/>
      <c r="K126" s="259"/>
      <c r="L126" s="259"/>
      <c r="M126" s="259"/>
      <c r="N126" s="259"/>
      <c r="O126" s="259"/>
      <c r="P126" s="4"/>
      <c r="Q126" s="90"/>
      <c r="R126" s="90"/>
    </row>
    <row r="127" spans="1:18">
      <c r="A127" s="110" t="s">
        <v>100</v>
      </c>
      <c r="B127" s="109" t="s">
        <v>101</v>
      </c>
      <c r="C127" s="105"/>
      <c r="D127" s="105"/>
      <c r="E127" s="105"/>
      <c r="F127" s="105"/>
      <c r="G127" s="105">
        <v>68</v>
      </c>
      <c r="H127" s="105"/>
      <c r="I127" s="105"/>
      <c r="J127" s="105"/>
      <c r="K127" s="105"/>
      <c r="L127" s="105"/>
      <c r="M127" s="105"/>
      <c r="N127" s="105"/>
      <c r="O127" s="105"/>
      <c r="P127" s="4"/>
      <c r="Q127" s="90"/>
      <c r="R127" s="90"/>
    </row>
    <row r="128" spans="1:18">
      <c r="A128" s="110" t="s">
        <v>267</v>
      </c>
      <c r="B128" s="109" t="s">
        <v>54</v>
      </c>
      <c r="C128" s="239"/>
      <c r="D128" s="239"/>
      <c r="E128" s="239"/>
      <c r="F128" s="239"/>
      <c r="G128" s="239">
        <v>20</v>
      </c>
      <c r="H128" s="239"/>
      <c r="I128" s="239"/>
      <c r="J128" s="239"/>
      <c r="K128" s="239"/>
      <c r="L128" s="239"/>
      <c r="M128" s="239"/>
      <c r="N128" s="239"/>
      <c r="O128" s="239"/>
      <c r="P128" s="4"/>
      <c r="Q128" s="90"/>
      <c r="R128" s="90"/>
    </row>
    <row r="129" spans="1:18">
      <c r="A129" s="110" t="s">
        <v>291</v>
      </c>
      <c r="B129" s="109" t="s">
        <v>268</v>
      </c>
      <c r="C129" s="224"/>
      <c r="D129" s="224"/>
      <c r="E129" s="224"/>
      <c r="F129" s="224"/>
      <c r="G129" s="224">
        <v>36</v>
      </c>
      <c r="H129" s="224"/>
      <c r="I129" s="224"/>
      <c r="J129" s="224"/>
      <c r="K129" s="224"/>
      <c r="L129" s="224"/>
      <c r="M129" s="224"/>
      <c r="N129" s="224"/>
      <c r="O129" s="224"/>
      <c r="P129" s="4"/>
      <c r="Q129" s="90"/>
      <c r="R129" s="90"/>
    </row>
    <row r="130" spans="1:18">
      <c r="A130" s="110" t="s">
        <v>292</v>
      </c>
      <c r="B130" s="109" t="s">
        <v>293</v>
      </c>
      <c r="C130" s="264" t="s">
        <v>294</v>
      </c>
      <c r="D130" s="265"/>
      <c r="E130" s="265"/>
      <c r="F130" s="265"/>
      <c r="G130" s="265"/>
      <c r="H130" s="265"/>
      <c r="I130" s="265"/>
      <c r="J130" s="265"/>
      <c r="K130" s="265"/>
      <c r="L130" s="265"/>
      <c r="M130" s="265"/>
      <c r="N130" s="265"/>
      <c r="O130" s="266"/>
      <c r="P130" s="4"/>
      <c r="Q130" s="90"/>
      <c r="R130" s="90"/>
    </row>
    <row r="131" spans="1:18" ht="16">
      <c r="A131" s="108"/>
      <c r="B131" s="107" t="s">
        <v>6</v>
      </c>
      <c r="C131" s="26"/>
      <c r="D131" s="26"/>
      <c r="E131" s="26"/>
      <c r="F131" s="26"/>
      <c r="G131" s="29">
        <v>6588</v>
      </c>
      <c r="H131" s="24"/>
      <c r="I131" s="26"/>
      <c r="J131" s="26"/>
      <c r="K131" s="26"/>
      <c r="L131" s="26"/>
      <c r="M131" s="26"/>
      <c r="N131" s="26"/>
      <c r="O131" s="6"/>
      <c r="P131" s="4"/>
      <c r="Q131" s="90"/>
      <c r="R131" s="90"/>
    </row>
    <row r="132" spans="1:18" ht="16">
      <c r="A132" s="52"/>
      <c r="B132" s="53"/>
      <c r="C132" s="36"/>
      <c r="D132" s="36"/>
      <c r="E132" s="36"/>
      <c r="F132" s="36"/>
      <c r="G132" s="54"/>
      <c r="H132" s="55"/>
      <c r="I132" s="36"/>
      <c r="J132" s="36"/>
      <c r="K132" s="36"/>
      <c r="L132" s="36"/>
      <c r="M132" s="36"/>
      <c r="N132" s="36"/>
      <c r="O132" s="56"/>
      <c r="P132" s="5"/>
      <c r="Q132" s="97"/>
      <c r="R132" s="97"/>
    </row>
    <row r="133" spans="1:18" ht="16">
      <c r="A133" s="111"/>
      <c r="B133" s="51" t="s">
        <v>99</v>
      </c>
      <c r="C133"/>
      <c r="D133"/>
      <c r="E133"/>
      <c r="F133"/>
      <c r="G133" s="12"/>
      <c r="H133"/>
      <c r="I133"/>
      <c r="J133"/>
      <c r="K133" s="30"/>
      <c r="L133" s="30"/>
      <c r="M133" s="30"/>
      <c r="N133" s="30"/>
      <c r="O133" s="7"/>
      <c r="P133" s="5"/>
      <c r="Q133" s="97"/>
      <c r="R133" s="97"/>
    </row>
    <row r="134" spans="1:18" ht="16">
      <c r="A134" s="111"/>
      <c r="B134" s="51" t="s">
        <v>283</v>
      </c>
      <c r="C134" s="32"/>
      <c r="D134" s="33"/>
      <c r="E134" s="32"/>
      <c r="F134" s="32"/>
      <c r="G134" s="33"/>
      <c r="H134" s="32"/>
      <c r="I134" s="260"/>
      <c r="J134" s="260"/>
      <c r="K134" s="260"/>
      <c r="L134" s="260"/>
      <c r="M134" s="260"/>
      <c r="N134" s="25"/>
      <c r="O134" s="7"/>
      <c r="P134" s="5"/>
      <c r="Q134" s="97"/>
      <c r="R134" s="97"/>
    </row>
    <row r="135" spans="1:18" ht="12.75" customHeight="1">
      <c r="A135" s="111"/>
      <c r="B135" s="51" t="s">
        <v>200</v>
      </c>
      <c r="C135" s="32"/>
      <c r="D135" s="32"/>
      <c r="E135" s="32"/>
      <c r="F135" s="32"/>
      <c r="G135" s="33"/>
      <c r="H135" s="32"/>
      <c r="I135" s="260"/>
      <c r="J135" s="260"/>
      <c r="K135" s="260"/>
      <c r="L135" s="260"/>
      <c r="M135" s="260"/>
      <c r="N135" s="25"/>
      <c r="O135" s="7"/>
      <c r="P135" s="5"/>
      <c r="Q135" s="97"/>
      <c r="R135" s="97"/>
    </row>
    <row r="136" spans="1:18" ht="12.75" customHeight="1">
      <c r="A136"/>
      <c r="B136" s="31"/>
      <c r="C136" s="32"/>
      <c r="D136" s="32"/>
      <c r="E136" s="32"/>
      <c r="F136" s="32"/>
      <c r="G136" s="33"/>
      <c r="H136" s="32"/>
      <c r="I136" s="260"/>
      <c r="J136" s="260"/>
      <c r="K136" s="260"/>
      <c r="L136" s="260"/>
      <c r="M136" s="260"/>
      <c r="N136" s="25"/>
      <c r="O136" s="7"/>
      <c r="Q136" s="97"/>
      <c r="R136" s="97"/>
    </row>
    <row r="137" spans="1:18" ht="16">
      <c r="A137" s="11"/>
      <c r="B137" s="31"/>
      <c r="C137" s="32"/>
      <c r="D137" s="32"/>
      <c r="E137" s="32"/>
      <c r="F137" s="32"/>
      <c r="G137" s="33"/>
      <c r="H137" s="32"/>
      <c r="I137" s="260"/>
      <c r="J137" s="260"/>
      <c r="K137" s="260"/>
      <c r="L137" s="260"/>
      <c r="M137" s="260"/>
      <c r="N137" s="25"/>
      <c r="O137" s="7"/>
      <c r="Q137" s="97"/>
      <c r="R137" s="97"/>
    </row>
    <row r="138" spans="1:18" ht="16">
      <c r="A138" s="11"/>
      <c r="B138" s="34"/>
      <c r="C138" s="11"/>
      <c r="D138" s="32"/>
      <c r="E138" s="11"/>
      <c r="F138" s="11"/>
      <c r="G138" s="35"/>
      <c r="H138" s="11"/>
      <c r="I138" s="11"/>
      <c r="J138" s="11"/>
      <c r="K138" s="25"/>
      <c r="L138" s="25"/>
      <c r="M138" s="25"/>
      <c r="N138" s="25"/>
      <c r="O138" s="7"/>
      <c r="Q138" s="97"/>
      <c r="R138" s="97"/>
    </row>
    <row r="139" spans="1:18" ht="16">
      <c r="A139" s="11"/>
      <c r="B139" s="253"/>
      <c r="C139" s="253"/>
      <c r="D139" s="253"/>
      <c r="E139" s="253"/>
      <c r="F139" s="253"/>
      <c r="G139" s="253"/>
      <c r="H139" s="253"/>
      <c r="I139" s="253"/>
      <c r="J139" s="253"/>
      <c r="K139" s="253"/>
      <c r="L139" s="25"/>
      <c r="M139" s="25"/>
      <c r="N139" s="25"/>
      <c r="O139" s="7"/>
      <c r="Q139" s="97"/>
      <c r="R139" s="97"/>
    </row>
    <row r="140" spans="1:18" s="7" customFormat="1" ht="14">
      <c r="A140" s="11"/>
      <c r="B140" s="8" t="s">
        <v>18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98"/>
      <c r="R140" s="98"/>
    </row>
    <row r="141" spans="1:18" s="7" customFormat="1">
      <c r="A141" s="11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Q141" s="98"/>
      <c r="R141" s="98"/>
    </row>
    <row r="142" spans="1:18" s="7" customFormat="1">
      <c r="A142" s="11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Q142" s="98"/>
      <c r="R142" s="98"/>
    </row>
    <row r="143" spans="1:18" s="7" customFormat="1">
      <c r="A143" s="9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Q143" s="98"/>
      <c r="R143" s="98"/>
    </row>
    <row r="144" spans="1:18" s="7" customFormat="1">
      <c r="A144" s="9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Q144" s="98"/>
      <c r="R144" s="98"/>
    </row>
    <row r="145" spans="1:18" s="7" customFormat="1">
      <c r="A145" s="9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Q145" s="98"/>
      <c r="R145" s="98"/>
    </row>
    <row r="146" spans="1:18" s="7" customFormat="1">
      <c r="A146" s="9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Q146" s="98"/>
      <c r="R146" s="98"/>
    </row>
    <row r="147" spans="1:18">
      <c r="Q147" s="97"/>
      <c r="R147" s="97"/>
    </row>
    <row r="148" spans="1:18">
      <c r="Q148" s="97"/>
      <c r="R148" s="97"/>
    </row>
    <row r="149" spans="1:18">
      <c r="Q149" s="97"/>
      <c r="R149" s="97"/>
    </row>
    <row r="150" spans="1:18">
      <c r="Q150" s="97"/>
      <c r="R150" s="97"/>
    </row>
    <row r="151" spans="1:18">
      <c r="Q151" s="97"/>
      <c r="R151" s="97"/>
    </row>
    <row r="152" spans="1:18">
      <c r="Q152" s="97"/>
      <c r="R152" s="97"/>
    </row>
    <row r="153" spans="1:18">
      <c r="Q153" s="97"/>
      <c r="R153" s="97"/>
    </row>
    <row r="154" spans="1:18">
      <c r="Q154" s="97"/>
      <c r="R154" s="97"/>
    </row>
    <row r="155" spans="1:18">
      <c r="Q155" s="97"/>
      <c r="R155" s="97"/>
    </row>
    <row r="156" spans="1:18">
      <c r="Q156" s="97"/>
      <c r="R156" s="97"/>
    </row>
    <row r="157" spans="1:18">
      <c r="Q157" s="97"/>
      <c r="R157" s="97"/>
    </row>
    <row r="158" spans="1:18">
      <c r="Q158" s="97"/>
      <c r="R158" s="97"/>
    </row>
    <row r="159" spans="1:18">
      <c r="Q159" s="97"/>
      <c r="R159" s="97"/>
    </row>
    <row r="160" spans="1:18">
      <c r="Q160" s="97"/>
      <c r="R160" s="97"/>
    </row>
    <row r="161" spans="17:18">
      <c r="Q161" s="97"/>
      <c r="R161" s="97"/>
    </row>
    <row r="162" spans="17:18">
      <c r="Q162" s="97"/>
      <c r="R162" s="97"/>
    </row>
    <row r="163" spans="17:18">
      <c r="Q163" s="97"/>
      <c r="R163" s="97"/>
    </row>
    <row r="164" spans="17:18">
      <c r="Q164" s="97"/>
      <c r="R164" s="97"/>
    </row>
    <row r="165" spans="17:18">
      <c r="Q165" s="97"/>
      <c r="R165" s="97"/>
    </row>
    <row r="166" spans="17:18">
      <c r="Q166" s="97"/>
      <c r="R166" s="97"/>
    </row>
    <row r="167" spans="17:18">
      <c r="Q167" s="97"/>
      <c r="R167" s="97"/>
    </row>
    <row r="168" spans="17:18">
      <c r="Q168" s="97"/>
      <c r="R168" s="97"/>
    </row>
    <row r="169" spans="17:18">
      <c r="Q169" s="97"/>
      <c r="R169" s="97"/>
    </row>
    <row r="170" spans="17:18">
      <c r="Q170" s="97"/>
      <c r="R170" s="97"/>
    </row>
    <row r="171" spans="17:18">
      <c r="Q171" s="97"/>
      <c r="R171" s="97"/>
    </row>
    <row r="172" spans="17:18">
      <c r="Q172" s="97"/>
      <c r="R172" s="97"/>
    </row>
    <row r="173" spans="17:18">
      <c r="Q173" s="97"/>
      <c r="R173" s="97"/>
    </row>
    <row r="174" spans="17:18">
      <c r="Q174" s="97"/>
      <c r="R174" s="97"/>
    </row>
    <row r="175" spans="17:18">
      <c r="Q175" s="97"/>
      <c r="R175" s="97"/>
    </row>
    <row r="176" spans="17:18">
      <c r="Q176" s="97"/>
      <c r="R176" s="97"/>
    </row>
    <row r="177" spans="17:18">
      <c r="Q177" s="97"/>
      <c r="R177" s="97"/>
    </row>
    <row r="178" spans="17:18">
      <c r="Q178" s="97"/>
      <c r="R178" s="97"/>
    </row>
    <row r="179" spans="17:18">
      <c r="Q179" s="97"/>
      <c r="R179" s="97"/>
    </row>
    <row r="180" spans="17:18">
      <c r="Q180" s="97"/>
      <c r="R180" s="97"/>
    </row>
    <row r="181" spans="17:18">
      <c r="Q181" s="97"/>
      <c r="R181" s="97"/>
    </row>
    <row r="182" spans="17:18">
      <c r="Q182" s="97"/>
      <c r="R182" s="97"/>
    </row>
    <row r="183" spans="17:18">
      <c r="Q183" s="97"/>
      <c r="R183" s="97"/>
    </row>
    <row r="184" spans="17:18">
      <c r="Q184" s="97"/>
      <c r="R184" s="97"/>
    </row>
    <row r="185" spans="17:18">
      <c r="Q185" s="97"/>
      <c r="R185" s="97"/>
    </row>
    <row r="186" spans="17:18">
      <c r="Q186" s="97"/>
      <c r="R186" s="97"/>
    </row>
    <row r="187" spans="17:18">
      <c r="Q187" s="97"/>
      <c r="R187" s="97"/>
    </row>
    <row r="188" spans="17:18">
      <c r="Q188" s="97"/>
      <c r="R188" s="97"/>
    </row>
    <row r="189" spans="17:18">
      <c r="Q189" s="97"/>
      <c r="R189" s="97"/>
    </row>
    <row r="190" spans="17:18">
      <c r="Q190" s="97"/>
      <c r="R190" s="97"/>
    </row>
    <row r="191" spans="17:18">
      <c r="Q191" s="97"/>
      <c r="R191" s="97"/>
    </row>
    <row r="192" spans="17:18">
      <c r="Q192" s="97"/>
      <c r="R192" s="97"/>
    </row>
    <row r="193" spans="17:18">
      <c r="Q193" s="97"/>
      <c r="R193" s="97"/>
    </row>
    <row r="194" spans="17:18">
      <c r="Q194" s="97"/>
      <c r="R194" s="97"/>
    </row>
    <row r="195" spans="17:18">
      <c r="Q195" s="97"/>
      <c r="R195" s="97"/>
    </row>
  </sheetData>
  <mergeCells count="22">
    <mergeCell ref="G2:R2"/>
    <mergeCell ref="F3:F4"/>
    <mergeCell ref="H3:J3"/>
    <mergeCell ref="C59:C61"/>
    <mergeCell ref="I134:M137"/>
    <mergeCell ref="M3:N3"/>
    <mergeCell ref="G3:G4"/>
    <mergeCell ref="E3:E4"/>
    <mergeCell ref="A6:R6"/>
    <mergeCell ref="Q3:R3"/>
    <mergeCell ref="O3:P3"/>
    <mergeCell ref="C130:O130"/>
    <mergeCell ref="A1:N1"/>
    <mergeCell ref="A2:A4"/>
    <mergeCell ref="B2:B4"/>
    <mergeCell ref="C2:F2"/>
    <mergeCell ref="C3:C4"/>
    <mergeCell ref="B139:K139"/>
    <mergeCell ref="K3:L3"/>
    <mergeCell ref="C81:O81"/>
    <mergeCell ref="C125:O125"/>
    <mergeCell ref="C126:O126"/>
  </mergeCells>
  <pageMargins left="0.39370078740157483" right="0.39370078740157483" top="0.59055118110236227" bottom="0.39370078740157483" header="0.51181102362204722" footer="0.51181102362204722"/>
  <pageSetup paperSize="9" orientation="landscape"/>
  <headerFooter alignWithMargins="0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V57"/>
  <sheetViews>
    <sheetView topLeftCell="A19" zoomScale="90" zoomScaleNormal="90" workbookViewId="0">
      <selection activeCell="BE35" sqref="BE35"/>
    </sheetView>
  </sheetViews>
  <sheetFormatPr baseColWidth="10" defaultColWidth="9.1640625" defaultRowHeight="13"/>
  <cols>
    <col min="1" max="1" width="2.5" style="126" customWidth="1"/>
    <col min="2" max="53" width="3.33203125" style="124" customWidth="1"/>
    <col min="54" max="16384" width="9.1640625" style="126"/>
  </cols>
  <sheetData>
    <row r="1" spans="1:54" ht="16">
      <c r="A1" s="282" t="s">
        <v>201</v>
      </c>
      <c r="B1" s="253"/>
      <c r="C1" s="253"/>
      <c r="D1" s="253"/>
      <c r="E1" s="253"/>
      <c r="F1" s="253"/>
      <c r="G1" s="253"/>
      <c r="H1" s="253"/>
      <c r="I1" s="253"/>
      <c r="AI1" s="288" t="s">
        <v>202</v>
      </c>
      <c r="AJ1" s="289"/>
      <c r="AK1" s="289"/>
      <c r="AL1" s="289"/>
      <c r="AM1" s="289"/>
      <c r="AN1" s="289"/>
      <c r="AO1" s="289"/>
      <c r="AP1" s="289"/>
      <c r="AQ1" s="289"/>
      <c r="AR1" s="289"/>
      <c r="AS1" s="289"/>
      <c r="AT1" s="289"/>
      <c r="AU1" s="289"/>
      <c r="AV1" s="289"/>
      <c r="AW1" s="289"/>
      <c r="AX1" s="289"/>
      <c r="AY1" s="289"/>
      <c r="AZ1" s="289"/>
      <c r="BA1" s="289"/>
    </row>
    <row r="2" spans="1:54" ht="16">
      <c r="A2" s="290" t="s">
        <v>270</v>
      </c>
      <c r="B2" s="291"/>
      <c r="C2" s="291"/>
      <c r="D2" s="291"/>
      <c r="E2" s="291"/>
      <c r="F2" s="291"/>
      <c r="G2" s="291"/>
      <c r="H2" s="291"/>
      <c r="I2" s="291"/>
      <c r="J2" s="291"/>
      <c r="K2" s="291"/>
      <c r="L2" s="291"/>
      <c r="M2" s="291"/>
      <c r="N2" s="291"/>
      <c r="O2" s="291"/>
      <c r="P2" s="291"/>
      <c r="Q2" s="291"/>
      <c r="R2" s="291"/>
      <c r="S2" s="291"/>
      <c r="T2" s="291"/>
      <c r="U2" s="291"/>
      <c r="V2" s="292"/>
      <c r="W2" s="292"/>
      <c r="X2" s="292"/>
      <c r="Y2" s="292"/>
      <c r="Z2" s="292"/>
      <c r="AJ2" s="233"/>
      <c r="AL2" s="233"/>
      <c r="AM2" s="233"/>
      <c r="AN2" s="233"/>
      <c r="AO2" s="233"/>
      <c r="AP2" s="233"/>
      <c r="AQ2" s="233"/>
      <c r="AS2" s="281" t="s">
        <v>273</v>
      </c>
      <c r="AT2" s="281"/>
      <c r="AU2" s="281"/>
      <c r="AV2" s="281"/>
      <c r="AW2" s="281"/>
      <c r="AX2" s="281"/>
      <c r="AY2" s="281"/>
      <c r="AZ2" s="281"/>
      <c r="BA2" s="281"/>
    </row>
    <row r="3" spans="1:54" ht="16">
      <c r="A3" s="290" t="s">
        <v>269</v>
      </c>
      <c r="B3" s="290"/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35"/>
      <c r="R3" s="35"/>
      <c r="S3" s="35"/>
      <c r="T3" s="35"/>
      <c r="U3" s="35"/>
      <c r="V3" s="12"/>
      <c r="W3" s="12"/>
      <c r="X3" s="12"/>
      <c r="Y3" s="12"/>
      <c r="Z3" s="12"/>
      <c r="AI3" s="127"/>
      <c r="AJ3" s="125"/>
      <c r="AK3" s="125"/>
      <c r="AL3" s="293" t="s">
        <v>272</v>
      </c>
      <c r="AM3" s="293"/>
      <c r="AN3" s="293"/>
      <c r="AO3" s="293"/>
      <c r="AP3" s="293"/>
      <c r="AQ3" s="293"/>
      <c r="AR3" s="293"/>
      <c r="AS3" s="293"/>
      <c r="AT3" s="293"/>
      <c r="AU3" s="293"/>
      <c r="AV3" s="293"/>
      <c r="AW3" s="293"/>
      <c r="AX3" s="293"/>
      <c r="AY3" s="293"/>
      <c r="AZ3" s="293"/>
      <c r="BA3" s="293"/>
    </row>
    <row r="4" spans="1:54" ht="16">
      <c r="A4" s="290" t="s">
        <v>289</v>
      </c>
      <c r="B4" s="290"/>
      <c r="C4" s="290"/>
      <c r="D4" s="290"/>
      <c r="E4" s="290"/>
      <c r="F4" s="290"/>
      <c r="G4" s="290"/>
      <c r="H4" s="290"/>
      <c r="I4" s="290"/>
      <c r="J4" s="290"/>
      <c r="K4" s="290"/>
      <c r="L4" s="290"/>
      <c r="M4" s="290"/>
      <c r="N4" s="229"/>
      <c r="O4" s="229"/>
      <c r="P4" s="229"/>
      <c r="Q4" s="229"/>
      <c r="R4" s="229"/>
      <c r="S4" s="229"/>
      <c r="T4" s="229"/>
      <c r="U4" s="229"/>
      <c r="W4" s="128"/>
      <c r="AG4" s="281" t="s">
        <v>290</v>
      </c>
      <c r="AH4" s="281"/>
      <c r="AI4" s="281"/>
      <c r="AJ4" s="281"/>
      <c r="AK4" s="281"/>
      <c r="AL4" s="281"/>
      <c r="AM4" s="281"/>
      <c r="AN4" s="281"/>
      <c r="AO4" s="281"/>
      <c r="AP4" s="281"/>
      <c r="AQ4" s="281"/>
      <c r="AR4" s="281"/>
      <c r="AS4" s="281"/>
      <c r="AT4" s="281"/>
      <c r="AU4" s="281"/>
      <c r="AV4" s="281"/>
      <c r="AW4" s="281"/>
      <c r="AX4" s="281"/>
      <c r="AY4" s="281"/>
      <c r="AZ4" s="281"/>
      <c r="BA4" s="281"/>
    </row>
    <row r="5" spans="1:54" ht="16.5" customHeight="1">
      <c r="N5" s="123"/>
      <c r="O5" s="123"/>
      <c r="P5" s="123"/>
      <c r="Q5" s="123"/>
      <c r="R5" s="123"/>
      <c r="S5" s="123"/>
      <c r="T5" s="123"/>
      <c r="U5" s="123"/>
      <c r="AH5" s="282"/>
      <c r="AI5" s="282"/>
      <c r="AJ5" s="282"/>
      <c r="AK5" s="282"/>
      <c r="AL5" s="282"/>
      <c r="AM5" s="282"/>
      <c r="AN5" s="282"/>
      <c r="AO5" s="282"/>
      <c r="AP5" s="282"/>
      <c r="AQ5" s="282"/>
      <c r="AR5" s="282"/>
      <c r="AS5" s="282"/>
      <c r="AT5" s="282"/>
      <c r="AU5" s="282"/>
      <c r="AV5" s="282"/>
      <c r="AW5" s="282"/>
      <c r="AX5" s="282"/>
      <c r="AY5" s="282"/>
      <c r="AZ5" s="282"/>
      <c r="BA5" s="282"/>
    </row>
    <row r="6" spans="1:54" ht="12" customHeight="1">
      <c r="A6" s="283"/>
      <c r="B6" s="283"/>
      <c r="C6" s="283"/>
      <c r="D6" s="283"/>
      <c r="E6" s="283"/>
      <c r="F6" s="283"/>
      <c r="G6" s="283"/>
      <c r="H6" s="283"/>
      <c r="I6" s="283"/>
      <c r="J6" s="283"/>
      <c r="K6" s="283"/>
      <c r="L6" s="283"/>
      <c r="M6" s="283"/>
      <c r="N6" s="283"/>
      <c r="O6" s="283"/>
      <c r="P6" s="283"/>
      <c r="Q6" s="283"/>
      <c r="R6" s="283"/>
      <c r="S6" s="283"/>
      <c r="T6" s="283"/>
      <c r="U6" s="283"/>
      <c r="V6" s="283"/>
      <c r="W6" s="283"/>
      <c r="X6" s="283"/>
      <c r="Y6" s="283"/>
      <c r="Z6" s="283"/>
      <c r="AA6" s="283"/>
      <c r="AB6" s="283"/>
      <c r="AC6" s="283"/>
      <c r="AD6" s="283"/>
      <c r="AE6" s="283"/>
      <c r="AF6" s="283"/>
      <c r="AG6" s="283"/>
      <c r="AH6" s="283"/>
      <c r="AI6" s="283"/>
      <c r="AJ6" s="283"/>
      <c r="AK6" s="283"/>
      <c r="AL6" s="283"/>
      <c r="AM6" s="283"/>
      <c r="AN6" s="283"/>
      <c r="AO6" s="283"/>
      <c r="AP6" s="283"/>
      <c r="AQ6" s="283"/>
      <c r="AR6" s="283"/>
      <c r="AS6" s="283"/>
      <c r="AT6" s="283"/>
      <c r="AU6" s="283"/>
      <c r="AV6" s="283"/>
      <c r="AW6" s="283"/>
      <c r="AX6" s="283"/>
      <c r="AY6" s="283"/>
      <c r="AZ6" s="283"/>
      <c r="BA6" s="283"/>
      <c r="BB6"/>
    </row>
    <row r="7" spans="1:54" ht="12" customHeight="1">
      <c r="A7" s="226"/>
      <c r="B7" s="226"/>
      <c r="C7" s="226"/>
      <c r="D7" s="226"/>
      <c r="E7" s="226"/>
      <c r="F7" s="226"/>
      <c r="G7" s="226"/>
      <c r="H7" s="226"/>
      <c r="I7" s="226"/>
      <c r="J7" s="226"/>
      <c r="K7" s="226"/>
      <c r="L7" s="226"/>
      <c r="M7" s="226"/>
      <c r="N7" s="226"/>
      <c r="O7" s="226"/>
      <c r="P7" s="226"/>
      <c r="Q7" s="226"/>
      <c r="R7" s="226"/>
      <c r="S7" s="226"/>
      <c r="T7" s="226"/>
      <c r="U7" s="226"/>
      <c r="V7" s="226"/>
      <c r="W7" s="226"/>
      <c r="X7" s="226"/>
      <c r="Y7" s="226"/>
      <c r="Z7" s="226"/>
      <c r="AA7" s="226"/>
      <c r="AB7" s="226"/>
      <c r="AC7" s="226"/>
      <c r="AD7" s="226"/>
      <c r="AE7" s="226"/>
      <c r="AF7" s="226"/>
      <c r="AG7" s="226"/>
      <c r="AH7" s="226"/>
      <c r="AI7" s="226"/>
      <c r="AJ7" s="226"/>
      <c r="AK7" s="226"/>
      <c r="AL7" s="226"/>
      <c r="AM7" s="226"/>
      <c r="AN7" s="226"/>
      <c r="AO7" s="226"/>
      <c r="AP7" s="226"/>
      <c r="AQ7" s="226"/>
      <c r="AR7" s="226"/>
      <c r="AS7" s="226"/>
      <c r="AT7" s="226"/>
      <c r="AU7" s="226"/>
      <c r="AV7" s="226"/>
      <c r="AW7" s="226"/>
      <c r="AX7" s="226"/>
      <c r="AY7" s="226"/>
      <c r="AZ7" s="226"/>
      <c r="BA7" s="226"/>
      <c r="BB7"/>
    </row>
    <row r="8" spans="1:54" ht="12" customHeight="1">
      <c r="A8" s="226"/>
      <c r="B8" s="226"/>
      <c r="C8" s="226"/>
      <c r="D8" s="226"/>
      <c r="E8" s="226"/>
      <c r="F8" s="226"/>
      <c r="G8" s="226"/>
      <c r="H8" s="226"/>
      <c r="I8" s="226"/>
      <c r="J8" s="226"/>
      <c r="K8" s="226"/>
      <c r="L8" s="226"/>
      <c r="M8" s="226"/>
      <c r="N8" s="226"/>
      <c r="O8" s="226"/>
      <c r="P8" s="226"/>
      <c r="Q8" s="226"/>
      <c r="R8" s="226"/>
      <c r="S8" s="226"/>
      <c r="T8" s="226"/>
      <c r="U8" s="226"/>
      <c r="V8" s="226"/>
      <c r="W8" s="226"/>
      <c r="X8" s="226"/>
      <c r="Y8" s="226"/>
      <c r="Z8" s="226"/>
      <c r="AA8" s="226"/>
      <c r="AB8" s="226"/>
      <c r="AC8" s="226"/>
      <c r="AD8" s="226"/>
      <c r="AE8" s="226"/>
      <c r="AF8" s="226"/>
      <c r="AG8" s="226"/>
      <c r="AH8" s="226"/>
      <c r="AI8" s="226"/>
      <c r="AJ8" s="226"/>
      <c r="AK8" s="226"/>
      <c r="AL8" s="226"/>
      <c r="AM8" s="226"/>
      <c r="AN8" s="226"/>
      <c r="AO8" s="226"/>
      <c r="AP8" s="226"/>
      <c r="AQ8" s="226"/>
      <c r="AR8" s="226"/>
      <c r="AS8" s="226"/>
      <c r="AT8" s="226"/>
      <c r="AU8" s="226"/>
      <c r="AV8" s="226"/>
      <c r="AW8" s="226"/>
      <c r="AX8" s="226"/>
      <c r="AY8" s="226"/>
      <c r="AZ8" s="226"/>
      <c r="BA8" s="226"/>
      <c r="BB8"/>
    </row>
    <row r="9" spans="1:54" ht="12" customHeight="1">
      <c r="A9" s="226"/>
      <c r="B9" s="284" t="s">
        <v>265</v>
      </c>
      <c r="C9" s="284"/>
      <c r="D9" s="284"/>
      <c r="E9" s="284"/>
      <c r="F9" s="284"/>
      <c r="G9" s="284"/>
      <c r="H9" s="284"/>
      <c r="I9" s="284"/>
      <c r="J9" s="284"/>
      <c r="K9" s="284"/>
      <c r="L9" s="284"/>
      <c r="M9" s="284"/>
      <c r="N9" s="284"/>
      <c r="O9" s="284"/>
      <c r="P9" s="284"/>
      <c r="Q9" s="284"/>
      <c r="R9" s="284"/>
      <c r="S9" s="284"/>
      <c r="T9" s="284"/>
      <c r="U9" s="284"/>
      <c r="V9" s="284"/>
      <c r="W9" s="284"/>
      <c r="X9" s="284"/>
      <c r="Y9" s="284"/>
      <c r="Z9" s="284"/>
      <c r="AA9" s="284"/>
      <c r="AB9" s="284"/>
      <c r="AC9" s="284"/>
      <c r="AD9" s="284"/>
      <c r="AE9" s="284"/>
      <c r="AF9" s="284"/>
      <c r="AG9" s="284"/>
      <c r="AH9" s="284"/>
      <c r="AI9" s="284"/>
      <c r="AJ9" s="284"/>
      <c r="AK9" s="284"/>
      <c r="AL9" s="284"/>
      <c r="AM9" s="284"/>
      <c r="AN9" s="284"/>
      <c r="AO9" s="284"/>
      <c r="AP9" s="284"/>
      <c r="AQ9" s="284"/>
      <c r="AR9" s="284"/>
      <c r="AS9" s="284"/>
      <c r="AT9" s="284"/>
      <c r="AU9" s="284"/>
      <c r="AV9" s="284"/>
      <c r="AW9" s="284"/>
      <c r="AX9" s="284"/>
      <c r="AY9" s="284"/>
      <c r="AZ9" s="284"/>
      <c r="BA9" s="284"/>
      <c r="BB9"/>
    </row>
    <row r="10" spans="1:54" ht="12" customHeight="1">
      <c r="A10" s="284" t="s">
        <v>203</v>
      </c>
      <c r="B10" s="284"/>
      <c r="C10" s="284"/>
      <c r="D10" s="284"/>
      <c r="E10" s="284"/>
      <c r="F10" s="284"/>
      <c r="G10" s="284"/>
      <c r="H10" s="284"/>
      <c r="I10" s="284"/>
      <c r="J10" s="284"/>
      <c r="K10" s="284"/>
      <c r="L10" s="284"/>
      <c r="M10" s="284"/>
      <c r="N10" s="284"/>
      <c r="O10" s="284"/>
      <c r="P10" s="284"/>
      <c r="Q10" s="284"/>
      <c r="R10" s="284"/>
      <c r="S10" s="284"/>
      <c r="T10" s="284"/>
      <c r="U10" s="284"/>
      <c r="V10" s="284"/>
      <c r="W10" s="284"/>
      <c r="X10" s="284"/>
      <c r="Y10" s="284"/>
      <c r="Z10" s="284"/>
      <c r="AA10" s="284"/>
      <c r="AB10" s="284"/>
      <c r="AC10" s="284"/>
      <c r="AD10" s="284"/>
      <c r="AE10" s="284"/>
      <c r="AF10" s="284"/>
      <c r="AG10" s="284"/>
      <c r="AH10" s="284"/>
      <c r="AI10" s="284"/>
      <c r="AJ10" s="284"/>
      <c r="AK10" s="284"/>
      <c r="AL10" s="284"/>
      <c r="AM10" s="284"/>
      <c r="AN10" s="284"/>
      <c r="AO10" s="284"/>
      <c r="AP10" s="284"/>
      <c r="AQ10" s="284"/>
      <c r="AR10" s="284"/>
      <c r="AS10" s="284"/>
      <c r="AT10" s="284"/>
      <c r="AU10" s="284"/>
      <c r="AV10" s="284"/>
      <c r="AW10" s="284"/>
      <c r="AX10" s="284"/>
      <c r="AY10" s="284"/>
      <c r="AZ10" s="284"/>
      <c r="BA10" s="284"/>
      <c r="BB10"/>
    </row>
    <row r="11" spans="1:54" s="130" customFormat="1" ht="12" customHeight="1">
      <c r="A11" s="285" t="s">
        <v>256</v>
      </c>
      <c r="B11" s="285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85"/>
      <c r="N11" s="285"/>
      <c r="O11" s="285"/>
      <c r="P11" s="285"/>
      <c r="Q11" s="285"/>
      <c r="R11" s="285"/>
      <c r="S11" s="285"/>
      <c r="T11" s="285"/>
      <c r="U11" s="285"/>
      <c r="V11" s="285"/>
      <c r="W11" s="285"/>
      <c r="X11" s="285"/>
      <c r="Y11" s="285"/>
      <c r="Z11" s="285"/>
      <c r="AA11" s="285"/>
      <c r="AB11" s="285"/>
      <c r="AC11" s="285"/>
      <c r="AD11" s="285"/>
      <c r="AE11" s="285"/>
      <c r="AF11" s="285"/>
      <c r="AG11" s="285"/>
      <c r="AH11" s="285"/>
      <c r="AI11" s="285"/>
      <c r="AJ11" s="285"/>
      <c r="AK11" s="285"/>
      <c r="AL11" s="285"/>
      <c r="AM11" s="285"/>
      <c r="AN11" s="285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129"/>
    </row>
    <row r="12" spans="1:54" s="130" customFormat="1" ht="12" customHeight="1">
      <c r="A12" s="286" t="s">
        <v>257</v>
      </c>
      <c r="B12" s="286"/>
      <c r="C12" s="286"/>
      <c r="D12" s="286"/>
      <c r="E12" s="286"/>
      <c r="F12" s="286"/>
      <c r="G12" s="286"/>
      <c r="H12" s="286"/>
      <c r="I12" s="286"/>
      <c r="J12" s="286"/>
      <c r="K12" s="286"/>
      <c r="L12" s="286"/>
      <c r="M12" s="286"/>
      <c r="N12" s="286"/>
      <c r="O12" s="286"/>
      <c r="P12" s="286"/>
      <c r="Q12" s="286"/>
      <c r="R12" s="286"/>
      <c r="S12" s="286"/>
      <c r="T12" s="286"/>
      <c r="U12" s="286"/>
      <c r="V12" s="286"/>
      <c r="W12" s="286"/>
      <c r="X12" s="286"/>
      <c r="Y12" s="286"/>
      <c r="Z12" s="286"/>
      <c r="AA12" s="286"/>
      <c r="AB12" s="286"/>
      <c r="AC12" s="286"/>
      <c r="AD12" s="286"/>
      <c r="AE12" s="286"/>
      <c r="AF12" s="286"/>
      <c r="AG12" s="286"/>
      <c r="AH12" s="286"/>
      <c r="AI12" s="286"/>
      <c r="AJ12" s="286"/>
      <c r="AK12" s="286"/>
      <c r="AL12" s="286"/>
      <c r="AM12" s="286"/>
      <c r="AN12" s="286"/>
      <c r="AO12" s="286"/>
      <c r="AP12" s="286"/>
      <c r="AQ12" s="286"/>
      <c r="AR12" s="286"/>
      <c r="AS12" s="286"/>
      <c r="AT12" s="286"/>
      <c r="AU12" s="286"/>
      <c r="AV12" s="286"/>
      <c r="AW12" s="286"/>
      <c r="AX12" s="286"/>
      <c r="AY12" s="286"/>
      <c r="AZ12" s="286"/>
      <c r="BA12" s="286"/>
      <c r="BB12" s="129"/>
    </row>
    <row r="13" spans="1:54" s="130" customFormat="1" ht="12" customHeight="1">
      <c r="A13" s="132"/>
      <c r="B13" s="132"/>
      <c r="C13" s="132"/>
      <c r="D13" s="132"/>
      <c r="E13" s="132"/>
      <c r="F13" s="132"/>
      <c r="G13" s="132"/>
      <c r="H13" s="132"/>
      <c r="I13" s="132"/>
      <c r="J13" s="287" t="s">
        <v>274</v>
      </c>
      <c r="K13" s="287"/>
      <c r="L13" s="287"/>
      <c r="M13" s="287"/>
      <c r="N13" s="287"/>
      <c r="O13" s="287"/>
      <c r="P13" s="287"/>
      <c r="Q13" s="287"/>
      <c r="R13" s="287"/>
      <c r="S13" s="287"/>
      <c r="T13" s="287"/>
      <c r="U13" s="287"/>
      <c r="V13" s="287"/>
      <c r="W13" s="287"/>
      <c r="X13" s="287"/>
      <c r="Y13" s="287"/>
      <c r="Z13" s="287"/>
      <c r="AA13" s="287"/>
      <c r="AB13" s="287"/>
      <c r="AC13" s="287"/>
      <c r="AD13" s="287"/>
      <c r="AE13" s="287"/>
      <c r="AF13" s="287"/>
      <c r="AG13" s="287"/>
      <c r="AH13" s="287"/>
      <c r="AI13" s="287"/>
      <c r="AJ13" s="287"/>
      <c r="AK13" s="287"/>
      <c r="AL13" s="287"/>
      <c r="AM13" s="131"/>
      <c r="AN13" s="133"/>
      <c r="AO13" s="134" t="s">
        <v>204</v>
      </c>
      <c r="AP13" s="134"/>
      <c r="AQ13" s="134"/>
      <c r="AR13" s="134"/>
      <c r="AS13" s="134"/>
      <c r="AT13" s="134"/>
      <c r="AU13" s="134"/>
      <c r="AV13" s="134"/>
      <c r="AW13" s="134"/>
      <c r="AX13" s="134"/>
      <c r="AY13" s="135"/>
      <c r="AZ13" s="135"/>
      <c r="BA13" s="136"/>
      <c r="BB13" s="129"/>
    </row>
    <row r="14" spans="1:54" s="130" customFormat="1" ht="12" customHeight="1">
      <c r="A14" s="132"/>
      <c r="B14" s="132"/>
      <c r="C14" s="132"/>
      <c r="D14" s="132"/>
      <c r="E14" s="132"/>
      <c r="F14" s="132"/>
      <c r="G14" s="132"/>
      <c r="H14" s="132"/>
      <c r="I14" s="132"/>
      <c r="J14" s="287" t="s">
        <v>275</v>
      </c>
      <c r="K14" s="287"/>
      <c r="L14" s="287"/>
      <c r="M14" s="287"/>
      <c r="N14" s="287"/>
      <c r="O14" s="287"/>
      <c r="P14" s="287"/>
      <c r="Q14" s="287"/>
      <c r="R14" s="287"/>
      <c r="S14" s="287"/>
      <c r="T14" s="287"/>
      <c r="U14" s="287"/>
      <c r="V14" s="287"/>
      <c r="W14" s="287"/>
      <c r="X14" s="287"/>
      <c r="Y14" s="287"/>
      <c r="Z14" s="287"/>
      <c r="AA14" s="287"/>
      <c r="AB14" s="287"/>
      <c r="AC14" s="287"/>
      <c r="AD14" s="287"/>
      <c r="AE14" s="287"/>
      <c r="AF14" s="287"/>
      <c r="AG14" s="287"/>
      <c r="AH14" s="287"/>
      <c r="AI14" s="287"/>
      <c r="AJ14" s="287"/>
      <c r="AK14" s="287"/>
      <c r="AL14" s="287"/>
      <c r="AM14" s="131"/>
      <c r="AN14" s="137"/>
      <c r="AO14" s="138"/>
      <c r="AP14" s="138" t="s">
        <v>205</v>
      </c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9"/>
      <c r="BB14" s="129"/>
    </row>
    <row r="15" spans="1:54" s="130" customFormat="1" ht="12" customHeight="1">
      <c r="A15" s="132"/>
      <c r="B15" s="132"/>
      <c r="C15" s="132"/>
      <c r="D15" s="132"/>
      <c r="E15" s="132"/>
      <c r="F15" s="132"/>
      <c r="G15" s="132"/>
      <c r="H15" s="132"/>
      <c r="I15" s="132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  <c r="AA15" s="294"/>
      <c r="AB15" s="294"/>
      <c r="AC15" s="294"/>
      <c r="AD15" s="294"/>
      <c r="AE15" s="294"/>
      <c r="AF15" s="294"/>
      <c r="AG15" s="294"/>
      <c r="AH15" s="294"/>
      <c r="AI15" s="294"/>
      <c r="AJ15" s="294"/>
      <c r="AK15" s="294"/>
      <c r="AL15" s="294"/>
      <c r="AM15" s="140"/>
      <c r="AN15" s="295" t="s">
        <v>206</v>
      </c>
      <c r="AO15" s="296"/>
      <c r="AP15" s="296"/>
      <c r="AQ15" s="296"/>
      <c r="AR15" s="296"/>
      <c r="AS15" s="296"/>
      <c r="AT15" s="297"/>
      <c r="AU15" s="295" t="s">
        <v>207</v>
      </c>
      <c r="AV15" s="296"/>
      <c r="AW15" s="296"/>
      <c r="AX15" s="296"/>
      <c r="AY15" s="296"/>
      <c r="AZ15" s="296"/>
      <c r="BA15" s="297"/>
      <c r="BB15" s="129"/>
    </row>
    <row r="16" spans="1:54" s="130" customFormat="1" ht="12" customHeight="1">
      <c r="A16" s="132"/>
      <c r="B16" s="132"/>
      <c r="C16" s="132"/>
      <c r="D16" s="132"/>
      <c r="E16" s="132"/>
      <c r="F16" s="132"/>
      <c r="G16" s="132"/>
      <c r="H16" s="132"/>
      <c r="I16" s="132"/>
      <c r="J16" s="225"/>
      <c r="K16" s="225"/>
      <c r="L16" s="225"/>
      <c r="M16" s="225"/>
      <c r="N16" s="225"/>
      <c r="O16" s="225"/>
      <c r="P16" s="225"/>
      <c r="Q16" s="225"/>
      <c r="R16" s="225"/>
      <c r="S16" s="225"/>
      <c r="T16" s="225"/>
      <c r="U16" s="225"/>
      <c r="V16" s="225"/>
      <c r="W16" s="225"/>
      <c r="X16" s="225"/>
      <c r="Y16" s="225"/>
      <c r="Z16" s="225"/>
      <c r="AA16" s="225"/>
      <c r="AB16" s="225"/>
      <c r="AC16" s="225"/>
      <c r="AD16" s="225"/>
      <c r="AE16" s="225"/>
      <c r="AF16" s="225"/>
      <c r="AG16" s="225"/>
      <c r="AH16" s="225"/>
      <c r="AI16" s="225"/>
      <c r="AJ16" s="225"/>
      <c r="AK16" s="225"/>
      <c r="AL16" s="225"/>
      <c r="AM16" s="140"/>
      <c r="AN16" s="230"/>
      <c r="AO16" s="230"/>
      <c r="AP16" s="230"/>
      <c r="AQ16" s="230"/>
      <c r="AR16" s="230"/>
      <c r="AS16" s="230"/>
      <c r="AT16" s="230"/>
      <c r="AU16" s="230"/>
      <c r="AV16" s="230"/>
      <c r="AW16" s="230"/>
      <c r="AX16" s="230"/>
      <c r="AY16" s="230"/>
      <c r="AZ16" s="230"/>
      <c r="BA16" s="230"/>
      <c r="BB16" s="129"/>
    </row>
    <row r="17" spans="1:256" s="130" customFormat="1" ht="12" customHeight="1" thickBot="1">
      <c r="A17" s="141"/>
      <c r="B17" s="142"/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3"/>
      <c r="T17" s="144" t="s">
        <v>208</v>
      </c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5"/>
      <c r="AX17" s="145"/>
      <c r="AY17" s="145"/>
      <c r="AZ17" s="143"/>
      <c r="BA17" s="146"/>
    </row>
    <row r="18" spans="1:256" s="147" customFormat="1">
      <c r="A18" s="304" t="s">
        <v>209</v>
      </c>
      <c r="B18" s="298" t="s">
        <v>210</v>
      </c>
      <c r="C18" s="299"/>
      <c r="D18" s="299"/>
      <c r="E18" s="300"/>
      <c r="F18" s="298" t="s">
        <v>211</v>
      </c>
      <c r="G18" s="299"/>
      <c r="H18" s="299"/>
      <c r="I18" s="299"/>
      <c r="J18" s="300"/>
      <c r="K18" s="298" t="s">
        <v>212</v>
      </c>
      <c r="L18" s="299"/>
      <c r="M18" s="299"/>
      <c r="N18" s="300"/>
      <c r="O18" s="298" t="s">
        <v>213</v>
      </c>
      <c r="P18" s="299"/>
      <c r="Q18" s="299"/>
      <c r="R18" s="300"/>
      <c r="S18" s="298" t="s">
        <v>214</v>
      </c>
      <c r="T18" s="299"/>
      <c r="U18" s="299"/>
      <c r="V18" s="299"/>
      <c r="W18" s="300"/>
      <c r="X18" s="298" t="s">
        <v>215</v>
      </c>
      <c r="Y18" s="299"/>
      <c r="Z18" s="299"/>
      <c r="AA18" s="300"/>
      <c r="AB18" s="298" t="s">
        <v>216</v>
      </c>
      <c r="AC18" s="299"/>
      <c r="AD18" s="299"/>
      <c r="AE18" s="300"/>
      <c r="AF18" s="298" t="s">
        <v>217</v>
      </c>
      <c r="AG18" s="299"/>
      <c r="AH18" s="299"/>
      <c r="AI18" s="299"/>
      <c r="AJ18" s="300"/>
      <c r="AK18" s="298" t="s">
        <v>218</v>
      </c>
      <c r="AL18" s="299"/>
      <c r="AM18" s="299"/>
      <c r="AN18" s="300"/>
      <c r="AO18" s="298" t="s">
        <v>219</v>
      </c>
      <c r="AP18" s="299"/>
      <c r="AQ18" s="299"/>
      <c r="AR18" s="300"/>
      <c r="AS18" s="298" t="s">
        <v>220</v>
      </c>
      <c r="AT18" s="299"/>
      <c r="AU18" s="299"/>
      <c r="AV18" s="299"/>
      <c r="AW18" s="300"/>
      <c r="AX18" s="298" t="s">
        <v>221</v>
      </c>
      <c r="AY18" s="299"/>
      <c r="AZ18" s="299"/>
      <c r="BA18" s="313"/>
    </row>
    <row r="19" spans="1:256" s="149" customFormat="1" ht="6.75" customHeight="1">
      <c r="A19" s="305"/>
      <c r="B19" s="301"/>
      <c r="C19" s="302"/>
      <c r="D19" s="302"/>
      <c r="E19" s="303"/>
      <c r="F19" s="301"/>
      <c r="G19" s="302"/>
      <c r="H19" s="302"/>
      <c r="I19" s="302"/>
      <c r="J19" s="303"/>
      <c r="K19" s="301"/>
      <c r="L19" s="302"/>
      <c r="M19" s="302"/>
      <c r="N19" s="303"/>
      <c r="O19" s="301"/>
      <c r="P19" s="302"/>
      <c r="Q19" s="302"/>
      <c r="R19" s="303"/>
      <c r="S19" s="301"/>
      <c r="T19" s="302"/>
      <c r="U19" s="302"/>
      <c r="V19" s="302"/>
      <c r="W19" s="303"/>
      <c r="X19" s="301"/>
      <c r="Y19" s="302"/>
      <c r="Z19" s="302"/>
      <c r="AA19" s="303"/>
      <c r="AB19" s="301"/>
      <c r="AC19" s="302"/>
      <c r="AD19" s="302"/>
      <c r="AE19" s="303"/>
      <c r="AF19" s="301"/>
      <c r="AG19" s="302"/>
      <c r="AH19" s="302"/>
      <c r="AI19" s="302"/>
      <c r="AJ19" s="303"/>
      <c r="AK19" s="301"/>
      <c r="AL19" s="302"/>
      <c r="AM19" s="302"/>
      <c r="AN19" s="303"/>
      <c r="AO19" s="301"/>
      <c r="AP19" s="302"/>
      <c r="AQ19" s="302"/>
      <c r="AR19" s="303"/>
      <c r="AS19" s="301"/>
      <c r="AT19" s="302"/>
      <c r="AU19" s="302"/>
      <c r="AV19" s="302"/>
      <c r="AW19" s="303"/>
      <c r="AX19" s="301"/>
      <c r="AY19" s="302"/>
      <c r="AZ19" s="302"/>
      <c r="BA19" s="314"/>
      <c r="BB19" s="148"/>
    </row>
    <row r="20" spans="1:256" s="147" customFormat="1" ht="12.75" customHeight="1">
      <c r="A20" s="305"/>
      <c r="B20" s="152">
        <v>1</v>
      </c>
      <c r="C20" s="152">
        <v>8</v>
      </c>
      <c r="D20" s="152">
        <v>15</v>
      </c>
      <c r="E20" s="152">
        <v>22</v>
      </c>
      <c r="F20" s="152">
        <v>29</v>
      </c>
      <c r="G20" s="152">
        <v>6</v>
      </c>
      <c r="H20" s="152">
        <v>13</v>
      </c>
      <c r="I20" s="152">
        <v>20</v>
      </c>
      <c r="J20" s="152">
        <v>28</v>
      </c>
      <c r="K20" s="152">
        <v>3</v>
      </c>
      <c r="L20" s="152">
        <v>10</v>
      </c>
      <c r="M20" s="152">
        <v>17</v>
      </c>
      <c r="N20" s="152">
        <v>24</v>
      </c>
      <c r="O20" s="152">
        <v>1</v>
      </c>
      <c r="P20" s="152">
        <v>8</v>
      </c>
      <c r="Q20" s="152">
        <v>15</v>
      </c>
      <c r="R20" s="152">
        <v>22</v>
      </c>
      <c r="S20" s="152">
        <v>29</v>
      </c>
      <c r="T20" s="152">
        <v>5</v>
      </c>
      <c r="U20" s="152">
        <v>12</v>
      </c>
      <c r="V20" s="152">
        <v>19</v>
      </c>
      <c r="W20" s="152">
        <v>26</v>
      </c>
      <c r="X20" s="152">
        <v>2</v>
      </c>
      <c r="Y20" s="152">
        <v>9</v>
      </c>
      <c r="Z20" s="152">
        <v>16</v>
      </c>
      <c r="AA20" s="152">
        <v>23</v>
      </c>
      <c r="AB20" s="152">
        <v>2</v>
      </c>
      <c r="AC20" s="152">
        <v>9</v>
      </c>
      <c r="AD20" s="152">
        <v>16</v>
      </c>
      <c r="AE20" s="152">
        <v>23</v>
      </c>
      <c r="AF20" s="152">
        <v>30</v>
      </c>
      <c r="AG20" s="152">
        <v>6</v>
      </c>
      <c r="AH20" s="152">
        <v>13</v>
      </c>
      <c r="AI20" s="152">
        <v>20</v>
      </c>
      <c r="AJ20" s="152">
        <v>27</v>
      </c>
      <c r="AK20" s="152">
        <v>4</v>
      </c>
      <c r="AL20" s="152">
        <v>11</v>
      </c>
      <c r="AM20" s="152">
        <v>18</v>
      </c>
      <c r="AN20" s="152">
        <v>25</v>
      </c>
      <c r="AO20" s="152">
        <v>1</v>
      </c>
      <c r="AP20" s="152">
        <v>8</v>
      </c>
      <c r="AQ20" s="152">
        <v>15</v>
      </c>
      <c r="AR20" s="152">
        <v>22</v>
      </c>
      <c r="AS20" s="152">
        <v>29</v>
      </c>
      <c r="AT20" s="152">
        <v>6</v>
      </c>
      <c r="AU20" s="152">
        <v>13</v>
      </c>
      <c r="AV20" s="152">
        <v>20</v>
      </c>
      <c r="AW20" s="152">
        <v>27</v>
      </c>
      <c r="AX20" s="152">
        <v>3</v>
      </c>
      <c r="AY20" s="152">
        <v>10</v>
      </c>
      <c r="AZ20" s="152">
        <v>17</v>
      </c>
      <c r="BA20" s="222">
        <v>24</v>
      </c>
    </row>
    <row r="21" spans="1:256" s="147" customFormat="1">
      <c r="A21" s="305"/>
      <c r="B21" s="152">
        <v>7</v>
      </c>
      <c r="C21" s="152">
        <v>14</v>
      </c>
      <c r="D21" s="152">
        <v>21</v>
      </c>
      <c r="E21" s="152">
        <v>28</v>
      </c>
      <c r="F21" s="152">
        <v>5</v>
      </c>
      <c r="G21" s="152">
        <v>12</v>
      </c>
      <c r="H21" s="152">
        <v>19</v>
      </c>
      <c r="I21" s="152">
        <v>27</v>
      </c>
      <c r="J21" s="152">
        <v>2</v>
      </c>
      <c r="K21" s="152">
        <v>9</v>
      </c>
      <c r="L21" s="152">
        <v>16</v>
      </c>
      <c r="M21" s="152">
        <v>23</v>
      </c>
      <c r="N21" s="152">
        <v>30</v>
      </c>
      <c r="O21" s="152">
        <v>7</v>
      </c>
      <c r="P21" s="152">
        <v>14</v>
      </c>
      <c r="Q21" s="152">
        <v>21</v>
      </c>
      <c r="R21" s="152">
        <v>28</v>
      </c>
      <c r="S21" s="152">
        <v>4</v>
      </c>
      <c r="T21" s="152">
        <v>11</v>
      </c>
      <c r="U21" s="152">
        <v>18</v>
      </c>
      <c r="V21" s="152">
        <v>25</v>
      </c>
      <c r="W21" s="152">
        <v>1</v>
      </c>
      <c r="X21" s="152">
        <v>8</v>
      </c>
      <c r="Y21" s="152">
        <v>15</v>
      </c>
      <c r="Z21" s="152">
        <v>22</v>
      </c>
      <c r="AA21" s="152">
        <v>1</v>
      </c>
      <c r="AB21" s="152">
        <v>8</v>
      </c>
      <c r="AC21" s="152">
        <v>15</v>
      </c>
      <c r="AD21" s="152">
        <v>22</v>
      </c>
      <c r="AE21" s="152">
        <v>29</v>
      </c>
      <c r="AF21" s="152">
        <v>5</v>
      </c>
      <c r="AG21" s="152">
        <v>12</v>
      </c>
      <c r="AH21" s="152">
        <v>19</v>
      </c>
      <c r="AI21" s="152">
        <v>26</v>
      </c>
      <c r="AJ21" s="152">
        <v>3</v>
      </c>
      <c r="AK21" s="152">
        <v>10</v>
      </c>
      <c r="AL21" s="152">
        <v>17</v>
      </c>
      <c r="AM21" s="152">
        <v>24</v>
      </c>
      <c r="AN21" s="152">
        <v>31</v>
      </c>
      <c r="AO21" s="152">
        <v>7</v>
      </c>
      <c r="AP21" s="152">
        <v>14</v>
      </c>
      <c r="AQ21" s="152">
        <v>21</v>
      </c>
      <c r="AR21" s="152">
        <v>28</v>
      </c>
      <c r="AS21" s="152">
        <v>5</v>
      </c>
      <c r="AT21" s="152">
        <v>12</v>
      </c>
      <c r="AU21" s="152">
        <v>19</v>
      </c>
      <c r="AV21" s="152">
        <v>26</v>
      </c>
      <c r="AW21" s="152">
        <v>2</v>
      </c>
      <c r="AX21" s="152">
        <v>9</v>
      </c>
      <c r="AY21" s="152">
        <v>16</v>
      </c>
      <c r="AZ21" s="152">
        <v>23</v>
      </c>
      <c r="BA21" s="222">
        <v>30</v>
      </c>
    </row>
    <row r="22" spans="1:256" s="147" customFormat="1" ht="12" customHeight="1">
      <c r="A22" s="306"/>
      <c r="B22" s="152">
        <v>1</v>
      </c>
      <c r="C22" s="152">
        <v>2</v>
      </c>
      <c r="D22" s="152">
        <v>3</v>
      </c>
      <c r="E22" s="152">
        <v>4</v>
      </c>
      <c r="F22" s="152">
        <v>5</v>
      </c>
      <c r="G22" s="152">
        <v>6</v>
      </c>
      <c r="H22" s="152">
        <v>7</v>
      </c>
      <c r="I22" s="152">
        <v>8</v>
      </c>
      <c r="J22" s="152">
        <v>9</v>
      </c>
      <c r="K22" s="152">
        <v>10</v>
      </c>
      <c r="L22" s="152">
        <v>11</v>
      </c>
      <c r="M22" s="152">
        <v>12</v>
      </c>
      <c r="N22" s="152">
        <v>13</v>
      </c>
      <c r="O22" s="152">
        <v>14</v>
      </c>
      <c r="P22" s="152">
        <v>15</v>
      </c>
      <c r="Q22" s="152">
        <v>16</v>
      </c>
      <c r="R22" s="152">
        <v>17</v>
      </c>
      <c r="S22" s="152">
        <v>18</v>
      </c>
      <c r="T22" s="152">
        <v>19</v>
      </c>
      <c r="U22" s="152">
        <v>20</v>
      </c>
      <c r="V22" s="152">
        <v>21</v>
      </c>
      <c r="W22" s="152">
        <v>22</v>
      </c>
      <c r="X22" s="152">
        <v>23</v>
      </c>
      <c r="Y22" s="152">
        <v>24</v>
      </c>
      <c r="Z22" s="152">
        <v>25</v>
      </c>
      <c r="AA22" s="152">
        <v>26</v>
      </c>
      <c r="AB22" s="152">
        <v>27</v>
      </c>
      <c r="AC22" s="152">
        <v>28</v>
      </c>
      <c r="AD22" s="152">
        <v>29</v>
      </c>
      <c r="AE22" s="152">
        <v>30</v>
      </c>
      <c r="AF22" s="152">
        <v>31</v>
      </c>
      <c r="AG22" s="152">
        <v>32</v>
      </c>
      <c r="AH22" s="152">
        <v>33</v>
      </c>
      <c r="AI22" s="152">
        <v>34</v>
      </c>
      <c r="AJ22" s="152">
        <v>35</v>
      </c>
      <c r="AK22" s="152">
        <v>36</v>
      </c>
      <c r="AL22" s="152">
        <v>37</v>
      </c>
      <c r="AM22" s="152">
        <v>38</v>
      </c>
      <c r="AN22" s="152">
        <v>39</v>
      </c>
      <c r="AO22" s="152">
        <v>40</v>
      </c>
      <c r="AP22" s="152">
        <v>41</v>
      </c>
      <c r="AQ22" s="152">
        <v>42</v>
      </c>
      <c r="AR22" s="152">
        <v>43</v>
      </c>
      <c r="AS22" s="152">
        <v>44</v>
      </c>
      <c r="AT22" s="152">
        <v>45</v>
      </c>
      <c r="AU22" s="152">
        <v>46</v>
      </c>
      <c r="AV22" s="152">
        <v>47</v>
      </c>
      <c r="AW22" s="152">
        <v>48</v>
      </c>
      <c r="AX22" s="152">
        <v>49</v>
      </c>
      <c r="AY22" s="152">
        <v>50</v>
      </c>
      <c r="AZ22" s="152">
        <v>51</v>
      </c>
      <c r="BA22" s="152">
        <v>52</v>
      </c>
    </row>
    <row r="23" spans="1:256" s="147" customFormat="1" ht="19.5" customHeight="1">
      <c r="A23" s="238" t="s">
        <v>222</v>
      </c>
      <c r="B23" s="273" t="s">
        <v>223</v>
      </c>
      <c r="C23" s="274"/>
      <c r="D23" s="274"/>
      <c r="E23" s="274"/>
      <c r="F23" s="274"/>
      <c r="G23" s="274"/>
      <c r="H23" s="274"/>
      <c r="I23" s="274"/>
      <c r="J23" s="274"/>
      <c r="K23" s="274"/>
      <c r="L23" s="274"/>
      <c r="M23" s="274"/>
      <c r="N23" s="274"/>
      <c r="O23" s="274"/>
      <c r="P23" s="274"/>
      <c r="Q23" s="274"/>
      <c r="R23" s="274"/>
      <c r="S23" s="274"/>
      <c r="T23" s="275"/>
      <c r="U23" s="150" t="s">
        <v>224</v>
      </c>
      <c r="V23" s="150" t="s">
        <v>224</v>
      </c>
      <c r="W23" s="273" t="s">
        <v>282</v>
      </c>
      <c r="X23" s="274"/>
      <c r="Y23" s="274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  <c r="AN23" s="274"/>
      <c r="AO23" s="274"/>
      <c r="AP23" s="275"/>
      <c r="AQ23" s="152" t="s">
        <v>225</v>
      </c>
      <c r="AR23" s="151" t="s">
        <v>226</v>
      </c>
      <c r="AS23" s="151" t="s">
        <v>15</v>
      </c>
      <c r="AT23" s="151" t="s">
        <v>15</v>
      </c>
      <c r="AU23" s="151" t="s">
        <v>15</v>
      </c>
      <c r="AV23" s="151" t="s">
        <v>15</v>
      </c>
      <c r="AW23" s="151" t="s">
        <v>15</v>
      </c>
      <c r="AX23" s="151" t="s">
        <v>15</v>
      </c>
      <c r="AY23" s="151" t="s">
        <v>15</v>
      </c>
      <c r="AZ23" s="151" t="s">
        <v>15</v>
      </c>
      <c r="BA23" s="152" t="s">
        <v>15</v>
      </c>
      <c r="BB23" s="153"/>
      <c r="BC23" s="153"/>
      <c r="BD23" s="153"/>
      <c r="BE23" s="153"/>
      <c r="BF23" s="153"/>
      <c r="BG23" s="153"/>
      <c r="BH23" s="153"/>
      <c r="BI23" s="153"/>
      <c r="BJ23" s="153"/>
      <c r="BK23" s="153"/>
      <c r="BL23" s="153"/>
      <c r="BM23" s="153"/>
      <c r="BN23" s="153"/>
      <c r="BO23" s="153"/>
      <c r="BP23" s="153"/>
      <c r="BQ23" s="153"/>
      <c r="BR23" s="153"/>
      <c r="BS23" s="153"/>
      <c r="BT23" s="153"/>
      <c r="BU23" s="153"/>
      <c r="BV23" s="153"/>
      <c r="BW23" s="153"/>
      <c r="BX23" s="153"/>
      <c r="BY23" s="153"/>
      <c r="BZ23" s="153"/>
      <c r="CA23" s="153"/>
      <c r="CB23" s="153"/>
      <c r="CC23" s="153"/>
      <c r="CD23" s="153"/>
      <c r="CE23" s="153"/>
      <c r="CF23" s="153"/>
      <c r="CG23" s="153"/>
      <c r="CH23" s="153"/>
      <c r="CI23" s="153"/>
      <c r="CJ23" s="153"/>
      <c r="CK23" s="153"/>
      <c r="CL23" s="154"/>
      <c r="CM23" s="154"/>
      <c r="CN23" s="154"/>
      <c r="CO23" s="154"/>
      <c r="CP23" s="154"/>
      <c r="CQ23" s="154"/>
      <c r="CR23" s="155"/>
      <c r="CS23" s="156"/>
      <c r="CT23" s="153"/>
      <c r="CU23" s="153"/>
      <c r="CV23" s="153"/>
      <c r="CW23" s="153"/>
      <c r="CX23" s="153"/>
      <c r="CY23" s="153"/>
      <c r="CZ23" s="153"/>
      <c r="DA23" s="157"/>
      <c r="DB23" s="153"/>
    </row>
    <row r="24" spans="1:256" customFormat="1" ht="19.5" customHeight="1">
      <c r="A24" s="158" t="s">
        <v>227</v>
      </c>
      <c r="B24" s="276" t="s">
        <v>284</v>
      </c>
      <c r="C24" s="277"/>
      <c r="D24" s="277"/>
      <c r="E24" s="277"/>
      <c r="F24" s="152" t="s">
        <v>258</v>
      </c>
      <c r="G24" s="152" t="s">
        <v>258</v>
      </c>
      <c r="H24" s="276" t="s">
        <v>259</v>
      </c>
      <c r="I24" s="277"/>
      <c r="J24" s="277"/>
      <c r="K24" s="277"/>
      <c r="L24" s="277"/>
      <c r="M24" s="278"/>
      <c r="N24" s="221" t="s">
        <v>260</v>
      </c>
      <c r="O24" s="221" t="s">
        <v>260</v>
      </c>
      <c r="P24" s="279" t="s">
        <v>71</v>
      </c>
      <c r="Q24" s="280"/>
      <c r="R24" s="152" t="s">
        <v>260</v>
      </c>
      <c r="S24" s="152" t="s">
        <v>260</v>
      </c>
      <c r="T24" s="240" t="s">
        <v>288</v>
      </c>
      <c r="U24" s="152" t="s">
        <v>228</v>
      </c>
      <c r="V24" s="152" t="s">
        <v>15</v>
      </c>
      <c r="W24" s="152" t="s">
        <v>15</v>
      </c>
      <c r="X24" s="276" t="s">
        <v>285</v>
      </c>
      <c r="Y24" s="277"/>
      <c r="Z24" s="277"/>
      <c r="AA24" s="277"/>
      <c r="AB24" s="278"/>
      <c r="AC24" s="152" t="s">
        <v>260</v>
      </c>
      <c r="AD24" s="152" t="s">
        <v>260</v>
      </c>
      <c r="AE24" s="152" t="s">
        <v>260</v>
      </c>
      <c r="AF24" s="152" t="s">
        <v>260</v>
      </c>
      <c r="AG24" s="152" t="s">
        <v>260</v>
      </c>
      <c r="AH24" s="276" t="s">
        <v>261</v>
      </c>
      <c r="AI24" s="277"/>
      <c r="AJ24" s="277"/>
      <c r="AK24" s="277"/>
      <c r="AL24" s="278"/>
      <c r="AM24" s="152" t="s">
        <v>260</v>
      </c>
      <c r="AN24" s="152" t="s">
        <v>260</v>
      </c>
      <c r="AO24" s="152" t="s">
        <v>260</v>
      </c>
      <c r="AP24" s="152" t="s">
        <v>260</v>
      </c>
      <c r="AQ24" s="152" t="s">
        <v>260</v>
      </c>
      <c r="AR24" s="240" t="s">
        <v>288</v>
      </c>
      <c r="AS24" s="151" t="s">
        <v>15</v>
      </c>
      <c r="AT24" s="151" t="s">
        <v>15</v>
      </c>
      <c r="AU24" s="151" t="s">
        <v>15</v>
      </c>
      <c r="AV24" s="151" t="s">
        <v>15</v>
      </c>
      <c r="AW24" s="151" t="s">
        <v>15</v>
      </c>
      <c r="AX24" s="151" t="s">
        <v>15</v>
      </c>
      <c r="AY24" s="151" t="s">
        <v>15</v>
      </c>
      <c r="AZ24" s="151" t="s">
        <v>15</v>
      </c>
      <c r="BA24" s="152" t="s">
        <v>15</v>
      </c>
    </row>
    <row r="25" spans="1:256" customFormat="1" ht="19.5" customHeight="1">
      <c r="A25" s="160" t="s">
        <v>229</v>
      </c>
      <c r="B25" s="276" t="s">
        <v>287</v>
      </c>
      <c r="C25" s="277"/>
      <c r="D25" s="277"/>
      <c r="E25" s="277"/>
      <c r="F25" s="277"/>
      <c r="G25" s="277"/>
      <c r="H25" s="221" t="s">
        <v>260</v>
      </c>
      <c r="I25" s="221" t="s">
        <v>260</v>
      </c>
      <c r="J25" s="221" t="s">
        <v>260</v>
      </c>
      <c r="K25" s="221" t="s">
        <v>260</v>
      </c>
      <c r="L25" s="221" t="s">
        <v>260</v>
      </c>
      <c r="M25" s="276" t="s">
        <v>287</v>
      </c>
      <c r="N25" s="277"/>
      <c r="O25" s="277"/>
      <c r="P25" s="277"/>
      <c r="Q25" s="277"/>
      <c r="R25" s="277"/>
      <c r="S25" s="221" t="s">
        <v>260</v>
      </c>
      <c r="T25" s="221" t="s">
        <v>260</v>
      </c>
      <c r="U25" s="221" t="s">
        <v>260</v>
      </c>
      <c r="V25" s="152" t="s">
        <v>15</v>
      </c>
      <c r="W25" s="152" t="s">
        <v>15</v>
      </c>
      <c r="X25" s="276" t="s">
        <v>287</v>
      </c>
      <c r="Y25" s="277"/>
      <c r="Z25" s="277"/>
      <c r="AA25" s="277"/>
      <c r="AB25" s="277"/>
      <c r="AC25" s="221" t="s">
        <v>260</v>
      </c>
      <c r="AD25" s="221" t="s">
        <v>260</v>
      </c>
      <c r="AE25" s="276" t="s">
        <v>287</v>
      </c>
      <c r="AF25" s="277"/>
      <c r="AG25" s="277"/>
      <c r="AH25" s="277"/>
      <c r="AI25" s="277"/>
      <c r="AJ25" s="221" t="s">
        <v>260</v>
      </c>
      <c r="AK25" s="221" t="s">
        <v>260</v>
      </c>
      <c r="AL25" s="152" t="s">
        <v>228</v>
      </c>
      <c r="AM25" s="276" t="s">
        <v>164</v>
      </c>
      <c r="AN25" s="277"/>
      <c r="AO25" s="277"/>
      <c r="AP25" s="277"/>
      <c r="AQ25" s="278"/>
      <c r="AR25" s="152" t="s">
        <v>231</v>
      </c>
      <c r="AS25" s="151" t="s">
        <v>15</v>
      </c>
      <c r="AT25" s="151" t="s">
        <v>15</v>
      </c>
      <c r="AU25" s="151" t="s">
        <v>15</v>
      </c>
      <c r="AV25" s="151" t="s">
        <v>15</v>
      </c>
      <c r="AW25" s="151" t="s">
        <v>15</v>
      </c>
      <c r="AX25" s="151" t="s">
        <v>15</v>
      </c>
      <c r="AY25" s="151" t="s">
        <v>15</v>
      </c>
      <c r="AZ25" s="151" t="s">
        <v>15</v>
      </c>
      <c r="BA25" s="151" t="s">
        <v>15</v>
      </c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  <c r="BM25" s="141"/>
      <c r="BN25" s="141"/>
      <c r="BO25" s="141"/>
      <c r="BP25" s="141"/>
      <c r="BQ25" s="141"/>
      <c r="BR25" s="141"/>
      <c r="BS25" s="141"/>
      <c r="BT25" s="141"/>
      <c r="BU25" s="141"/>
      <c r="BV25" s="141"/>
      <c r="BW25" s="141"/>
      <c r="BX25" s="141"/>
      <c r="BY25" s="141"/>
      <c r="BZ25" s="141"/>
      <c r="CA25" s="141"/>
      <c r="CB25" s="141"/>
      <c r="CC25" s="141"/>
      <c r="CD25" s="141"/>
      <c r="CE25" s="141"/>
      <c r="CF25" s="141"/>
      <c r="CG25" s="141"/>
      <c r="CH25" s="141"/>
      <c r="CI25" s="141"/>
      <c r="CJ25" s="141"/>
      <c r="CK25" s="141"/>
      <c r="CL25" s="141"/>
      <c r="CM25" s="141"/>
      <c r="CN25" s="141"/>
      <c r="CO25" s="141"/>
      <c r="CP25" s="141"/>
      <c r="CQ25" s="141"/>
      <c r="CR25" s="141"/>
      <c r="CS25" s="141"/>
      <c r="CT25" s="141"/>
      <c r="CU25" s="141"/>
      <c r="CV25" s="141"/>
      <c r="CW25" s="141"/>
      <c r="CX25" s="141"/>
      <c r="CY25" s="141"/>
      <c r="CZ25" s="141"/>
      <c r="DA25" s="141"/>
      <c r="DB25" s="141"/>
      <c r="DC25" s="141"/>
      <c r="DD25" s="141"/>
      <c r="DE25" s="141"/>
      <c r="DF25" s="141"/>
      <c r="DG25" s="141"/>
      <c r="DH25" s="141"/>
      <c r="DI25" s="141"/>
      <c r="DJ25" s="141"/>
      <c r="DK25" s="141"/>
      <c r="DL25" s="141"/>
      <c r="DM25" s="141"/>
      <c r="DN25" s="141"/>
      <c r="DO25" s="141"/>
      <c r="DP25" s="141"/>
      <c r="DQ25" s="141"/>
      <c r="DR25" s="141"/>
      <c r="DS25" s="141"/>
      <c r="DT25" s="141"/>
      <c r="DU25" s="141"/>
      <c r="DV25" s="141"/>
      <c r="DW25" s="141"/>
      <c r="DX25" s="141"/>
      <c r="DY25" s="141"/>
      <c r="DZ25" s="141"/>
      <c r="EA25" s="141"/>
      <c r="EB25" s="141"/>
      <c r="EC25" s="141"/>
      <c r="ED25" s="141"/>
      <c r="EE25" s="141"/>
      <c r="EF25" s="141"/>
      <c r="EG25" s="141"/>
      <c r="EH25" s="141"/>
      <c r="EI25" s="141"/>
      <c r="EJ25" s="141"/>
      <c r="EK25" s="141"/>
      <c r="EL25" s="141"/>
      <c r="EM25" s="141"/>
      <c r="EN25" s="141"/>
      <c r="EO25" s="141"/>
      <c r="EP25" s="141"/>
      <c r="EQ25" s="141"/>
      <c r="ER25" s="141"/>
      <c r="ES25" s="141"/>
      <c r="ET25" s="141"/>
      <c r="EU25" s="141"/>
      <c r="EV25" s="141"/>
      <c r="EW25" s="141"/>
      <c r="EX25" s="141"/>
      <c r="EY25" s="141"/>
      <c r="EZ25" s="141"/>
      <c r="FA25" s="141"/>
      <c r="FB25" s="141"/>
      <c r="FC25" s="141"/>
      <c r="FD25" s="141"/>
      <c r="FE25" s="141"/>
      <c r="FF25" s="141"/>
      <c r="FG25" s="141"/>
      <c r="FH25" s="141"/>
      <c r="FI25" s="141"/>
      <c r="FJ25" s="141"/>
      <c r="FK25" s="141"/>
      <c r="FL25" s="141"/>
      <c r="FM25" s="141"/>
      <c r="FN25" s="141"/>
      <c r="FO25" s="141"/>
      <c r="FP25" s="141"/>
      <c r="FQ25" s="141"/>
      <c r="FR25" s="141"/>
      <c r="FS25" s="141"/>
      <c r="FT25" s="141"/>
      <c r="FU25" s="141"/>
      <c r="FV25" s="141"/>
      <c r="FW25" s="141"/>
      <c r="FX25" s="141"/>
      <c r="FY25" s="141"/>
      <c r="FZ25" s="141"/>
      <c r="GA25" s="141"/>
      <c r="GB25" s="141"/>
      <c r="GC25" s="141"/>
      <c r="GD25" s="141"/>
      <c r="GE25" s="141"/>
      <c r="GF25" s="141"/>
      <c r="GG25" s="141"/>
      <c r="GH25" s="141"/>
      <c r="GI25" s="141"/>
      <c r="GJ25" s="141"/>
      <c r="GK25" s="141"/>
      <c r="GL25" s="141"/>
      <c r="GM25" s="141"/>
      <c r="GN25" s="141"/>
      <c r="GO25" s="141"/>
      <c r="GP25" s="141"/>
      <c r="GQ25" s="141"/>
      <c r="GR25" s="141"/>
      <c r="GS25" s="141"/>
      <c r="GT25" s="141"/>
      <c r="GU25" s="141"/>
      <c r="GV25" s="141"/>
      <c r="GW25" s="141"/>
      <c r="GX25" s="141"/>
      <c r="GY25" s="141"/>
      <c r="GZ25" s="141"/>
      <c r="HA25" s="141"/>
      <c r="HB25" s="141"/>
      <c r="HC25" s="141"/>
      <c r="HD25" s="141"/>
      <c r="HE25" s="141"/>
      <c r="HF25" s="141"/>
      <c r="HG25" s="141"/>
      <c r="HH25" s="141"/>
      <c r="HI25" s="141"/>
      <c r="HJ25" s="141"/>
      <c r="HK25" s="141"/>
      <c r="HL25" s="141"/>
      <c r="HM25" s="141"/>
      <c r="HN25" s="141"/>
      <c r="HO25" s="141"/>
      <c r="HP25" s="141"/>
      <c r="HQ25" s="141"/>
      <c r="HR25" s="141"/>
      <c r="HS25" s="141"/>
      <c r="HT25" s="141"/>
      <c r="HU25" s="141"/>
      <c r="HV25" s="141"/>
      <c r="HW25" s="141"/>
      <c r="HX25" s="141"/>
      <c r="HY25" s="141"/>
      <c r="HZ25" s="141"/>
      <c r="IA25" s="141"/>
      <c r="IB25" s="141"/>
      <c r="IC25" s="141"/>
      <c r="ID25" s="141"/>
      <c r="IE25" s="141"/>
      <c r="IF25" s="141"/>
      <c r="IG25" s="141"/>
      <c r="IH25" s="141"/>
      <c r="II25" s="141"/>
      <c r="IJ25" s="141"/>
      <c r="IK25" s="141"/>
      <c r="IL25" s="141"/>
      <c r="IM25" s="141"/>
      <c r="IN25" s="141"/>
      <c r="IO25" s="141"/>
      <c r="IP25" s="141"/>
      <c r="IQ25" s="141"/>
      <c r="IR25" s="141"/>
      <c r="IS25" s="141"/>
      <c r="IT25" s="141"/>
      <c r="IU25" s="141"/>
      <c r="IV25" s="141"/>
    </row>
    <row r="26" spans="1:256" s="147" customFormat="1" ht="19.5" customHeight="1">
      <c r="A26" s="160" t="s">
        <v>230</v>
      </c>
      <c r="B26" s="376" t="s">
        <v>262</v>
      </c>
      <c r="C26" s="376"/>
      <c r="D26" s="376"/>
      <c r="E26" s="376"/>
      <c r="F26" s="376"/>
      <c r="G26" s="221" t="s">
        <v>260</v>
      </c>
      <c r="H26" s="221" t="s">
        <v>260</v>
      </c>
      <c r="I26" s="376" t="s">
        <v>263</v>
      </c>
      <c r="J26" s="376"/>
      <c r="K26" s="376"/>
      <c r="L26" s="376"/>
      <c r="M26" s="376"/>
      <c r="N26" s="159" t="s">
        <v>260</v>
      </c>
      <c r="O26" s="161" t="s">
        <v>15</v>
      </c>
      <c r="P26" s="161" t="s">
        <v>15</v>
      </c>
      <c r="Q26" s="276" t="s">
        <v>264</v>
      </c>
      <c r="R26" s="277"/>
      <c r="S26" s="277"/>
      <c r="T26" s="277"/>
      <c r="U26" s="277"/>
      <c r="V26" s="278"/>
      <c r="W26" s="152" t="s">
        <v>225</v>
      </c>
      <c r="X26" s="152" t="s">
        <v>228</v>
      </c>
      <c r="Y26" s="279" t="s">
        <v>191</v>
      </c>
      <c r="Z26" s="315"/>
      <c r="AA26" s="315"/>
      <c r="AB26" s="315"/>
      <c r="AC26" s="315"/>
      <c r="AD26" s="280"/>
      <c r="AE26" s="279" t="s">
        <v>195</v>
      </c>
      <c r="AF26" s="315"/>
      <c r="AG26" s="315"/>
      <c r="AH26" s="315"/>
      <c r="AI26" s="315"/>
      <c r="AJ26" s="280"/>
      <c r="AK26" s="152" t="s">
        <v>237</v>
      </c>
      <c r="AL26" s="152" t="s">
        <v>237</v>
      </c>
      <c r="AM26" s="152" t="s">
        <v>237</v>
      </c>
      <c r="AN26" s="152" t="s">
        <v>237</v>
      </c>
      <c r="AO26" s="152" t="s">
        <v>237</v>
      </c>
      <c r="AP26" s="152" t="s">
        <v>237</v>
      </c>
      <c r="AQ26" s="152" t="s">
        <v>231</v>
      </c>
      <c r="AR26" s="152" t="s">
        <v>231</v>
      </c>
      <c r="AS26" s="152"/>
      <c r="AT26" s="152"/>
      <c r="AU26" s="152"/>
      <c r="AV26" s="152"/>
      <c r="AW26" s="152"/>
      <c r="AX26" s="152"/>
      <c r="AY26" s="152"/>
      <c r="AZ26" s="152"/>
      <c r="BA26" s="152"/>
      <c r="BB26" s="153"/>
      <c r="BC26" s="153"/>
      <c r="BD26" s="153"/>
      <c r="BE26" s="153"/>
      <c r="BF26" s="153"/>
      <c r="BG26" s="153"/>
      <c r="BH26" s="153"/>
      <c r="BI26" s="153"/>
      <c r="BJ26" s="153"/>
      <c r="BK26" s="153"/>
      <c r="BL26" s="153"/>
      <c r="BM26" s="153"/>
      <c r="BN26" s="153"/>
      <c r="BO26" s="153"/>
      <c r="BP26" s="153"/>
      <c r="BQ26" s="153"/>
      <c r="BR26" s="153"/>
      <c r="BS26" s="153"/>
      <c r="BT26" s="153"/>
      <c r="BU26" s="153"/>
      <c r="BV26" s="153"/>
      <c r="BW26" s="153"/>
      <c r="BX26" s="153"/>
      <c r="BY26" s="153"/>
      <c r="BZ26" s="153"/>
      <c r="CA26" s="153"/>
      <c r="CB26" s="153"/>
      <c r="CC26" s="153"/>
      <c r="CD26" s="153"/>
      <c r="CE26" s="153"/>
      <c r="CF26" s="153"/>
      <c r="CG26" s="153"/>
      <c r="CH26" s="153"/>
      <c r="CI26" s="153"/>
      <c r="CJ26" s="153"/>
      <c r="CK26" s="153"/>
      <c r="CL26" s="154"/>
      <c r="CM26" s="154"/>
      <c r="CN26" s="154"/>
      <c r="CO26" s="154"/>
      <c r="CP26" s="154"/>
      <c r="CQ26" s="155"/>
      <c r="CR26" s="153"/>
      <c r="CS26" s="153"/>
      <c r="CT26" s="153"/>
      <c r="CU26" s="153"/>
      <c r="CV26" s="153"/>
      <c r="CW26" s="157"/>
      <c r="CX26" s="157"/>
      <c r="CY26" s="157"/>
      <c r="CZ26" s="153"/>
      <c r="DA26" s="153"/>
    </row>
    <row r="27" spans="1:256" s="147" customFormat="1" ht="15" customHeight="1">
      <c r="A27" s="141"/>
      <c r="B27" s="162"/>
      <c r="C27" s="162"/>
      <c r="D27" s="162"/>
      <c r="E27" s="162"/>
      <c r="F27" s="162"/>
      <c r="G27" s="162"/>
      <c r="H27" s="142"/>
      <c r="I27" s="142"/>
      <c r="J27" s="142"/>
      <c r="K27" s="142"/>
      <c r="L27" s="142"/>
      <c r="M27" s="142"/>
      <c r="N27" s="163"/>
      <c r="O27" s="164"/>
      <c r="P27" s="164"/>
      <c r="Q27" s="164"/>
      <c r="R27" s="164"/>
      <c r="S27" s="165"/>
      <c r="T27" s="164"/>
      <c r="U27" s="164"/>
      <c r="V27" s="164"/>
      <c r="W27" s="165"/>
      <c r="X27" s="166"/>
      <c r="Y27" s="166" t="s">
        <v>232</v>
      </c>
      <c r="Z27" s="166"/>
      <c r="AA27" s="166"/>
      <c r="AB27" s="167"/>
      <c r="AC27" s="167"/>
      <c r="AD27" s="167"/>
      <c r="AE27" s="167"/>
      <c r="AF27" s="167"/>
      <c r="AG27" s="168"/>
      <c r="AH27" s="168"/>
      <c r="AI27" s="168"/>
      <c r="AJ27" s="168"/>
      <c r="AK27" s="168"/>
      <c r="AL27" s="142"/>
      <c r="AM27" s="142"/>
      <c r="AN27" s="142"/>
      <c r="AO27" s="168"/>
      <c r="AP27" s="168"/>
      <c r="AQ27" s="168"/>
      <c r="AR27" s="169"/>
      <c r="AS27" s="142"/>
      <c r="AT27" s="142"/>
      <c r="AU27" s="142"/>
      <c r="AV27" s="142"/>
      <c r="AW27" s="142"/>
      <c r="AX27" s="142"/>
      <c r="AY27" s="142"/>
      <c r="AZ27" s="142"/>
      <c r="BA27" s="142"/>
      <c r="BB27" s="170"/>
      <c r="BC27" s="170"/>
      <c r="BD27" s="170"/>
      <c r="BE27" s="170"/>
      <c r="BF27" s="170"/>
      <c r="BG27" s="170"/>
      <c r="BH27" s="170"/>
      <c r="BI27" s="170"/>
      <c r="BJ27" s="170"/>
      <c r="BK27" s="170"/>
      <c r="BL27" s="170"/>
      <c r="BM27" s="170"/>
      <c r="BN27" s="170"/>
      <c r="BO27" s="170"/>
      <c r="BP27" s="170"/>
      <c r="BQ27" s="170"/>
      <c r="BR27" s="170"/>
      <c r="BS27" s="170"/>
      <c r="BT27" s="170"/>
      <c r="BU27" s="170"/>
      <c r="BV27" s="170"/>
      <c r="BW27" s="170"/>
      <c r="BX27" s="170"/>
      <c r="BY27" s="170"/>
      <c r="BZ27" s="170"/>
      <c r="CA27" s="170"/>
      <c r="CB27" s="170"/>
      <c r="CC27" s="170"/>
      <c r="CD27" s="170"/>
      <c r="CE27" s="170"/>
      <c r="CF27" s="170"/>
      <c r="CG27" s="170"/>
      <c r="CH27" s="170"/>
      <c r="CI27" s="170"/>
      <c r="CJ27" s="170"/>
      <c r="CK27" s="170"/>
      <c r="CL27" s="170"/>
      <c r="CM27" s="170"/>
      <c r="CN27" s="170"/>
      <c r="CO27" s="170"/>
      <c r="CP27" s="170"/>
      <c r="CQ27" s="170"/>
      <c r="CR27" s="170"/>
      <c r="CS27" s="170"/>
      <c r="CT27" s="170"/>
      <c r="CU27" s="170"/>
    </row>
    <row r="28" spans="1:256" s="147" customFormat="1" ht="14" thickBot="1">
      <c r="A28" s="171"/>
      <c r="B28" s="172"/>
      <c r="C28" s="172"/>
      <c r="D28" s="172"/>
      <c r="E28" s="172"/>
      <c r="F28" s="172"/>
      <c r="G28" s="172"/>
      <c r="H28" s="172"/>
      <c r="I28" s="172"/>
      <c r="J28" s="173"/>
      <c r="K28" s="174"/>
      <c r="L28" s="172"/>
      <c r="M28" s="172"/>
      <c r="N28" s="172"/>
      <c r="O28" s="172"/>
      <c r="P28" s="172"/>
      <c r="Q28" s="172"/>
      <c r="R28" s="172"/>
      <c r="S28" s="172"/>
      <c r="T28" s="173"/>
      <c r="U28" s="174"/>
      <c r="V28" s="172"/>
      <c r="W28" s="172"/>
      <c r="X28" s="172"/>
      <c r="Y28" s="172"/>
      <c r="Z28" s="172"/>
      <c r="AA28" s="172"/>
      <c r="AB28" s="172"/>
      <c r="AC28" s="172"/>
      <c r="AD28" s="174"/>
      <c r="AE28" s="172"/>
      <c r="AF28" s="175"/>
      <c r="AG28" s="176"/>
      <c r="AH28" s="172"/>
      <c r="AI28" s="172"/>
      <c r="AJ28" s="172"/>
      <c r="AK28" s="172"/>
      <c r="AL28" s="174"/>
      <c r="AM28" s="172"/>
      <c r="AN28" s="172"/>
      <c r="AO28" s="172"/>
      <c r="AP28" s="172"/>
      <c r="AQ28" s="172"/>
      <c r="AR28" s="172"/>
      <c r="AS28" s="172"/>
      <c r="AT28" s="172"/>
      <c r="AU28" s="174"/>
      <c r="AV28" s="172"/>
      <c r="AW28" s="172"/>
      <c r="AX28" s="172"/>
      <c r="AY28" s="172"/>
      <c r="AZ28" s="172"/>
      <c r="BA28" s="173"/>
      <c r="BB28" s="170"/>
      <c r="BC28" s="170"/>
      <c r="BD28" s="170"/>
      <c r="BE28" s="170"/>
      <c r="BF28" s="170"/>
      <c r="BG28" s="170"/>
      <c r="BH28" s="170"/>
      <c r="BI28" s="170"/>
      <c r="BJ28" s="170"/>
      <c r="BK28" s="170"/>
      <c r="BL28" s="170"/>
      <c r="BM28" s="170"/>
      <c r="BN28" s="170"/>
      <c r="BO28" s="170"/>
      <c r="BP28" s="170"/>
      <c r="BQ28" s="170"/>
      <c r="BR28" s="170"/>
      <c r="BS28" s="170"/>
      <c r="BT28" s="170"/>
      <c r="BU28" s="170"/>
      <c r="BV28" s="170"/>
      <c r="BW28" s="170"/>
      <c r="BX28" s="170"/>
      <c r="BY28" s="170"/>
      <c r="BZ28" s="170"/>
      <c r="CA28" s="170"/>
      <c r="CB28" s="170"/>
      <c r="CC28" s="170"/>
      <c r="CD28" s="170"/>
      <c r="CE28" s="170"/>
      <c r="CF28" s="170"/>
      <c r="CG28" s="170"/>
      <c r="CH28" s="170"/>
      <c r="CI28" s="170"/>
      <c r="CJ28" s="170"/>
      <c r="CK28" s="170"/>
    </row>
    <row r="29" spans="1:256" s="147" customFormat="1" ht="14" thickBot="1">
      <c r="A29" s="307" t="s">
        <v>233</v>
      </c>
      <c r="B29" s="308"/>
      <c r="C29" s="177" t="s">
        <v>234</v>
      </c>
      <c r="D29" s="177"/>
      <c r="E29" s="178"/>
      <c r="F29" s="178"/>
      <c r="G29" s="178"/>
      <c r="H29" s="179"/>
      <c r="I29" s="179"/>
      <c r="J29" s="180"/>
      <c r="K29" s="181"/>
      <c r="L29" s="309" t="s">
        <v>225</v>
      </c>
      <c r="M29" s="310"/>
      <c r="N29" s="177" t="s">
        <v>235</v>
      </c>
      <c r="O29" s="177"/>
      <c r="P29" s="178"/>
      <c r="Q29" s="178"/>
      <c r="R29" s="178"/>
      <c r="S29" s="182"/>
      <c r="T29" s="183"/>
      <c r="U29" s="184"/>
      <c r="V29" s="185" t="s">
        <v>228</v>
      </c>
      <c r="W29" s="186" t="s">
        <v>236</v>
      </c>
      <c r="X29" s="186"/>
      <c r="Y29" s="187"/>
      <c r="Z29" s="187"/>
      <c r="AA29" s="187"/>
      <c r="AB29" s="178"/>
      <c r="AC29" s="182"/>
      <c r="AD29" s="184"/>
      <c r="AE29" s="188" t="s">
        <v>237</v>
      </c>
      <c r="AF29" s="177" t="s">
        <v>238</v>
      </c>
      <c r="AG29" s="177"/>
      <c r="AH29" s="178"/>
      <c r="AI29" s="178"/>
      <c r="AJ29" s="178"/>
      <c r="AK29" s="189"/>
      <c r="AL29" s="311" t="s">
        <v>239</v>
      </c>
      <c r="AM29" s="312"/>
      <c r="AN29" s="177" t="s">
        <v>240</v>
      </c>
      <c r="AO29" s="177"/>
      <c r="AP29" s="178"/>
      <c r="AQ29" s="178"/>
      <c r="AR29" s="178"/>
      <c r="AS29" s="178"/>
      <c r="AT29" s="182"/>
      <c r="AU29" s="184"/>
      <c r="AV29" s="190"/>
      <c r="AW29" s="142"/>
      <c r="AX29" s="191"/>
      <c r="AY29" s="191"/>
      <c r="AZ29" s="192"/>
      <c r="BA29" s="193"/>
    </row>
    <row r="30" spans="1:256" s="147" customFormat="1" ht="14" thickBot="1">
      <c r="A30" s="316" t="s">
        <v>79</v>
      </c>
      <c r="B30" s="317"/>
      <c r="C30" s="318" t="s">
        <v>241</v>
      </c>
      <c r="D30" s="319"/>
      <c r="E30" s="319"/>
      <c r="F30" s="319"/>
      <c r="G30" s="319"/>
      <c r="H30" s="319"/>
      <c r="I30" s="319"/>
      <c r="J30" s="320"/>
      <c r="K30" s="184"/>
      <c r="L30" s="321" t="s">
        <v>15</v>
      </c>
      <c r="M30" s="322"/>
      <c r="N30" s="177" t="s">
        <v>242</v>
      </c>
      <c r="O30" s="177"/>
      <c r="P30" s="178"/>
      <c r="Q30" s="178"/>
      <c r="R30" s="178"/>
      <c r="S30" s="182"/>
      <c r="T30" s="183"/>
      <c r="U30" s="184"/>
      <c r="V30" s="194" t="s">
        <v>231</v>
      </c>
      <c r="W30" s="186" t="s">
        <v>243</v>
      </c>
      <c r="X30" s="186"/>
      <c r="Y30" s="187"/>
      <c r="Z30" s="187"/>
      <c r="AA30" s="187"/>
      <c r="AB30" s="178"/>
      <c r="AC30" s="182"/>
      <c r="AD30" s="184"/>
      <c r="AE30" s="323" t="s">
        <v>244</v>
      </c>
      <c r="AF30" s="323"/>
      <c r="AG30" s="323"/>
      <c r="AH30" s="323"/>
      <c r="AI30" s="323"/>
      <c r="AJ30" s="323"/>
      <c r="AK30" s="189"/>
      <c r="AL30" s="184"/>
      <c r="AM30" s="179"/>
      <c r="AN30" s="177" t="s">
        <v>245</v>
      </c>
      <c r="AO30" s="177"/>
      <c r="AP30" s="178"/>
      <c r="AQ30" s="178"/>
      <c r="AR30" s="178"/>
      <c r="AS30" s="178"/>
      <c r="AT30" s="182"/>
      <c r="AU30" s="184"/>
      <c r="AV30" s="195"/>
      <c r="AW30" s="196"/>
      <c r="AX30" s="142"/>
      <c r="AY30" s="142"/>
      <c r="AZ30" s="192"/>
      <c r="BA30" s="193"/>
    </row>
    <row r="31" spans="1:256" s="147" customFormat="1">
      <c r="A31" s="197"/>
      <c r="B31" s="198"/>
      <c r="C31" s="199"/>
      <c r="D31" s="199"/>
      <c r="E31" s="200"/>
      <c r="F31" s="200"/>
      <c r="G31" s="200"/>
      <c r="H31" s="201"/>
      <c r="I31" s="201"/>
      <c r="J31" s="202"/>
      <c r="K31" s="203"/>
      <c r="L31" s="204"/>
      <c r="M31" s="205"/>
      <c r="N31" s="205"/>
      <c r="O31" s="205"/>
      <c r="P31" s="206"/>
      <c r="Q31" s="206"/>
      <c r="R31" s="206"/>
      <c r="S31" s="204"/>
      <c r="T31" s="207"/>
      <c r="U31" s="208"/>
      <c r="V31" s="205"/>
      <c r="W31" s="205"/>
      <c r="X31" s="209"/>
      <c r="Y31" s="206"/>
      <c r="Z31" s="206"/>
      <c r="AA31" s="204"/>
      <c r="AB31" s="204"/>
      <c r="AC31" s="205"/>
      <c r="AD31" s="208"/>
      <c r="AE31" s="205"/>
      <c r="AF31" s="200"/>
      <c r="AG31" s="201"/>
      <c r="AH31" s="201"/>
      <c r="AI31" s="199"/>
      <c r="AJ31" s="199"/>
      <c r="AK31" s="200"/>
      <c r="AL31" s="324" t="s">
        <v>246</v>
      </c>
      <c r="AM31" s="325"/>
      <c r="AN31" s="325"/>
      <c r="AO31" s="325"/>
      <c r="AP31" s="325"/>
      <c r="AQ31" s="325"/>
      <c r="AR31" s="325"/>
      <c r="AS31" s="325"/>
      <c r="AT31" s="326"/>
      <c r="AU31" s="210"/>
      <c r="AV31" s="200"/>
      <c r="AW31" s="211"/>
      <c r="AX31" s="211"/>
      <c r="AY31" s="211"/>
      <c r="AZ31" s="212"/>
      <c r="BA31" s="213"/>
    </row>
    <row r="32" spans="1:256" ht="8.25" customHeight="1">
      <c r="A32" s="165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45"/>
      <c r="AW32" s="145"/>
      <c r="AX32" s="145"/>
      <c r="AY32" s="145"/>
      <c r="AZ32" s="145"/>
      <c r="BA32" s="145"/>
    </row>
    <row r="33" spans="1:54">
      <c r="A33" s="214"/>
      <c r="B33" s="215"/>
      <c r="C33" s="215"/>
      <c r="D33" s="215"/>
      <c r="E33" s="215"/>
      <c r="F33" s="327" t="s">
        <v>247</v>
      </c>
      <c r="G33" s="327"/>
      <c r="H33" s="327"/>
      <c r="I33" s="327"/>
      <c r="J33" s="327"/>
      <c r="K33" s="327"/>
      <c r="L33" s="327"/>
      <c r="M33" s="327"/>
      <c r="N33" s="327"/>
      <c r="O33" s="327"/>
      <c r="P33" s="327"/>
      <c r="Q33" s="327"/>
      <c r="R33" s="327"/>
      <c r="S33" s="327"/>
      <c r="T33" s="327"/>
      <c r="U33" s="327"/>
      <c r="V33" s="327"/>
      <c r="W33" s="327"/>
      <c r="X33" s="327"/>
      <c r="Y33" s="327"/>
      <c r="Z33" s="327"/>
      <c r="AA33" s="327"/>
      <c r="AB33" s="327"/>
      <c r="AC33" s="327"/>
      <c r="AD33" s="327"/>
      <c r="AE33" s="327"/>
      <c r="AF33" s="327"/>
      <c r="AG33" s="327"/>
      <c r="AH33" s="327"/>
      <c r="AI33" s="327"/>
      <c r="AJ33" s="327"/>
      <c r="AK33" s="327"/>
      <c r="AL33" s="327"/>
      <c r="AM33" s="215"/>
      <c r="AN33" s="215"/>
      <c r="AO33" s="215"/>
      <c r="AP33" s="215"/>
      <c r="AQ33" s="215"/>
      <c r="AR33" s="215"/>
      <c r="AS33" s="215"/>
      <c r="AT33" s="215"/>
      <c r="AU33" s="215"/>
      <c r="AV33" s="215"/>
      <c r="AW33" s="215"/>
      <c r="AX33" s="215"/>
      <c r="AY33" s="215"/>
      <c r="AZ33" s="215"/>
      <c r="BA33" s="215"/>
    </row>
    <row r="34" spans="1:54" ht="10.5" customHeight="1" thickBot="1">
      <c r="A34" s="214"/>
      <c r="B34" s="215"/>
      <c r="C34" s="215"/>
      <c r="D34" s="215"/>
      <c r="E34" s="216"/>
      <c r="F34" s="217"/>
      <c r="G34" s="218"/>
      <c r="H34" s="142"/>
      <c r="I34" s="217"/>
      <c r="J34" s="218"/>
      <c r="K34" s="218"/>
      <c r="L34" s="142"/>
      <c r="M34" s="142"/>
      <c r="N34" s="142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  <c r="AC34" s="215"/>
      <c r="AD34" s="215"/>
      <c r="AE34" s="215"/>
      <c r="AF34" s="215"/>
      <c r="AG34" s="215"/>
      <c r="AH34" s="215"/>
      <c r="AI34" s="215"/>
      <c r="AJ34" s="215"/>
      <c r="AK34" s="215"/>
      <c r="AL34" s="215"/>
      <c r="AM34" s="215"/>
      <c r="AN34" s="215"/>
      <c r="AO34" s="215"/>
      <c r="AP34" s="215"/>
      <c r="AQ34" s="215"/>
      <c r="AR34" s="215"/>
      <c r="AS34" s="215"/>
      <c r="AT34" s="215"/>
      <c r="AU34" s="215"/>
      <c r="AV34" s="215"/>
      <c r="AW34" s="215"/>
      <c r="AX34" s="215"/>
      <c r="AY34" s="215"/>
      <c r="AZ34" s="215"/>
      <c r="BA34" s="215"/>
    </row>
    <row r="35" spans="1:54" ht="12.75" customHeight="1">
      <c r="A35" s="214"/>
      <c r="B35" s="215"/>
      <c r="C35" s="328" t="s">
        <v>209</v>
      </c>
      <c r="D35" s="329"/>
      <c r="E35" s="329"/>
      <c r="F35" s="330"/>
      <c r="G35" s="334" t="s">
        <v>248</v>
      </c>
      <c r="H35" s="335"/>
      <c r="I35" s="335"/>
      <c r="J35" s="335"/>
      <c r="K35" s="335"/>
      <c r="L35" s="336"/>
      <c r="M35" s="337" t="s">
        <v>266</v>
      </c>
      <c r="N35" s="338"/>
      <c r="O35" s="338"/>
      <c r="P35" s="338"/>
      <c r="Q35" s="338"/>
      <c r="R35" s="339"/>
      <c r="S35" s="340" t="s">
        <v>9</v>
      </c>
      <c r="T35" s="341"/>
      <c r="U35" s="341"/>
      <c r="V35" s="341"/>
      <c r="W35" s="342"/>
      <c r="X35" s="340" t="s">
        <v>249</v>
      </c>
      <c r="Y35" s="341"/>
      <c r="Z35" s="341"/>
      <c r="AA35" s="341"/>
      <c r="AB35" s="342"/>
      <c r="AC35" s="337" t="s">
        <v>250</v>
      </c>
      <c r="AD35" s="338"/>
      <c r="AE35" s="338"/>
      <c r="AF35" s="338"/>
      <c r="AG35" s="338"/>
      <c r="AH35" s="339"/>
      <c r="AI35" s="341" t="s">
        <v>251</v>
      </c>
      <c r="AJ35" s="341"/>
      <c r="AK35" s="341"/>
      <c r="AL35" s="341"/>
      <c r="AM35" s="340" t="s">
        <v>6</v>
      </c>
      <c r="AN35" s="341"/>
      <c r="AO35" s="341"/>
      <c r="AP35" s="343"/>
      <c r="AQ35" s="165"/>
      <c r="AR35" s="165"/>
      <c r="AS35" s="165"/>
      <c r="AT35" s="165"/>
      <c r="AU35" s="165"/>
      <c r="AV35" s="165"/>
      <c r="AW35" s="165"/>
      <c r="AX35" s="165"/>
      <c r="AY35" s="165"/>
      <c r="AZ35" s="165"/>
      <c r="BA35" s="165"/>
    </row>
    <row r="36" spans="1:54">
      <c r="A36" s="214"/>
      <c r="B36" s="215"/>
      <c r="C36" s="331"/>
      <c r="D36" s="332"/>
      <c r="E36" s="332"/>
      <c r="F36" s="333"/>
      <c r="G36" s="344" t="s">
        <v>252</v>
      </c>
      <c r="H36" s="345"/>
      <c r="I36" s="345"/>
      <c r="J36" s="345"/>
      <c r="K36" s="345"/>
      <c r="L36" s="346"/>
      <c r="M36" s="350" t="s">
        <v>253</v>
      </c>
      <c r="N36" s="351"/>
      <c r="O36" s="351"/>
      <c r="P36" s="351"/>
      <c r="Q36" s="351"/>
      <c r="R36" s="352"/>
      <c r="S36" s="347" t="s">
        <v>253</v>
      </c>
      <c r="T36" s="348"/>
      <c r="U36" s="348"/>
      <c r="V36" s="348"/>
      <c r="W36" s="349"/>
      <c r="X36" s="347" t="s">
        <v>253</v>
      </c>
      <c r="Y36" s="348"/>
      <c r="Z36" s="348"/>
      <c r="AA36" s="348"/>
      <c r="AB36" s="349"/>
      <c r="AC36" s="350" t="s">
        <v>253</v>
      </c>
      <c r="AD36" s="351"/>
      <c r="AE36" s="351"/>
      <c r="AF36" s="351"/>
      <c r="AG36" s="351"/>
      <c r="AH36" s="352"/>
      <c r="AI36" s="348" t="s">
        <v>253</v>
      </c>
      <c r="AJ36" s="348"/>
      <c r="AK36" s="348"/>
      <c r="AL36" s="348"/>
      <c r="AM36" s="347" t="s">
        <v>254</v>
      </c>
      <c r="AN36" s="348"/>
      <c r="AO36" s="348"/>
      <c r="AP36" s="353"/>
      <c r="AQ36" s="165"/>
      <c r="AR36" s="165"/>
      <c r="AS36" s="165"/>
      <c r="AT36" s="165"/>
      <c r="AU36" s="165"/>
      <c r="AV36" s="165"/>
      <c r="AW36" s="165"/>
      <c r="AX36" s="165"/>
      <c r="AY36" s="165"/>
      <c r="AZ36" s="165"/>
      <c r="BA36" s="165"/>
    </row>
    <row r="37" spans="1:54">
      <c r="A37" s="214"/>
      <c r="B37" s="215"/>
      <c r="C37" s="357" t="s">
        <v>222</v>
      </c>
      <c r="D37" s="355"/>
      <c r="E37" s="355"/>
      <c r="F37" s="358"/>
      <c r="G37" s="359" t="s">
        <v>286</v>
      </c>
      <c r="H37" s="360"/>
      <c r="I37" s="360"/>
      <c r="J37" s="360"/>
      <c r="K37" s="360"/>
      <c r="L37" s="361"/>
      <c r="M37" s="362"/>
      <c r="N37" s="363"/>
      <c r="O37" s="363"/>
      <c r="P37" s="363"/>
      <c r="Q37" s="363"/>
      <c r="R37" s="364"/>
      <c r="S37" s="354"/>
      <c r="T37" s="355"/>
      <c r="U37" s="355"/>
      <c r="V37" s="355"/>
      <c r="W37" s="358"/>
      <c r="X37" s="354"/>
      <c r="Y37" s="355"/>
      <c r="Z37" s="355"/>
      <c r="AA37" s="355"/>
      <c r="AB37" s="358"/>
      <c r="AC37" s="354">
        <v>11</v>
      </c>
      <c r="AD37" s="355"/>
      <c r="AE37" s="355"/>
      <c r="AF37" s="355"/>
      <c r="AG37" s="355"/>
      <c r="AH37" s="358"/>
      <c r="AI37" s="365">
        <v>1</v>
      </c>
      <c r="AJ37" s="366"/>
      <c r="AK37" s="366"/>
      <c r="AL37" s="367"/>
      <c r="AM37" s="354">
        <v>52</v>
      </c>
      <c r="AN37" s="355"/>
      <c r="AO37" s="355"/>
      <c r="AP37" s="356"/>
      <c r="AQ37" s="215"/>
      <c r="AR37" s="215"/>
      <c r="AS37" s="215"/>
      <c r="AT37" s="215"/>
      <c r="AU37" s="215"/>
      <c r="AV37" s="215"/>
      <c r="AW37" s="215"/>
      <c r="AX37" s="215"/>
      <c r="AY37" s="196"/>
      <c r="AZ37" s="196"/>
      <c r="BA37" s="196"/>
      <c r="BB37" s="241"/>
    </row>
    <row r="38" spans="1:54">
      <c r="A38" s="214"/>
      <c r="B38" s="215"/>
      <c r="C38" s="357" t="s">
        <v>227</v>
      </c>
      <c r="D38" s="355"/>
      <c r="E38" s="355"/>
      <c r="F38" s="358"/>
      <c r="G38" s="368">
        <v>38</v>
      </c>
      <c r="H38" s="369"/>
      <c r="I38" s="369"/>
      <c r="J38" s="369"/>
      <c r="K38" s="369"/>
      <c r="L38" s="370"/>
      <c r="M38" s="362">
        <v>2</v>
      </c>
      <c r="N38" s="363"/>
      <c r="O38" s="363"/>
      <c r="P38" s="363"/>
      <c r="Q38" s="363"/>
      <c r="R38" s="364"/>
      <c r="S38" s="354"/>
      <c r="T38" s="355"/>
      <c r="U38" s="355"/>
      <c r="V38" s="355"/>
      <c r="W38" s="358"/>
      <c r="X38" s="354"/>
      <c r="Y38" s="355"/>
      <c r="Z38" s="355"/>
      <c r="AA38" s="355"/>
      <c r="AB38" s="358"/>
      <c r="AC38" s="354">
        <v>11</v>
      </c>
      <c r="AD38" s="355"/>
      <c r="AE38" s="355"/>
      <c r="AF38" s="355"/>
      <c r="AG38" s="355"/>
      <c r="AH38" s="358"/>
      <c r="AI38" s="365">
        <v>1</v>
      </c>
      <c r="AJ38" s="366"/>
      <c r="AK38" s="366"/>
      <c r="AL38" s="367"/>
      <c r="AM38" s="354">
        <f>G38+M38+S38+X38+AC38+AI38</f>
        <v>52</v>
      </c>
      <c r="AN38" s="355"/>
      <c r="AO38" s="355"/>
      <c r="AP38" s="356"/>
      <c r="AQ38" s="215"/>
      <c r="AR38" s="215"/>
      <c r="AS38" s="215"/>
      <c r="AT38" s="215"/>
      <c r="AU38" s="215"/>
      <c r="AV38" s="215"/>
      <c r="AW38" s="215"/>
      <c r="AX38" s="215"/>
      <c r="AY38" s="196"/>
      <c r="AZ38" s="196"/>
      <c r="BA38" s="196"/>
      <c r="BB38" s="241"/>
    </row>
    <row r="39" spans="1:54">
      <c r="A39" s="214"/>
      <c r="B39" s="215"/>
      <c r="C39" s="357" t="s">
        <v>229</v>
      </c>
      <c r="D39" s="355"/>
      <c r="E39" s="355"/>
      <c r="F39" s="358"/>
      <c r="G39" s="368">
        <v>39</v>
      </c>
      <c r="H39" s="369"/>
      <c r="I39" s="369"/>
      <c r="J39" s="369"/>
      <c r="K39" s="369"/>
      <c r="L39" s="370"/>
      <c r="M39" s="362">
        <v>1</v>
      </c>
      <c r="N39" s="363"/>
      <c r="O39" s="363"/>
      <c r="P39" s="363"/>
      <c r="Q39" s="363"/>
      <c r="R39" s="364"/>
      <c r="S39" s="354">
        <v>1</v>
      </c>
      <c r="T39" s="355"/>
      <c r="U39" s="355"/>
      <c r="V39" s="355"/>
      <c r="W39" s="358"/>
      <c r="X39" s="354"/>
      <c r="Y39" s="355"/>
      <c r="Z39" s="355"/>
      <c r="AA39" s="355"/>
      <c r="AB39" s="358"/>
      <c r="AC39" s="354">
        <v>11</v>
      </c>
      <c r="AD39" s="355"/>
      <c r="AE39" s="355"/>
      <c r="AF39" s="355"/>
      <c r="AG39" s="355"/>
      <c r="AH39" s="358"/>
      <c r="AI39" s="365"/>
      <c r="AJ39" s="366"/>
      <c r="AK39" s="366"/>
      <c r="AL39" s="367"/>
      <c r="AM39" s="354">
        <f>G39+M39+S39+X39+AC39+AI39</f>
        <v>52</v>
      </c>
      <c r="AN39" s="355"/>
      <c r="AO39" s="355"/>
      <c r="AP39" s="356"/>
      <c r="AQ39" s="215"/>
      <c r="AR39" s="215"/>
      <c r="AS39" s="215"/>
      <c r="AT39" s="215"/>
      <c r="AU39" s="215"/>
      <c r="AV39" s="215"/>
      <c r="AW39" s="215"/>
      <c r="AX39" s="215"/>
      <c r="AY39" s="196"/>
      <c r="AZ39" s="196"/>
      <c r="BA39" s="242"/>
      <c r="BB39" s="241"/>
    </row>
    <row r="40" spans="1:54">
      <c r="A40" s="214"/>
      <c r="B40" s="215"/>
      <c r="C40" s="357" t="s">
        <v>230</v>
      </c>
      <c r="D40" s="355"/>
      <c r="E40" s="355"/>
      <c r="F40" s="358"/>
      <c r="G40" s="368">
        <v>31</v>
      </c>
      <c r="H40" s="369"/>
      <c r="I40" s="369"/>
      <c r="J40" s="369"/>
      <c r="K40" s="369"/>
      <c r="L40" s="370"/>
      <c r="M40" s="362">
        <v>1</v>
      </c>
      <c r="N40" s="363"/>
      <c r="O40" s="363"/>
      <c r="P40" s="363"/>
      <c r="Q40" s="363"/>
      <c r="R40" s="364"/>
      <c r="S40" s="354">
        <v>2</v>
      </c>
      <c r="T40" s="355"/>
      <c r="U40" s="355"/>
      <c r="V40" s="355"/>
      <c r="W40" s="358"/>
      <c r="X40" s="354">
        <v>6</v>
      </c>
      <c r="Y40" s="355"/>
      <c r="Z40" s="355"/>
      <c r="AA40" s="355"/>
      <c r="AB40" s="358"/>
      <c r="AC40" s="354">
        <v>2</v>
      </c>
      <c r="AD40" s="355"/>
      <c r="AE40" s="355"/>
      <c r="AF40" s="355"/>
      <c r="AG40" s="355"/>
      <c r="AH40" s="358"/>
      <c r="AI40" s="354">
        <v>1</v>
      </c>
      <c r="AJ40" s="355"/>
      <c r="AK40" s="355"/>
      <c r="AL40" s="358"/>
      <c r="AM40" s="354">
        <f>G40+M40+S40+X40+AC40+AI40</f>
        <v>43</v>
      </c>
      <c r="AN40" s="355"/>
      <c r="AO40" s="355"/>
      <c r="AP40" s="356"/>
      <c r="AQ40" s="215"/>
      <c r="AR40" s="215"/>
      <c r="AS40" s="215"/>
      <c r="AT40" s="215"/>
      <c r="AU40" s="215"/>
      <c r="AV40" s="215"/>
      <c r="AW40" s="215"/>
      <c r="AX40" s="215"/>
      <c r="AY40" s="196"/>
      <c r="AZ40" s="196"/>
      <c r="BA40" s="196"/>
      <c r="BB40" s="241"/>
    </row>
    <row r="41" spans="1:54" ht="14" thickBot="1">
      <c r="A41" s="214"/>
      <c r="B41" s="215"/>
      <c r="C41" s="375" t="s">
        <v>255</v>
      </c>
      <c r="D41" s="372"/>
      <c r="E41" s="372"/>
      <c r="F41" s="373"/>
      <c r="G41" s="371">
        <f>SUM(G37:G40)</f>
        <v>108</v>
      </c>
      <c r="H41" s="372"/>
      <c r="I41" s="372"/>
      <c r="J41" s="372"/>
      <c r="K41" s="372"/>
      <c r="L41" s="373"/>
      <c r="M41" s="371">
        <f>SUM(M37:M40)</f>
        <v>4</v>
      </c>
      <c r="N41" s="372"/>
      <c r="O41" s="372"/>
      <c r="P41" s="372"/>
      <c r="Q41" s="372"/>
      <c r="R41" s="373"/>
      <c r="S41" s="371">
        <v>3</v>
      </c>
      <c r="T41" s="372"/>
      <c r="U41" s="372"/>
      <c r="V41" s="372"/>
      <c r="W41" s="372"/>
      <c r="X41" s="371">
        <v>6</v>
      </c>
      <c r="Y41" s="372"/>
      <c r="Z41" s="372"/>
      <c r="AA41" s="372"/>
      <c r="AB41" s="373"/>
      <c r="AC41" s="371">
        <f>SUM(AC37:AC40)</f>
        <v>35</v>
      </c>
      <c r="AD41" s="372"/>
      <c r="AE41" s="372"/>
      <c r="AF41" s="372"/>
      <c r="AG41" s="372"/>
      <c r="AH41" s="373"/>
      <c r="AI41" s="371">
        <f>SUM(AI37:AI40)</f>
        <v>3</v>
      </c>
      <c r="AJ41" s="372"/>
      <c r="AK41" s="372"/>
      <c r="AL41" s="373"/>
      <c r="AM41" s="371">
        <f>SUM(AM37:AM40)</f>
        <v>199</v>
      </c>
      <c r="AN41" s="372"/>
      <c r="AO41" s="372"/>
      <c r="AP41" s="374"/>
      <c r="AQ41" s="145"/>
      <c r="AR41" s="145"/>
      <c r="AS41" s="145"/>
      <c r="AT41" s="145"/>
      <c r="AU41" s="145"/>
      <c r="AV41" s="145"/>
      <c r="AW41" s="145"/>
      <c r="AX41" s="145"/>
      <c r="AY41" s="191"/>
      <c r="AZ41" s="191"/>
      <c r="BA41" s="191"/>
      <c r="BB41" s="241"/>
    </row>
    <row r="42" spans="1:54">
      <c r="A42" s="219"/>
      <c r="B42" s="220"/>
      <c r="C42" s="220"/>
      <c r="D42" s="220"/>
      <c r="E42" s="220"/>
      <c r="F42" s="220"/>
      <c r="G42" s="220"/>
      <c r="H42" s="220"/>
      <c r="I42" s="220"/>
      <c r="J42" s="220"/>
      <c r="K42" s="220"/>
      <c r="L42" s="220"/>
      <c r="M42" s="220"/>
      <c r="N42" s="220"/>
      <c r="O42" s="220"/>
      <c r="P42" s="220"/>
      <c r="Q42" s="220"/>
      <c r="R42" s="220"/>
    </row>
    <row r="43" spans="1:54">
      <c r="A43" s="219"/>
      <c r="B43" s="220"/>
      <c r="C43" s="220"/>
      <c r="D43" s="220"/>
      <c r="E43" s="220"/>
      <c r="F43" s="220"/>
      <c r="G43" s="220"/>
      <c r="H43" s="220"/>
      <c r="I43" s="220"/>
      <c r="J43" s="220"/>
      <c r="K43" s="220"/>
      <c r="L43" s="220"/>
      <c r="M43" s="220"/>
      <c r="N43" s="220"/>
      <c r="O43" s="220"/>
      <c r="P43" s="220"/>
      <c r="Q43" s="220"/>
      <c r="R43" s="220"/>
    </row>
    <row r="44" spans="1:54">
      <c r="A44" s="219"/>
      <c r="B44" s="220"/>
      <c r="C44" s="220"/>
      <c r="D44" s="220"/>
      <c r="E44" s="220"/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/>
      <c r="W44" s="220"/>
      <c r="X44" s="220"/>
      <c r="Y44" s="220"/>
      <c r="Z44" s="220"/>
      <c r="AA44" s="220"/>
      <c r="AB44" s="220"/>
      <c r="AC44" s="220"/>
      <c r="AD44" s="220"/>
      <c r="AE44" s="220"/>
      <c r="AF44" s="220"/>
      <c r="AG44" s="220"/>
      <c r="AH44" s="220"/>
      <c r="AI44" s="220"/>
      <c r="AJ44" s="220"/>
      <c r="AK44" s="220"/>
      <c r="AL44" s="220"/>
      <c r="AM44" s="220"/>
      <c r="AN44" s="220"/>
      <c r="AO44" s="220"/>
      <c r="AP44" s="220"/>
      <c r="AQ44" s="220"/>
      <c r="AR44" s="220"/>
      <c r="AS44" s="220"/>
      <c r="AT44" s="220"/>
      <c r="AU44" s="220"/>
      <c r="AV44" s="220"/>
      <c r="AW44" s="220"/>
      <c r="AX44" s="220"/>
      <c r="AY44" s="220"/>
      <c r="AZ44" s="220"/>
      <c r="BA44" s="220"/>
    </row>
    <row r="45" spans="1:54">
      <c r="A45" s="219"/>
      <c r="B45" s="220"/>
      <c r="C45" s="220"/>
      <c r="D45" s="220"/>
      <c r="E45" s="220"/>
      <c r="F45" s="220"/>
      <c r="G45" s="220"/>
      <c r="H45" s="220"/>
      <c r="I45" s="220"/>
      <c r="J45" s="220"/>
      <c r="K45" s="220"/>
      <c r="L45" s="220"/>
      <c r="M45" s="220"/>
      <c r="N45" s="220"/>
      <c r="O45" s="220"/>
      <c r="P45" s="220"/>
      <c r="Q45" s="220"/>
      <c r="R45" s="220"/>
      <c r="S45" s="220"/>
      <c r="T45" s="220"/>
      <c r="U45" s="220"/>
      <c r="V45" s="220"/>
      <c r="W45" s="220"/>
      <c r="X45" s="220"/>
      <c r="Y45" s="220"/>
      <c r="Z45" s="220"/>
      <c r="AA45" s="220"/>
      <c r="AB45" s="220"/>
      <c r="AC45" s="220"/>
      <c r="AD45" s="220"/>
      <c r="AE45" s="220"/>
      <c r="AF45" s="220"/>
      <c r="AG45" s="220"/>
      <c r="AH45" s="220"/>
      <c r="AI45" s="220"/>
      <c r="AJ45" s="220"/>
      <c r="AK45" s="220"/>
      <c r="AL45" s="220"/>
      <c r="AM45" s="220"/>
      <c r="AN45" s="220"/>
      <c r="AO45" s="220"/>
      <c r="AP45" s="220"/>
      <c r="AQ45" s="220"/>
      <c r="AR45" s="220"/>
      <c r="AS45" s="220"/>
      <c r="AT45" s="220"/>
      <c r="AU45" s="220"/>
      <c r="AV45" s="220"/>
      <c r="AW45" s="220"/>
      <c r="AX45" s="220"/>
      <c r="AY45" s="220"/>
      <c r="AZ45" s="220"/>
      <c r="BA45" s="220"/>
    </row>
    <row r="46" spans="1:54">
      <c r="A46" s="219"/>
      <c r="B46" s="220"/>
      <c r="C46" s="220"/>
      <c r="D46" s="220"/>
      <c r="E46" s="220"/>
      <c r="F46" s="220"/>
      <c r="G46" s="220"/>
      <c r="H46" s="220"/>
      <c r="I46" s="220"/>
      <c r="J46" s="220"/>
      <c r="K46" s="220"/>
      <c r="L46" s="220"/>
      <c r="M46" s="220"/>
      <c r="N46" s="220"/>
      <c r="O46" s="220"/>
      <c r="P46" s="220"/>
      <c r="Q46" s="220"/>
      <c r="R46" s="220"/>
      <c r="S46" s="220"/>
      <c r="T46" s="220"/>
      <c r="U46" s="220"/>
      <c r="V46" s="220"/>
      <c r="W46" s="220"/>
      <c r="X46" s="220"/>
      <c r="Y46" s="220"/>
      <c r="Z46" s="220"/>
      <c r="AA46" s="220"/>
      <c r="AB46" s="220"/>
      <c r="AC46" s="220"/>
      <c r="AD46" s="220"/>
      <c r="AE46" s="220"/>
      <c r="AF46" s="220"/>
      <c r="AG46" s="220"/>
      <c r="AH46" s="220"/>
      <c r="AI46" s="220"/>
      <c r="AJ46" s="220"/>
      <c r="AK46" s="220"/>
      <c r="AL46" s="220"/>
      <c r="AM46" s="220"/>
      <c r="AN46" s="220"/>
      <c r="AO46" s="220"/>
      <c r="AP46" s="220"/>
      <c r="AQ46" s="220"/>
      <c r="AR46" s="220"/>
      <c r="AS46" s="220"/>
      <c r="AT46" s="220"/>
      <c r="AU46" s="220"/>
      <c r="AV46" s="220"/>
      <c r="AW46" s="220"/>
      <c r="AX46" s="220"/>
      <c r="AY46" s="220"/>
      <c r="AZ46" s="220"/>
      <c r="BA46" s="220"/>
    </row>
    <row r="47" spans="1:54">
      <c r="A47" s="219"/>
      <c r="B47" s="220"/>
      <c r="C47" s="220"/>
      <c r="D47" s="220"/>
      <c r="E47" s="220"/>
      <c r="F47" s="220"/>
      <c r="G47" s="220"/>
      <c r="H47" s="220"/>
      <c r="I47" s="220"/>
      <c r="J47" s="220"/>
      <c r="K47" s="220"/>
      <c r="L47" s="220"/>
      <c r="M47" s="220"/>
      <c r="N47" s="220"/>
      <c r="O47" s="220"/>
      <c r="P47" s="220"/>
      <c r="Q47" s="220"/>
      <c r="R47" s="220"/>
      <c r="S47" s="220"/>
      <c r="T47" s="220"/>
      <c r="U47" s="220"/>
      <c r="V47" s="220"/>
      <c r="W47" s="220"/>
      <c r="X47" s="220"/>
      <c r="Y47" s="220"/>
      <c r="Z47" s="220"/>
      <c r="AA47" s="220"/>
      <c r="AB47" s="220"/>
      <c r="AC47" s="220"/>
      <c r="AD47" s="220"/>
      <c r="AE47" s="220"/>
      <c r="AF47" s="220"/>
      <c r="AG47" s="220"/>
      <c r="AH47" s="220"/>
      <c r="AI47" s="220"/>
      <c r="AJ47" s="220"/>
      <c r="AK47" s="220"/>
      <c r="AL47" s="220"/>
      <c r="AM47" s="220"/>
      <c r="AN47" s="220"/>
      <c r="AO47" s="220"/>
      <c r="AP47" s="220"/>
      <c r="AQ47" s="220"/>
      <c r="AR47" s="220"/>
      <c r="AS47" s="220"/>
      <c r="AT47" s="220"/>
      <c r="AU47" s="220"/>
      <c r="AV47" s="220"/>
      <c r="AW47" s="220"/>
      <c r="AX47" s="220"/>
      <c r="AY47" s="220"/>
      <c r="AZ47" s="220"/>
      <c r="BA47" s="220"/>
    </row>
    <row r="48" spans="1:54">
      <c r="A48" s="219"/>
      <c r="B48" s="220"/>
      <c r="C48" s="220"/>
      <c r="D48" s="220"/>
      <c r="E48" s="220"/>
      <c r="F48" s="220"/>
      <c r="G48" s="220"/>
      <c r="H48" s="220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220"/>
      <c r="AA48" s="220"/>
      <c r="AB48" s="220"/>
      <c r="AC48" s="220"/>
      <c r="AD48" s="220"/>
      <c r="AE48" s="220"/>
      <c r="AF48" s="220"/>
      <c r="AG48" s="220"/>
      <c r="AH48" s="220"/>
      <c r="AI48" s="220"/>
      <c r="AJ48" s="220"/>
      <c r="AK48" s="220"/>
      <c r="AL48" s="220"/>
      <c r="AM48" s="220"/>
      <c r="AN48" s="220"/>
      <c r="AO48" s="220"/>
      <c r="AP48" s="220"/>
      <c r="AQ48" s="220"/>
      <c r="AR48" s="220"/>
      <c r="AS48" s="220"/>
      <c r="AT48" s="220"/>
      <c r="AU48" s="220"/>
      <c r="AV48" s="220"/>
      <c r="AW48" s="220"/>
      <c r="AX48" s="220"/>
      <c r="AY48" s="220"/>
      <c r="AZ48" s="220"/>
      <c r="BA48" s="220"/>
    </row>
    <row r="49" spans="1:53">
      <c r="A49" s="219"/>
      <c r="B49" s="220"/>
      <c r="C49" s="220"/>
      <c r="D49" s="220"/>
      <c r="E49" s="220"/>
      <c r="F49" s="220"/>
      <c r="G49" s="220"/>
      <c r="H49" s="220"/>
      <c r="I49" s="220"/>
      <c r="J49" s="220"/>
      <c r="K49" s="220"/>
      <c r="L49" s="220"/>
      <c r="M49" s="220"/>
      <c r="N49" s="220"/>
      <c r="O49" s="220"/>
      <c r="P49" s="220"/>
      <c r="Q49" s="220"/>
      <c r="R49" s="220"/>
      <c r="S49" s="220"/>
      <c r="T49" s="220"/>
      <c r="U49" s="220"/>
      <c r="V49" s="220"/>
      <c r="W49" s="220"/>
      <c r="X49" s="220"/>
      <c r="Y49" s="220"/>
      <c r="Z49" s="220"/>
      <c r="AA49" s="220"/>
      <c r="AB49" s="220"/>
      <c r="AC49" s="220"/>
      <c r="AD49" s="220"/>
      <c r="AE49" s="220"/>
      <c r="AF49" s="220"/>
      <c r="AG49" s="220"/>
      <c r="AH49" s="220"/>
      <c r="AI49" s="220"/>
      <c r="AJ49" s="220"/>
      <c r="AK49" s="220"/>
      <c r="AL49" s="220"/>
      <c r="AM49" s="220"/>
      <c r="AN49" s="220"/>
      <c r="AO49" s="220"/>
      <c r="AP49" s="220"/>
      <c r="AQ49" s="220"/>
      <c r="AR49" s="220"/>
      <c r="AS49" s="220"/>
      <c r="AT49" s="220"/>
      <c r="AU49" s="220"/>
      <c r="AV49" s="220"/>
      <c r="AW49" s="220"/>
      <c r="AX49" s="220"/>
      <c r="AY49" s="220"/>
      <c r="AZ49" s="220"/>
      <c r="BA49" s="220"/>
    </row>
    <row r="50" spans="1:53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0"/>
      <c r="L50" s="220"/>
      <c r="M50" s="220"/>
      <c r="N50" s="220"/>
      <c r="O50" s="220"/>
      <c r="P50" s="220"/>
      <c r="Q50" s="220"/>
      <c r="R50" s="220"/>
      <c r="S50" s="220"/>
      <c r="T50" s="220"/>
      <c r="U50" s="220"/>
      <c r="V50" s="220"/>
      <c r="W50" s="220"/>
      <c r="X50" s="220"/>
      <c r="Y50" s="220"/>
      <c r="Z50" s="220"/>
      <c r="AA50" s="220"/>
      <c r="AB50" s="220"/>
      <c r="AC50" s="220"/>
      <c r="AD50" s="220"/>
      <c r="AE50" s="220"/>
      <c r="AF50" s="220"/>
      <c r="AG50" s="220"/>
      <c r="AH50" s="220"/>
      <c r="AI50" s="220"/>
      <c r="AJ50" s="220"/>
      <c r="AK50" s="220"/>
      <c r="AL50" s="220"/>
      <c r="AM50" s="220"/>
      <c r="AN50" s="220"/>
      <c r="AO50" s="220"/>
      <c r="AP50" s="220"/>
      <c r="AQ50" s="220"/>
      <c r="AR50" s="220"/>
      <c r="AS50" s="220"/>
      <c r="AT50" s="220"/>
      <c r="AU50" s="220"/>
      <c r="AV50" s="220"/>
      <c r="AW50" s="220"/>
      <c r="AX50" s="220"/>
      <c r="AY50" s="220"/>
      <c r="AZ50" s="220"/>
      <c r="BA50" s="220"/>
    </row>
    <row r="51" spans="1:53">
      <c r="A51" s="219"/>
      <c r="B51" s="220"/>
      <c r="C51" s="220"/>
      <c r="D51" s="220"/>
      <c r="E51" s="220"/>
      <c r="F51" s="220"/>
      <c r="G51" s="220"/>
      <c r="H51" s="220"/>
      <c r="I51" s="220"/>
      <c r="J51" s="220"/>
      <c r="K51" s="220"/>
      <c r="L51" s="220"/>
      <c r="M51" s="220"/>
      <c r="N51" s="220"/>
      <c r="O51" s="220"/>
      <c r="P51" s="220"/>
      <c r="Q51" s="220"/>
      <c r="R51" s="220"/>
      <c r="S51" s="220"/>
      <c r="T51" s="220"/>
      <c r="U51" s="220"/>
      <c r="V51" s="220"/>
      <c r="W51" s="220"/>
      <c r="X51" s="220"/>
      <c r="Y51" s="220"/>
      <c r="Z51" s="220"/>
      <c r="AA51" s="220"/>
      <c r="AB51" s="220"/>
      <c r="AC51" s="220"/>
      <c r="AD51" s="220"/>
      <c r="AE51" s="220"/>
      <c r="AF51" s="220"/>
      <c r="AG51" s="220"/>
      <c r="AH51" s="220"/>
      <c r="AI51" s="220"/>
      <c r="AJ51" s="220"/>
      <c r="AK51" s="220"/>
      <c r="AL51" s="220"/>
      <c r="AM51" s="220"/>
      <c r="AN51" s="220"/>
      <c r="AO51" s="220"/>
      <c r="AP51" s="220"/>
      <c r="AQ51" s="220"/>
      <c r="AR51" s="220"/>
      <c r="AS51" s="220"/>
      <c r="AT51" s="220"/>
      <c r="AU51" s="220"/>
      <c r="AV51" s="220"/>
      <c r="AW51" s="220"/>
      <c r="AX51" s="220"/>
      <c r="AY51" s="220"/>
      <c r="AZ51" s="220"/>
      <c r="BA51" s="220"/>
    </row>
    <row r="52" spans="1:53">
      <c r="A52" s="219"/>
      <c r="B52" s="220"/>
      <c r="C52" s="220"/>
      <c r="D52" s="220"/>
      <c r="E52" s="220"/>
      <c r="F52" s="220"/>
      <c r="G52" s="220"/>
      <c r="H52" s="220"/>
      <c r="I52" s="220"/>
      <c r="J52" s="220"/>
      <c r="K52" s="220"/>
      <c r="L52" s="220"/>
      <c r="M52" s="220"/>
      <c r="N52" s="220"/>
      <c r="O52" s="220"/>
      <c r="P52" s="220"/>
      <c r="Q52" s="220"/>
      <c r="R52" s="220"/>
      <c r="S52" s="220"/>
      <c r="T52" s="220"/>
      <c r="U52" s="220"/>
      <c r="V52" s="220"/>
      <c r="W52" s="220"/>
      <c r="X52" s="220"/>
      <c r="Y52" s="220"/>
      <c r="Z52" s="220"/>
      <c r="AA52" s="220"/>
      <c r="AB52" s="220"/>
      <c r="AC52" s="220"/>
      <c r="AD52" s="220"/>
      <c r="AE52" s="220"/>
      <c r="AF52" s="220"/>
      <c r="AG52" s="220"/>
      <c r="AH52" s="220"/>
      <c r="AI52" s="220"/>
      <c r="AJ52" s="220"/>
      <c r="AK52" s="220"/>
      <c r="AL52" s="220"/>
      <c r="AM52" s="220"/>
      <c r="AN52" s="220"/>
      <c r="AO52" s="220"/>
      <c r="AP52" s="220"/>
      <c r="AQ52" s="220"/>
      <c r="AR52" s="220"/>
      <c r="AS52" s="220"/>
      <c r="AT52" s="220"/>
      <c r="AU52" s="220"/>
      <c r="AV52" s="220"/>
      <c r="AW52" s="220"/>
      <c r="AX52" s="220"/>
      <c r="AY52" s="220"/>
      <c r="AZ52" s="220"/>
      <c r="BA52" s="220"/>
    </row>
    <row r="53" spans="1:53">
      <c r="AP53" s="220"/>
      <c r="AQ53" s="220"/>
      <c r="BA53" s="220"/>
    </row>
    <row r="54" spans="1:53">
      <c r="AP54" s="220"/>
    </row>
    <row r="55" spans="1:53">
      <c r="AP55" s="220"/>
    </row>
    <row r="56" spans="1:53">
      <c r="AP56" s="220"/>
    </row>
    <row r="57" spans="1:53">
      <c r="AP57" s="220"/>
    </row>
  </sheetData>
  <mergeCells count="113">
    <mergeCell ref="C41:F41"/>
    <mergeCell ref="G41:L41"/>
    <mergeCell ref="B26:F26"/>
    <mergeCell ref="I26:M26"/>
    <mergeCell ref="Q26:V26"/>
    <mergeCell ref="M36:R36"/>
    <mergeCell ref="M41:R41"/>
    <mergeCell ref="S41:W41"/>
    <mergeCell ref="X41:AB41"/>
    <mergeCell ref="AC41:AH41"/>
    <mergeCell ref="AI39:AL39"/>
    <mergeCell ref="AC40:AH40"/>
    <mergeCell ref="AM39:AP39"/>
    <mergeCell ref="AI40:AL40"/>
    <mergeCell ref="AM40:AP40"/>
    <mergeCell ref="AI41:AL41"/>
    <mergeCell ref="AM41:AP41"/>
    <mergeCell ref="C40:F40"/>
    <mergeCell ref="G40:L40"/>
    <mergeCell ref="M40:R40"/>
    <mergeCell ref="S40:W40"/>
    <mergeCell ref="X40:AB40"/>
    <mergeCell ref="S39:W39"/>
    <mergeCell ref="X39:AB39"/>
    <mergeCell ref="C39:F39"/>
    <mergeCell ref="G39:L39"/>
    <mergeCell ref="M39:R39"/>
    <mergeCell ref="AC39:AH39"/>
    <mergeCell ref="AI37:AL37"/>
    <mergeCell ref="AM37:AP37"/>
    <mergeCell ref="C38:F38"/>
    <mergeCell ref="G38:L38"/>
    <mergeCell ref="M38:R38"/>
    <mergeCell ref="S38:W38"/>
    <mergeCell ref="X38:AB38"/>
    <mergeCell ref="AC38:AH38"/>
    <mergeCell ref="AI38:AL38"/>
    <mergeCell ref="AM38:AP38"/>
    <mergeCell ref="C37:F37"/>
    <mergeCell ref="G37:L37"/>
    <mergeCell ref="M37:R37"/>
    <mergeCell ref="S37:W37"/>
    <mergeCell ref="X37:AB37"/>
    <mergeCell ref="AC37:AH37"/>
    <mergeCell ref="AI35:AL35"/>
    <mergeCell ref="AM35:AP35"/>
    <mergeCell ref="G36:L36"/>
    <mergeCell ref="S36:W36"/>
    <mergeCell ref="X36:AB36"/>
    <mergeCell ref="AC36:AH36"/>
    <mergeCell ref="AI36:AL36"/>
    <mergeCell ref="AM36:AP36"/>
    <mergeCell ref="C35:F36"/>
    <mergeCell ref="G35:L35"/>
    <mergeCell ref="M35:R35"/>
    <mergeCell ref="S35:W35"/>
    <mergeCell ref="X35:AB35"/>
    <mergeCell ref="AC35:AH35"/>
    <mergeCell ref="A30:B30"/>
    <mergeCell ref="C30:J30"/>
    <mergeCell ref="L30:M30"/>
    <mergeCell ref="AE30:AJ30"/>
    <mergeCell ref="AL31:AT31"/>
    <mergeCell ref="F33:AL33"/>
    <mergeCell ref="A29:B29"/>
    <mergeCell ref="L29:M29"/>
    <mergeCell ref="AL29:AM29"/>
    <mergeCell ref="AX18:BA19"/>
    <mergeCell ref="W23:AP23"/>
    <mergeCell ref="X18:AA19"/>
    <mergeCell ref="AB18:AE19"/>
    <mergeCell ref="AF18:AJ19"/>
    <mergeCell ref="Y26:AD26"/>
    <mergeCell ref="AE26:AJ26"/>
    <mergeCell ref="A18:A22"/>
    <mergeCell ref="B18:E19"/>
    <mergeCell ref="F18:J19"/>
    <mergeCell ref="K18:N19"/>
    <mergeCell ref="O18:R19"/>
    <mergeCell ref="S18:W19"/>
    <mergeCell ref="J15:AL15"/>
    <mergeCell ref="AN15:AT15"/>
    <mergeCell ref="AU15:BA15"/>
    <mergeCell ref="AK18:AN19"/>
    <mergeCell ref="AO18:AR19"/>
    <mergeCell ref="AS18:AW19"/>
    <mergeCell ref="A1:I1"/>
    <mergeCell ref="AI1:BA1"/>
    <mergeCell ref="A2:Z2"/>
    <mergeCell ref="A3:P3"/>
    <mergeCell ref="AL3:BA3"/>
    <mergeCell ref="AG4:BA4"/>
    <mergeCell ref="A4:M4"/>
    <mergeCell ref="AH24:AL24"/>
    <mergeCell ref="AS2:BA2"/>
    <mergeCell ref="AH5:BA5"/>
    <mergeCell ref="A6:BA6"/>
    <mergeCell ref="A10:BA10"/>
    <mergeCell ref="B9:BA9"/>
    <mergeCell ref="A11:BA11"/>
    <mergeCell ref="A12:BA12"/>
    <mergeCell ref="J13:AL13"/>
    <mergeCell ref="J14:AL14"/>
    <mergeCell ref="B23:T23"/>
    <mergeCell ref="B25:G25"/>
    <mergeCell ref="M25:R25"/>
    <mergeCell ref="AM25:AQ25"/>
    <mergeCell ref="X25:AB25"/>
    <mergeCell ref="AE25:AI25"/>
    <mergeCell ref="B24:E24"/>
    <mergeCell ref="H24:M24"/>
    <mergeCell ref="P24:Q24"/>
    <mergeCell ref="X24:AB24"/>
  </mergeCells>
  <pageMargins left="0.31496062992125984" right="0.11811023622047245" top="0.74803149606299213" bottom="0.74803149606299213" header="0.31496062992125984" footer="0.31496062992125984"/>
  <pageSetup paperSize="9" scale="82"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План</vt:lpstr>
      <vt:lpstr>График</vt:lpstr>
    </vt:vector>
  </TitlesOfParts>
  <Company>APC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Туржанова</dc:creator>
  <cp:lastModifiedBy>Microsoft Office User</cp:lastModifiedBy>
  <cp:lastPrinted>2019-09-17T04:54:27Z</cp:lastPrinted>
  <dcterms:created xsi:type="dcterms:W3CDTF">2005-02-22T08:24:06Z</dcterms:created>
  <dcterms:modified xsi:type="dcterms:W3CDTF">2020-06-07T15:12:15Z</dcterms:modified>
</cp:coreProperties>
</file>