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xu68\Documents\Constellations\"/>
    </mc:Choice>
  </mc:AlternateContent>
  <xr:revisionPtr revIDLastSave="0" documentId="13_ncr:1_{BDB1ED30-66B9-454C-8038-1BC5A701417B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Zodiac" sheetId="1" r:id="rId1"/>
    <sheet name="Ursa Major Family" sheetId="4" r:id="rId2"/>
    <sheet name="Perseus Family" sheetId="5" r:id="rId3"/>
    <sheet name="Hercules Family" sheetId="6" r:id="rId4"/>
    <sheet name="Orion Family" sheetId="7" r:id="rId5"/>
    <sheet name="Heavenly Waters" sheetId="8" r:id="rId6"/>
    <sheet name="Bayer Family" sheetId="9" r:id="rId7"/>
    <sheet name="La Caille Family" sheetId="10" r:id="rId8"/>
    <sheet name="Deep Sky Objects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2" l="1"/>
  <c r="P33" i="12"/>
  <c r="P32" i="12"/>
  <c r="P31" i="12"/>
  <c r="P27" i="12"/>
  <c r="P26" i="12"/>
  <c r="M33" i="12"/>
  <c r="N33" i="12"/>
  <c r="O33" i="12"/>
  <c r="O4" i="12"/>
  <c r="N4" i="12"/>
  <c r="M4" i="12"/>
  <c r="O32" i="12"/>
  <c r="N32" i="12"/>
  <c r="M32" i="12"/>
  <c r="O31" i="12"/>
  <c r="N31" i="12"/>
  <c r="M31" i="12"/>
  <c r="O27" i="12"/>
  <c r="N27" i="12"/>
  <c r="M27" i="12"/>
  <c r="O26" i="12"/>
  <c r="N26" i="12"/>
  <c r="M26" i="12"/>
  <c r="O22" i="12"/>
  <c r="N22" i="12"/>
  <c r="M22" i="12"/>
  <c r="O21" i="12"/>
  <c r="N21" i="12"/>
  <c r="M21" i="12"/>
  <c r="N3" i="12"/>
  <c r="M3" i="12"/>
  <c r="O3" i="12"/>
  <c r="M5" i="12"/>
  <c r="N5" i="12"/>
  <c r="O5" i="12"/>
  <c r="M6" i="12"/>
  <c r="N6" i="12"/>
  <c r="O6" i="12"/>
  <c r="M7" i="12"/>
  <c r="N7" i="12"/>
  <c r="O7" i="12"/>
  <c r="M8" i="12"/>
  <c r="N8" i="12"/>
  <c r="O8" i="12"/>
  <c r="M9" i="12"/>
  <c r="N9" i="12"/>
  <c r="O9" i="12"/>
  <c r="M10" i="12"/>
  <c r="N10" i="12"/>
  <c r="O10" i="12"/>
  <c r="M11" i="12"/>
  <c r="N11" i="12"/>
  <c r="O11" i="12"/>
  <c r="M12" i="12"/>
  <c r="N12" i="12"/>
  <c r="O12" i="12"/>
  <c r="M13" i="12"/>
  <c r="N13" i="12"/>
  <c r="O13" i="12"/>
  <c r="M14" i="12"/>
  <c r="N14" i="12"/>
  <c r="O14" i="12"/>
  <c r="M15" i="12"/>
  <c r="N15" i="12"/>
  <c r="O15" i="12"/>
  <c r="M16" i="12"/>
  <c r="N16" i="12"/>
  <c r="O16" i="12"/>
  <c r="M17" i="12"/>
  <c r="N17" i="12"/>
  <c r="O17" i="12"/>
</calcChain>
</file>

<file path=xl/sharedStrings.xml><?xml version="1.0" encoding="utf-8"?>
<sst xmlns="http://schemas.openxmlformats.org/spreadsheetml/2006/main" count="2247" uniqueCount="1016">
  <si>
    <t>α Ari</t>
  </si>
  <si>
    <t>β Ari</t>
  </si>
  <si>
    <t>41 Ari</t>
  </si>
  <si>
    <t>RA</t>
  </si>
  <si>
    <t>Dec</t>
  </si>
  <si>
    <t>h</t>
  </si>
  <si>
    <t>m</t>
  </si>
  <si>
    <t>s</t>
  </si>
  <si>
    <t>arcmin</t>
  </si>
  <si>
    <t>arcsec</t>
  </si>
  <si>
    <t>deg</t>
  </si>
  <si>
    <t>vm</t>
  </si>
  <si>
    <t>lat</t>
  </si>
  <si>
    <t>long</t>
  </si>
  <si>
    <t>Aries (Ari)</t>
  </si>
  <si>
    <t>Star</t>
  </si>
  <si>
    <t>mag</t>
  </si>
  <si>
    <t>β Tau</t>
  </si>
  <si>
    <t>ζ Tau</t>
  </si>
  <si>
    <r>
      <t>θ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Tau</t>
    </r>
  </si>
  <si>
    <t>λ Tau</t>
  </si>
  <si>
    <t>ε Tau</t>
  </si>
  <si>
    <t>ο Tau</t>
  </si>
  <si>
    <t>Atlas A</t>
  </si>
  <si>
    <t>γ Tau</t>
  </si>
  <si>
    <t>Electra</t>
  </si>
  <si>
    <t>ξ Tau</t>
  </si>
  <si>
    <t>Maia</t>
  </si>
  <si>
    <t>ν Tau</t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</si>
  <si>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</si>
  <si>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Tau</t>
    </r>
  </si>
  <si>
    <t>Gemini (Gem)</t>
  </si>
  <si>
    <t>γ Gem</t>
  </si>
  <si>
    <t>μ Gem</t>
  </si>
  <si>
    <t>ε Gem</t>
  </si>
  <si>
    <t>η Gem</t>
  </si>
  <si>
    <t>ξ Gem</t>
  </si>
  <si>
    <t>δ Gem</t>
  </si>
  <si>
    <t>κ Gem</t>
  </si>
  <si>
    <t>λ Gem</t>
  </si>
  <si>
    <t>θ Gem</t>
  </si>
  <si>
    <t>ι Gem</t>
  </si>
  <si>
    <t>β Cnc</t>
  </si>
  <si>
    <t>δ Cnc</t>
  </si>
  <si>
    <t>Cancer (Cnc)</t>
  </si>
  <si>
    <t>Leo (Leo)</t>
  </si>
  <si>
    <t>δ Leo</t>
  </si>
  <si>
    <t>ε Leo</t>
  </si>
  <si>
    <t>θ Leo</t>
  </si>
  <si>
    <t>ζ Leo</t>
  </si>
  <si>
    <t>ο Leo A</t>
  </si>
  <si>
    <t>ο Leo B</t>
  </si>
  <si>
    <t>ρ Leo</t>
  </si>
  <si>
    <t>ι Leo</t>
  </si>
  <si>
    <t>μ Leo</t>
  </si>
  <si>
    <t>η Leo</t>
  </si>
  <si>
    <t>Virgo (Vir)</t>
  </si>
  <si>
    <t>γ Vir A</t>
  </si>
  <si>
    <t>ε Vir</t>
  </si>
  <si>
    <t>γ Vir B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</si>
  <si>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Leo</t>
    </r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</si>
  <si>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Leo</t>
    </r>
  </si>
  <si>
    <t>ζ Vir</t>
  </si>
  <si>
    <t>δ Vir</t>
  </si>
  <si>
    <t>β Vir</t>
  </si>
  <si>
    <t>109 Vir</t>
  </si>
  <si>
    <t>μ Vir</t>
  </si>
  <si>
    <t>η Vir</t>
  </si>
  <si>
    <t>Libra (Lib)</t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</si>
  <si>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Lib</t>
    </r>
  </si>
  <si>
    <t>β Lib</t>
  </si>
  <si>
    <t>σ Lib</t>
  </si>
  <si>
    <t>ν Lib</t>
  </si>
  <si>
    <t>τ Lib</t>
  </si>
  <si>
    <t>γ Lib</t>
  </si>
  <si>
    <t>Scorpius (Sco)</t>
  </si>
  <si>
    <t>λ Sco</t>
  </si>
  <si>
    <t>θ Sco</t>
  </si>
  <si>
    <t>δ Sco</t>
  </si>
  <si>
    <t>ε Sco</t>
  </si>
  <si>
    <t>κ Sco</t>
  </si>
  <si>
    <t>υ Sco</t>
  </si>
  <si>
    <t>τ Sco</t>
  </si>
  <si>
    <t>π Sco</t>
  </si>
  <si>
    <t>σ Sco</t>
  </si>
  <si>
    <t>G Sco</t>
  </si>
  <si>
    <t>η Sco</t>
  </si>
  <si>
    <r>
      <t>μ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</si>
  <si>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r>
      <t>μ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</si>
  <si>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ι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</si>
  <si>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</si>
  <si>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r>
      <t>ζ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Sco</t>
    </r>
  </si>
  <si>
    <t>ρ Sco</t>
  </si>
  <si>
    <r>
      <t>ω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Sco</t>
    </r>
  </si>
  <si>
    <t>ν Sco</t>
  </si>
  <si>
    <t>Sagittarius (Sgr)</t>
  </si>
  <si>
    <t>ε Sgr</t>
  </si>
  <si>
    <t>σ Sgr</t>
  </si>
  <si>
    <t>ζ Sgr</t>
  </si>
  <si>
    <t>δ Sgr</t>
  </si>
  <si>
    <t>λ Sgr</t>
  </si>
  <si>
    <t>π Sgr</t>
  </si>
  <si>
    <t>η Sgr</t>
  </si>
  <si>
    <t>φ Sgr</t>
  </si>
  <si>
    <t>τ Sgr</t>
  </si>
  <si>
    <t>ο Sgr</t>
  </si>
  <si>
    <t>μ Sgr</t>
  </si>
  <si>
    <t>α Sgr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</si>
  <si>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</si>
  <si>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ξ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Sgr</t>
    </r>
  </si>
  <si>
    <r>
      <t>ρ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</si>
  <si>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Sgr</t>
    </r>
  </si>
  <si>
    <t>Capricornus (Cap)</t>
  </si>
  <si>
    <t>δ Cap</t>
  </si>
  <si>
    <r>
      <t>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Cap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</si>
  <si>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Cap</t>
    </r>
  </si>
  <si>
    <t>γ Cap</t>
  </si>
  <si>
    <t>ζ Cap</t>
  </si>
  <si>
    <t>Aquarius (Aqr)</t>
  </si>
  <si>
    <t>β Aqr</t>
  </si>
  <si>
    <t>α Aqr</t>
  </si>
  <si>
    <t>δ Aqr</t>
  </si>
  <si>
    <t>88 Aqr</t>
  </si>
  <si>
    <t>λ Aqr</t>
  </si>
  <si>
    <t>ε Aqr</t>
  </si>
  <si>
    <t>γ Aqr</t>
  </si>
  <si>
    <t>98 Aqr</t>
  </si>
  <si>
    <r>
      <t>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Aqr</t>
    </r>
  </si>
  <si>
    <t>Pisces (Psc)</t>
  </si>
  <si>
    <t>η Psc</t>
  </si>
  <si>
    <t>γ Psc</t>
  </si>
  <si>
    <t>Corona Borealis (CrB)</t>
  </si>
  <si>
    <t>γ CrB</t>
  </si>
  <si>
    <t>β CrB</t>
  </si>
  <si>
    <t>α CrB</t>
  </si>
  <si>
    <t>Boötes (Boo)</t>
  </si>
  <si>
    <t>η  Boo</t>
  </si>
  <si>
    <t>γ Boo</t>
  </si>
  <si>
    <t>δ Boo</t>
  </si>
  <si>
    <t>β Boo</t>
  </si>
  <si>
    <t>ρ Boo</t>
  </si>
  <si>
    <t>ζ Boo</t>
  </si>
  <si>
    <t>Canes Venatici (CVn)</t>
  </si>
  <si>
    <t>Leo Minor (LMi)</t>
  </si>
  <si>
    <t>46 Lmi</t>
  </si>
  <si>
    <t>β UMa</t>
  </si>
  <si>
    <t>ε UMa</t>
  </si>
  <si>
    <t>Ursa Major (UMa)</t>
  </si>
  <si>
    <t>α UMa</t>
  </si>
  <si>
    <t>η UMa</t>
  </si>
  <si>
    <t>γ UMa</t>
  </si>
  <si>
    <t>ψ UMa</t>
  </si>
  <si>
    <t>μ UMa</t>
  </si>
  <si>
    <t>ι UMa</t>
  </si>
  <si>
    <t>θ UMa</t>
  </si>
  <si>
    <t>δ UMa</t>
  </si>
  <si>
    <t>ο UMa</t>
  </si>
  <si>
    <t>λ UMa</t>
  </si>
  <si>
    <t>ν UMa</t>
  </si>
  <si>
    <t>κ UMa</t>
  </si>
  <si>
    <t>23 UMa</t>
  </si>
  <si>
    <t>χ UMa</t>
  </si>
  <si>
    <t>υ UMa</t>
  </si>
  <si>
    <t>ξ UMa A</t>
  </si>
  <si>
    <t>ζ UMa</t>
  </si>
  <si>
    <t>Lynx (Lyn)</t>
  </si>
  <si>
    <t>α Lyn</t>
  </si>
  <si>
    <t>38 Lyn</t>
  </si>
  <si>
    <t>10 Uma</t>
  </si>
  <si>
    <t>Draco (Dra)</t>
  </si>
  <si>
    <t>γ Dra</t>
  </si>
  <si>
    <t>η Dra</t>
  </si>
  <si>
    <t>β Dra</t>
  </si>
  <si>
    <t>δ Dra</t>
  </si>
  <si>
    <t>ζ Dra</t>
  </si>
  <si>
    <t>ι Dra</t>
  </si>
  <si>
    <t>χ Dra</t>
  </si>
  <si>
    <t>ξ Dra</t>
  </si>
  <si>
    <t>ε Dra</t>
  </si>
  <si>
    <t>λ Dra</t>
  </si>
  <si>
    <t>κ Dra</t>
  </si>
  <si>
    <t>Ursa Minor (UMi)</t>
  </si>
  <si>
    <t>β Umi</t>
  </si>
  <si>
    <t>γ Umi</t>
  </si>
  <si>
    <t>Auriga (Aur)</t>
  </si>
  <si>
    <t>β Aur</t>
  </si>
  <si>
    <t>θ Aur</t>
  </si>
  <si>
    <t>ι Aur</t>
  </si>
  <si>
    <t>ε Aur</t>
  </si>
  <si>
    <t>η Aur</t>
  </si>
  <si>
    <t>ζ Aur</t>
  </si>
  <si>
    <t>δ Aur</t>
  </si>
  <si>
    <t>ν Aur</t>
  </si>
  <si>
    <t>α Per</t>
  </si>
  <si>
    <t>ζ Per</t>
  </si>
  <si>
    <t>ε Per</t>
  </si>
  <si>
    <t>γ Per A</t>
  </si>
  <si>
    <t>γ Per B</t>
  </si>
  <si>
    <t>δ per</t>
  </si>
  <si>
    <t>ρ Per</t>
  </si>
  <si>
    <t>κ Per</t>
  </si>
  <si>
    <t>ν Per</t>
  </si>
  <si>
    <t>η Per</t>
  </si>
  <si>
    <t>ο Per</t>
  </si>
  <si>
    <t>τ Per A</t>
  </si>
  <si>
    <t>48 Per</t>
  </si>
  <si>
    <t>ξ Per</t>
  </si>
  <si>
    <t>Perseus (Per)</t>
  </si>
  <si>
    <t>α Tri</t>
  </si>
  <si>
    <t>β Tri</t>
  </si>
  <si>
    <t>Triangulum (Tri)</t>
  </si>
  <si>
    <t>α And</t>
  </si>
  <si>
    <t>β And</t>
  </si>
  <si>
    <t>δ And</t>
  </si>
  <si>
    <t>51 And</t>
  </si>
  <si>
    <t>ο And</t>
  </si>
  <si>
    <t>λ And</t>
  </si>
  <si>
    <t>μ And</t>
  </si>
  <si>
    <r>
      <t>γ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</t>
    </r>
  </si>
  <si>
    <t>γ Cas</t>
  </si>
  <si>
    <t>α Cas</t>
  </si>
  <si>
    <t>β Cas</t>
  </si>
  <si>
    <t>δ Cas</t>
  </si>
  <si>
    <t>ε Cas</t>
  </si>
  <si>
    <t>η Cas</t>
  </si>
  <si>
    <t>ζ Cas</t>
  </si>
  <si>
    <t>50 Cas</t>
  </si>
  <si>
    <t>Cassiopeia (Cas)</t>
  </si>
  <si>
    <t>Cepheus (Cep)</t>
  </si>
  <si>
    <t>α Cep</t>
  </si>
  <si>
    <t>γ Cep</t>
  </si>
  <si>
    <t>β Cep</t>
  </si>
  <si>
    <t>ζ Cep</t>
  </si>
  <si>
    <t>η Cep</t>
  </si>
  <si>
    <t>ι Cep</t>
  </si>
  <si>
    <t>α Lac</t>
  </si>
  <si>
    <t>Lacerta (Lac)</t>
  </si>
  <si>
    <t>Pegasus (Peg)</t>
  </si>
  <si>
    <t>ε Peg</t>
  </si>
  <si>
    <t>β Peg</t>
  </si>
  <si>
    <t>α Peg</t>
  </si>
  <si>
    <t>γ Peg</t>
  </si>
  <si>
    <t>η Peg</t>
  </si>
  <si>
    <t>ζ Peg</t>
  </si>
  <si>
    <t>μ Peg</t>
  </si>
  <si>
    <t>θ Peg</t>
  </si>
  <si>
    <t>ι Peg</t>
  </si>
  <si>
    <t>λ Peg</t>
  </si>
  <si>
    <t>β Cet</t>
  </si>
  <si>
    <t>α Cet</t>
  </si>
  <si>
    <t>η Cet</t>
  </si>
  <si>
    <t>γ Cet</t>
  </si>
  <si>
    <t>τ Cet</t>
  </si>
  <si>
    <t>ι Cet</t>
  </si>
  <si>
    <t>θ Cet</t>
  </si>
  <si>
    <t>ζ Cet</t>
  </si>
  <si>
    <t>υ Cet</t>
  </si>
  <si>
    <t>Cetus (Cet)</t>
  </si>
  <si>
    <t>γ Cyg</t>
  </si>
  <si>
    <t>Cygnus (Cyg)</t>
  </si>
  <si>
    <t>ε Cyg</t>
  </si>
  <si>
    <t>δ Cyg</t>
  </si>
  <si>
    <t>ζ Cyg</t>
  </si>
  <si>
    <t>ξ Cyg</t>
  </si>
  <si>
    <t>τ Cyg</t>
  </si>
  <si>
    <t>ι Cyg</t>
  </si>
  <si>
    <t>κ Cyg</t>
  </si>
  <si>
    <t>η Cyg</t>
  </si>
  <si>
    <t>ν Cyg</t>
  </si>
  <si>
    <t>ρ Cyg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</si>
  <si>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</si>
  <si>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Cyg</t>
    </r>
  </si>
  <si>
    <t>Lyra (Lyr)</t>
  </si>
  <si>
    <t>γ Lyr</t>
  </si>
  <si>
    <t>β Lyr A</t>
  </si>
  <si>
    <t>Sagitta (Sge)</t>
  </si>
  <si>
    <t>γ Sge</t>
  </si>
  <si>
    <t>δ Sge A</t>
  </si>
  <si>
    <t>δ Sge B</t>
  </si>
  <si>
    <t>Hercules (Her)</t>
  </si>
  <si>
    <t>β Her</t>
  </si>
  <si>
    <t>ζ Her</t>
  </si>
  <si>
    <t>δ Her</t>
  </si>
  <si>
    <t>π Her</t>
  </si>
  <si>
    <t>μ Her</t>
  </si>
  <si>
    <t>η Her</t>
  </si>
  <si>
    <t>ξ Her</t>
  </si>
  <si>
    <t>γ Her</t>
  </si>
  <si>
    <t>ι Her</t>
  </si>
  <si>
    <t>ο Her</t>
  </si>
  <si>
    <t>109 Her</t>
  </si>
  <si>
    <t>θ Her</t>
  </si>
  <si>
    <t>τ Her</t>
  </si>
  <si>
    <t>ε Her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</si>
  <si>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Her</t>
    </r>
  </si>
  <si>
    <t>γ Aql</t>
  </si>
  <si>
    <t>Aquila (Aql)</t>
  </si>
  <si>
    <t>ζ Aql</t>
  </si>
  <si>
    <t>θ Aql</t>
  </si>
  <si>
    <t>δ Aql</t>
  </si>
  <si>
    <t>λ Aql</t>
  </si>
  <si>
    <t>β Aql</t>
  </si>
  <si>
    <t>η Aql</t>
  </si>
  <si>
    <t>α Oph</t>
  </si>
  <si>
    <t>η Oph</t>
  </si>
  <si>
    <t>ζ Oph</t>
  </si>
  <si>
    <t>δ Oph</t>
  </si>
  <si>
    <t>β Oph</t>
  </si>
  <si>
    <t>κ Oph</t>
  </si>
  <si>
    <t>ε Oph</t>
  </si>
  <si>
    <t>θ Oph</t>
  </si>
  <si>
    <t>ν Oph</t>
  </si>
  <si>
    <t>72 Oph</t>
  </si>
  <si>
    <t>γ Oph</t>
  </si>
  <si>
    <t>λ Oph</t>
  </si>
  <si>
    <t>67 Oph</t>
  </si>
  <si>
    <t>Serpens (Ser)</t>
  </si>
  <si>
    <t>α Ser</t>
  </si>
  <si>
    <t>η Ser</t>
  </si>
  <si>
    <t>μ Ser</t>
  </si>
  <si>
    <t>ξ Ser</t>
  </si>
  <si>
    <t>β Ser</t>
  </si>
  <si>
    <t>ε Ser</t>
  </si>
  <si>
    <t>γ Ser</t>
  </si>
  <si>
    <t>δ Ser (A)</t>
  </si>
  <si>
    <t>Ara (Ara)</t>
  </si>
  <si>
    <t>β Ara</t>
  </si>
  <si>
    <t>α Ara</t>
  </si>
  <si>
    <t>ζ Ara</t>
  </si>
  <si>
    <t>γ Ara</t>
  </si>
  <si>
    <t>δ Ara</t>
  </si>
  <si>
    <t>θ Ara</t>
  </si>
  <si>
    <t>η Ara</t>
  </si>
  <si>
    <t>Triangulum Australe (TrA)</t>
  </si>
  <si>
    <t>α TrA</t>
  </si>
  <si>
    <t>β TrA</t>
  </si>
  <si>
    <t>γ TrA</t>
  </si>
  <si>
    <t>δ TrA</t>
  </si>
  <si>
    <t>Lupus (Lup)</t>
  </si>
  <si>
    <t>α Lup</t>
  </si>
  <si>
    <t>β Lup</t>
  </si>
  <si>
    <t>γ Lup</t>
  </si>
  <si>
    <t>δ Lup</t>
  </si>
  <si>
    <t>ε Lup</t>
  </si>
  <si>
    <t>η Lup</t>
  </si>
  <si>
    <t>ι Lup</t>
  </si>
  <si>
    <t>π Lup</t>
  </si>
  <si>
    <t>χ Lup</t>
  </si>
  <si>
    <t>ζ Lup</t>
  </si>
  <si>
    <r>
      <t>κ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</si>
  <si>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r>
      <rPr>
        <sz val="11"/>
        <color theme="1"/>
        <rFont val="Calibri"/>
        <family val="2"/>
      </rPr>
      <t>φ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Lup</t>
    </r>
  </si>
  <si>
    <t>Centaurus (Cen)</t>
  </si>
  <si>
    <t>α Cen A</t>
  </si>
  <si>
    <t>β Cen</t>
  </si>
  <si>
    <t>α Cen B</t>
  </si>
  <si>
    <t>θ Cen</t>
  </si>
  <si>
    <t>γ Cen</t>
  </si>
  <si>
    <t>η Cen</t>
  </si>
  <si>
    <t>ε Cen</t>
  </si>
  <si>
    <t>ζ Cen</t>
  </si>
  <si>
    <t>δ Cen</t>
  </si>
  <si>
    <t>ι Cen</t>
  </si>
  <si>
    <t>λ Cen</t>
  </si>
  <si>
    <t>κ Cen</t>
  </si>
  <si>
    <t>ν Cen</t>
  </si>
  <si>
    <t>μ Cen</t>
  </si>
  <si>
    <t>φ Cen</t>
  </si>
  <si>
    <t>τ Cen</t>
  </si>
  <si>
    <t>π Cen</t>
  </si>
  <si>
    <t>d Cen</t>
  </si>
  <si>
    <t>σ Cen</t>
  </si>
  <si>
    <t>ρ Cen</t>
  </si>
  <si>
    <r>
      <t>υ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Cen</t>
    </r>
  </si>
  <si>
    <t>Crux (Cru)</t>
  </si>
  <si>
    <r>
      <t>αβγδεζληικμνξοτρθσπυω</t>
    </r>
    <r>
      <rPr>
        <sz val="11"/>
        <color theme="1"/>
        <rFont val="Calibri"/>
        <family val="2"/>
      </rPr>
      <t>φχψ</t>
    </r>
  </si>
  <si>
    <r>
      <t>αβγδεζληικμνξοτρθσπυωφχψ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</si>
  <si>
    <t>β Cru</t>
  </si>
  <si>
    <t>γ Cru</t>
  </si>
  <si>
    <t>δ Cru</t>
  </si>
  <si>
    <t>ε Cru</t>
  </si>
  <si>
    <r>
      <t>α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Cru</t>
    </r>
  </si>
  <si>
    <r>
      <t>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Cru</t>
    </r>
  </si>
  <si>
    <t>Hydra (Hya)</t>
  </si>
  <si>
    <t>γ Hya</t>
  </si>
  <si>
    <t>ζ Hya</t>
  </si>
  <si>
    <t>ν Hya</t>
  </si>
  <si>
    <t>π Hya</t>
  </si>
  <si>
    <t>ε Hya</t>
  </si>
  <si>
    <t>ξ Hya</t>
  </si>
  <si>
    <t>λ Hya</t>
  </si>
  <si>
    <t>μ Hya</t>
  </si>
  <si>
    <t>θ Hya</t>
  </si>
  <si>
    <t>ι Hya</t>
  </si>
  <si>
    <t>30 Mon</t>
  </si>
  <si>
    <t>Corvus (Crv)</t>
  </si>
  <si>
    <t>γ Crv</t>
  </si>
  <si>
    <t>β Crv</t>
  </si>
  <si>
    <t>δ Crv</t>
  </si>
  <si>
    <t>ε Crv</t>
  </si>
  <si>
    <t>Crater (Crt)</t>
  </si>
  <si>
    <t>δ Crt</t>
  </si>
  <si>
    <t>Scutum (Sct)</t>
  </si>
  <si>
    <t>α Sct</t>
  </si>
  <si>
    <t>Canis Minor (CMi)</t>
  </si>
  <si>
    <t>Monoceros (Mon)</t>
  </si>
  <si>
    <t>α Mon</t>
  </si>
  <si>
    <t>γ Mon</t>
  </si>
  <si>
    <t>Canis Major (CMa)</t>
  </si>
  <si>
    <t>ε Cma</t>
  </si>
  <si>
    <t>δ Cma</t>
  </si>
  <si>
    <t>β Cma</t>
  </si>
  <si>
    <t>η Cma</t>
  </si>
  <si>
    <t>ζ Cma</t>
  </si>
  <si>
    <t>σ Cma</t>
  </si>
  <si>
    <t>κ Cma</t>
  </si>
  <si>
    <r>
      <t>ο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CMa</t>
    </r>
  </si>
  <si>
    <r>
      <t>ο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</si>
  <si>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r>
      <t>ν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CMa</t>
    </r>
  </si>
  <si>
    <t>Orion (Ori)</t>
  </si>
  <si>
    <t>ι Ori</t>
  </si>
  <si>
    <r>
      <t>π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Ori</t>
    </r>
  </si>
  <si>
    <t>η Ori</t>
  </si>
  <si>
    <t>τ Ori</t>
  </si>
  <si>
    <t>σ Ori AB</t>
  </si>
  <si>
    <r>
      <t>π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Ori</t>
    </r>
  </si>
  <si>
    <r>
      <t>π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Ori</t>
    </r>
  </si>
  <si>
    <t>Lepus (Lep)</t>
  </si>
  <si>
    <t>α Lep</t>
  </si>
  <si>
    <t>β Lep</t>
  </si>
  <si>
    <t>ε Lep</t>
  </si>
  <si>
    <t>μ Lep</t>
  </si>
  <si>
    <t>ζ Lep</t>
  </si>
  <si>
    <t>γ Lep</t>
  </si>
  <si>
    <t>η Lep</t>
  </si>
  <si>
    <t>δ Lep</t>
  </si>
  <si>
    <t>Delphinus (Del)</t>
  </si>
  <si>
    <t>β Del</t>
  </si>
  <si>
    <t>α Del</t>
  </si>
  <si>
    <t>Equuleus (Equ)</t>
  </si>
  <si>
    <t>α Equ</t>
  </si>
  <si>
    <t>Eridanus (Eri)</t>
  </si>
  <si>
    <t>β Eri</t>
  </si>
  <si>
    <t>γ Eri</t>
  </si>
  <si>
    <t>δ Eri</t>
  </si>
  <si>
    <t>φ Eri</t>
  </si>
  <si>
    <t>χ Eri</t>
  </si>
  <si>
    <t>ε Eri</t>
  </si>
  <si>
    <t>53 Eri</t>
  </si>
  <si>
    <t>η Eri</t>
  </si>
  <si>
    <t>ν Eri</t>
  </si>
  <si>
    <r>
      <t>υ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</si>
  <si>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Eri</t>
    </r>
  </si>
  <si>
    <r>
      <t>θ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Eri</t>
    </r>
  </si>
  <si>
    <r>
      <t>υ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</si>
  <si>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r>
      <t>τ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Eri</t>
    </r>
  </si>
  <si>
    <t>Piscis Austrinus (PsA)</t>
  </si>
  <si>
    <t>β Pyx</t>
  </si>
  <si>
    <t>α Pyx</t>
  </si>
  <si>
    <t>δ Vel</t>
  </si>
  <si>
    <t>λ Vel</t>
  </si>
  <si>
    <t>κ Vel</t>
  </si>
  <si>
    <t>μ Vel</t>
  </si>
  <si>
    <t>φ Vel</t>
  </si>
  <si>
    <t>ο Vel</t>
  </si>
  <si>
    <t>ρ Vel</t>
  </si>
  <si>
    <t>ψ Vel A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</si>
  <si>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</t>
    </r>
  </si>
  <si>
    <t>HD 82668</t>
  </si>
  <si>
    <t>HD 78004</t>
  </si>
  <si>
    <t>HD 74180</t>
  </si>
  <si>
    <t>HD 88955</t>
  </si>
  <si>
    <t>HD 75063</t>
  </si>
  <si>
    <t>β Car</t>
  </si>
  <si>
    <t>ε Car</t>
  </si>
  <si>
    <t>ι Car</t>
  </si>
  <si>
    <t>θ Car</t>
  </si>
  <si>
    <t>υ Car</t>
  </si>
  <si>
    <t>ω Car</t>
  </si>
  <si>
    <t>V337 Car</t>
  </si>
  <si>
    <t>a Car</t>
  </si>
  <si>
    <t>χ Car</t>
  </si>
  <si>
    <t>l Car</t>
  </si>
  <si>
    <t>HD 94510</t>
  </si>
  <si>
    <t>HD 90853</t>
  </si>
  <si>
    <t>HD 76728</t>
  </si>
  <si>
    <t>V382 Car</t>
  </si>
  <si>
    <t>HD 79447</t>
  </si>
  <si>
    <t>HD 90589</t>
  </si>
  <si>
    <t>p Car</t>
  </si>
  <si>
    <t>Puppis (Pup)</t>
  </si>
  <si>
    <t>ζ Pup</t>
  </si>
  <si>
    <t>π Pup</t>
  </si>
  <si>
    <t>ρ Pup</t>
  </si>
  <si>
    <t>τ Pup</t>
  </si>
  <si>
    <t>ν Pup</t>
  </si>
  <si>
    <t>σ Pup</t>
  </si>
  <si>
    <t>ξ Pup</t>
  </si>
  <si>
    <t>c Pup</t>
  </si>
  <si>
    <t>HD 64440</t>
  </si>
  <si>
    <t>3 Pup</t>
  </si>
  <si>
    <t>Columba (Col)</t>
  </si>
  <si>
    <t>α Col</t>
  </si>
  <si>
    <t>β Col</t>
  </si>
  <si>
    <t>δ Col</t>
  </si>
  <si>
    <t>ε Col</t>
  </si>
  <si>
    <t>η Col</t>
  </si>
  <si>
    <t>Hydrus (Hyi)</t>
  </si>
  <si>
    <t>β Hyi</t>
  </si>
  <si>
    <t>α Hyi</t>
  </si>
  <si>
    <t>γ Hyi</t>
  </si>
  <si>
    <t>Dorado (Dor)</t>
  </si>
  <si>
    <t>β Dor</t>
  </si>
  <si>
    <t>α Dor</t>
  </si>
  <si>
    <t>Volans (Vol)</t>
  </si>
  <si>
    <r>
      <t>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Vol</t>
    </r>
  </si>
  <si>
    <t>β Vol</t>
  </si>
  <si>
    <t>ζ Vol</t>
  </si>
  <si>
    <t>δ Vol</t>
  </si>
  <si>
    <t>α Vol</t>
  </si>
  <si>
    <t>Musca (Mus)</t>
  </si>
  <si>
    <t>α Mus</t>
  </si>
  <si>
    <t>β Mus</t>
  </si>
  <si>
    <t>δ Mus</t>
  </si>
  <si>
    <t>λ Mus</t>
  </si>
  <si>
    <t>γ Mus</t>
  </si>
  <si>
    <t>Apus (Aps)</t>
  </si>
  <si>
    <t>α Aps</t>
  </si>
  <si>
    <t>γ Aps</t>
  </si>
  <si>
    <t>Pavo (Pav)</t>
  </si>
  <si>
    <t>α Pav</t>
  </si>
  <si>
    <t>β Pav</t>
  </si>
  <si>
    <t>δ Pav</t>
  </si>
  <si>
    <t>η Pav</t>
  </si>
  <si>
    <t>ε Pav</t>
  </si>
  <si>
    <t>β Ind</t>
  </si>
  <si>
    <t>α Ind</t>
  </si>
  <si>
    <t>α Gru</t>
  </si>
  <si>
    <t>β Gru</t>
  </si>
  <si>
    <t>γ Gru</t>
  </si>
  <si>
    <t>ε Gru</t>
  </si>
  <si>
    <t>ι Gru</t>
  </si>
  <si>
    <r>
      <t>δ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Gru</t>
    </r>
  </si>
  <si>
    <t>Grus (Gru)</t>
  </si>
  <si>
    <t>Phoenix (Phe)</t>
  </si>
  <si>
    <t>α Phe</t>
  </si>
  <si>
    <t>β Phe</t>
  </si>
  <si>
    <t>γ Phe</t>
  </si>
  <si>
    <t>ε Phe</t>
  </si>
  <si>
    <t>κ Phe</t>
  </si>
  <si>
    <t>δ Phe</t>
  </si>
  <si>
    <t>ζ Phe</t>
  </si>
  <si>
    <t>α Tuc</t>
  </si>
  <si>
    <t>γ Tuc</t>
  </si>
  <si>
    <t>α Tel</t>
  </si>
  <si>
    <t>Telescopium (Tel)</t>
  </si>
  <si>
    <t>Circinus (Cir)</t>
  </si>
  <si>
    <t>α Circ</t>
  </si>
  <si>
    <t>Pictor (Pic)</t>
  </si>
  <si>
    <t>α Pic</t>
  </si>
  <si>
    <t>β Pic</t>
  </si>
  <si>
    <t>α Hor</t>
  </si>
  <si>
    <t>Horologium (Hor)</t>
  </si>
  <si>
    <t>Reticulum (Ret)</t>
  </si>
  <si>
    <t>α Ret</t>
  </si>
  <si>
    <t>β Ret</t>
  </si>
  <si>
    <t>α For</t>
  </si>
  <si>
    <t>Fornax (For)</t>
  </si>
  <si>
    <t>Octans (Oct)</t>
  </si>
  <si>
    <t>ν Oct</t>
  </si>
  <si>
    <t>Indus (Ind)</t>
  </si>
  <si>
    <t>Tucana (Tuc)</t>
  </si>
  <si>
    <t>β CMi</t>
  </si>
  <si>
    <t>Puppis</t>
  </si>
  <si>
    <t>Hyades</t>
  </si>
  <si>
    <t>Taurus</t>
  </si>
  <si>
    <t>330'</t>
  </si>
  <si>
    <t>Messier 45, Pleiades</t>
  </si>
  <si>
    <t>120'</t>
  </si>
  <si>
    <t>Alpha Persei</t>
  </si>
  <si>
    <t>Perseus</t>
  </si>
  <si>
    <t>Coma</t>
  </si>
  <si>
    <t>Coma Berenices</t>
  </si>
  <si>
    <t>IC 2602, Southern Pleiades</t>
  </si>
  <si>
    <t>Carina</t>
  </si>
  <si>
    <t>100'</t>
  </si>
  <si>
    <t>Vela</t>
  </si>
  <si>
    <t>60'</t>
  </si>
  <si>
    <t>NGC 6231</t>
  </si>
  <si>
    <t>Scorpius</t>
  </si>
  <si>
    <t>14'</t>
  </si>
  <si>
    <t>NGC 2451 A</t>
  </si>
  <si>
    <t>45'</t>
  </si>
  <si>
    <t>50'</t>
  </si>
  <si>
    <t>Messier 44, Beehive Cluster</t>
  </si>
  <si>
    <t>Cancer</t>
  </si>
  <si>
    <t>70'</t>
  </si>
  <si>
    <t>Messier 7</t>
  </si>
  <si>
    <t>80'</t>
  </si>
  <si>
    <t>Collinder 140</t>
  </si>
  <si>
    <t>Canis Major</t>
  </si>
  <si>
    <t>42'</t>
  </si>
  <si>
    <t>30'</t>
  </si>
  <si>
    <t>NGC 2232</t>
  </si>
  <si>
    <t>Monoceros</t>
  </si>
  <si>
    <t>NGC 2264</t>
  </si>
  <si>
    <t>40'</t>
  </si>
  <si>
    <t>Constellation</t>
  </si>
  <si>
    <t>Apparent size</t>
  </si>
  <si>
    <t>Open Clusters</t>
  </si>
  <si>
    <t>Deep Sky Object</t>
  </si>
  <si>
    <t>Globular Clusters</t>
  </si>
  <si>
    <t>Omega Centauri</t>
  </si>
  <si>
    <t>47 Tucanae</t>
  </si>
  <si>
    <t>Centaurus</t>
  </si>
  <si>
    <t>Tucana</t>
  </si>
  <si>
    <t>55'</t>
  </si>
  <si>
    <t>Nebulae</t>
  </si>
  <si>
    <t>Carina Nebula</t>
  </si>
  <si>
    <t>Orion Nebula</t>
  </si>
  <si>
    <t>Orion</t>
  </si>
  <si>
    <t>Galaxies</t>
  </si>
  <si>
    <t>Large Magellanic Cloud</t>
  </si>
  <si>
    <t>Andromeda Galaxy</t>
  </si>
  <si>
    <t>Small Magellanic Cloud</t>
  </si>
  <si>
    <t>110'</t>
  </si>
  <si>
    <t>185'</t>
  </si>
  <si>
    <t>Dorado/Mensa</t>
  </si>
  <si>
    <r>
      <t>10.75</t>
    </r>
    <r>
      <rPr>
        <sz val="11"/>
        <color theme="1"/>
        <rFont val="Calibri"/>
        <family val="2"/>
      </rPr>
      <t>° x 9.17°</t>
    </r>
  </si>
  <si>
    <t>60' x 65'</t>
  </si>
  <si>
    <t>Tucana/Hydrus</t>
  </si>
  <si>
    <t>Andromeda</t>
  </si>
  <si>
    <t>120' X 120'</t>
  </si>
  <si>
    <t>5°20' x 3°5'</t>
  </si>
  <si>
    <t>3.167° x 1°</t>
  </si>
  <si>
    <r>
      <t>αβγδεζηθικλμνξοπρστυφχ</t>
    </r>
    <r>
      <rPr>
        <sz val="11"/>
        <color theme="1"/>
        <rFont val="Calibri"/>
        <family val="2"/>
      </rPr>
      <t>ψω</t>
    </r>
  </si>
  <si>
    <t>*Coma Berenices (Com)</t>
  </si>
  <si>
    <t>*Camelopardalis (Cam)</t>
  </si>
  <si>
    <t>*Corona Australis (CrA)</t>
  </si>
  <si>
    <t>*Sextans (Sex)</t>
  </si>
  <si>
    <t>*Chamaeleon (Cha)</t>
  </si>
  <si>
    <t>*Microscopium (Mic)</t>
  </si>
  <si>
    <t>*Norma (Nor)</t>
  </si>
  <si>
    <t>*Antlia (Ant)</t>
  </si>
  <si>
    <t>*Caelum (Cae)</t>
  </si>
  <si>
    <t>*Sculptor (Scl)</t>
  </si>
  <si>
    <t>*Mensa (Men)</t>
  </si>
  <si>
    <t>Aldebaran, α Tau</t>
  </si>
  <si>
    <t>Alcyone A, η Tau</t>
  </si>
  <si>
    <t>Pollux, β Gem</t>
  </si>
  <si>
    <t>Castor A, α Gem</t>
  </si>
  <si>
    <t>Castor B, α Gem</t>
  </si>
  <si>
    <t>Regulus, α Leo</t>
  </si>
  <si>
    <t>Denebola, β Leo</t>
  </si>
  <si>
    <t>Spica, α Vir</t>
  </si>
  <si>
    <t>Antares A, α Sco</t>
  </si>
  <si>
    <t>Arcturus, α Boo</t>
  </si>
  <si>
    <r>
      <t>Cor Caroli, α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CVn</t>
    </r>
  </si>
  <si>
    <r>
      <t>Mizar, ζ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Uma</t>
    </r>
  </si>
  <si>
    <t>Alcor, g Uma</t>
  </si>
  <si>
    <t>Thuban, α Dra</t>
  </si>
  <si>
    <t>Polaris, α Umi</t>
  </si>
  <si>
    <t>Capella, α Aur</t>
  </si>
  <si>
    <t>Algol, β Per</t>
  </si>
  <si>
    <t>Mira, ο Cet</t>
  </si>
  <si>
    <t>Deneb, α Cyg</t>
  </si>
  <si>
    <r>
      <t>Albireo A, β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Cyg</t>
    </r>
  </si>
  <si>
    <t>Vega, α Lyr</t>
  </si>
  <si>
    <t>Altair, α Aql</t>
  </si>
  <si>
    <t>Alphard, α Hya</t>
  </si>
  <si>
    <t>Rigel, β Ori</t>
  </si>
  <si>
    <t>Betelgeuse, α Ori</t>
  </si>
  <si>
    <t>Bellatrix, γ Ori</t>
  </si>
  <si>
    <t>Alnilam, ε Ori</t>
  </si>
  <si>
    <t>Alnitak A, ζ Ori</t>
  </si>
  <si>
    <t>Saiph, κ Ori</t>
  </si>
  <si>
    <t>Mintaka AB, δ Ori</t>
  </si>
  <si>
    <t>Meissa A, κ Ori</t>
  </si>
  <si>
    <t>Alnitak B, ζ Ori</t>
  </si>
  <si>
    <t>Sirius A and B, α Cma</t>
  </si>
  <si>
    <t>Formalhaut, α PsA</t>
  </si>
  <si>
    <t>Achernar, α Eri</t>
  </si>
  <si>
    <t>Canopus, α Car</t>
  </si>
  <si>
    <t>^Canopus, α Car, Car</t>
  </si>
  <si>
    <r>
      <t>^γ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Vel, Vel</t>
    </r>
  </si>
  <si>
    <t>^δ Vel, Vel</t>
  </si>
  <si>
    <t>^β Pyx, Pyx</t>
  </si>
  <si>
    <t>^η Oph, Oph</t>
  </si>
  <si>
    <t>^δ Oph, Oph</t>
  </si>
  <si>
    <t>^ν Oph, Oph</t>
  </si>
  <si>
    <t>^α And, And</t>
  </si>
  <si>
    <t>^β Tau, Tau</t>
  </si>
  <si>
    <t>Taurus (Tau) [Aur]</t>
  </si>
  <si>
    <t>Andromeda (And) [Peg]</t>
  </si>
  <si>
    <t>Ophiuchus (Oph) [Ser]</t>
  </si>
  <si>
    <t>Carina (Car) [Pup]</t>
  </si>
  <si>
    <t>Pyxis (Pyx) [Pup]</t>
  </si>
  <si>
    <t>IC 2391, Omicron Velorum Cluster</t>
  </si>
  <si>
    <t>NGC 3532, Wishing Well Cluster</t>
  </si>
  <si>
    <t>NGC 2516, Diamond Cluster</t>
  </si>
  <si>
    <t>SpecClass</t>
  </si>
  <si>
    <t>K2 III</t>
  </si>
  <si>
    <t>A5 V</t>
  </si>
  <si>
    <t>B8 Vn</t>
  </si>
  <si>
    <t>K5 III</t>
  </si>
  <si>
    <t>B7 III</t>
  </si>
  <si>
    <t>B4 IIIP</t>
  </si>
  <si>
    <t>A7 III</t>
  </si>
  <si>
    <t>B3 V + A4 IV</t>
  </si>
  <si>
    <t>K0 III</t>
  </si>
  <si>
    <t>G8 III</t>
  </si>
  <si>
    <t>B8 III</t>
  </si>
  <si>
    <t>B6 III</t>
  </si>
  <si>
    <t>B9 Vn</t>
  </si>
  <si>
    <t>G7 III</t>
  </si>
  <si>
    <t>A1 V</t>
  </si>
  <si>
    <t>A2 Vm</t>
  </si>
  <si>
    <t>A0 IV</t>
  </si>
  <si>
    <t>M3 III</t>
  </si>
  <si>
    <t>A1 IV</t>
  </si>
  <si>
    <t>G8 Ib</t>
  </si>
  <si>
    <t>F5 IV</t>
  </si>
  <si>
    <t>F0 IV</t>
  </si>
  <si>
    <t>A3 V</t>
  </si>
  <si>
    <t>A3 III</t>
  </si>
  <si>
    <t>G9 III</t>
  </si>
  <si>
    <t>K4 III</t>
  </si>
  <si>
    <t>B7 V</t>
  </si>
  <si>
    <t>A3 Vvar</t>
  </si>
  <si>
    <t>A4 V</t>
  </si>
  <si>
    <t>G0 II</t>
  </si>
  <si>
    <t>A2 V</t>
  </si>
  <si>
    <t>F0 III</t>
  </si>
  <si>
    <t>A0 Ib</t>
  </si>
  <si>
    <t>B1 Ib SB</t>
  </si>
  <si>
    <t>F2 IV SB</t>
  </si>
  <si>
    <t>B1 V</t>
  </si>
  <si>
    <t>F0 V</t>
  </si>
  <si>
    <t>G8 IIIvar</t>
  </si>
  <si>
    <t>F8 V</t>
  </si>
  <si>
    <t>A0 V</t>
  </si>
  <si>
    <t>F2 III</t>
  </si>
  <si>
    <t>A2 IV</t>
  </si>
  <si>
    <t>F9-G0 III ?</t>
  </si>
  <si>
    <t>G7 IIIb ?</t>
  </si>
  <si>
    <t>F0 V ?</t>
  </si>
  <si>
    <t>B8 V</t>
  </si>
  <si>
    <t>A3 IV</t>
  </si>
  <si>
    <t>K3 III</t>
  </si>
  <si>
    <t>B2.5 V</t>
  </si>
  <si>
    <t>M1.5 Iab-b</t>
  </si>
  <si>
    <t>B2 IV + DA7.9</t>
  </si>
  <si>
    <t>F1 II</t>
  </si>
  <si>
    <t>B0.2 Ive</t>
  </si>
  <si>
    <t>B1.5 III</t>
  </si>
  <si>
    <t>B0.5 V</t>
  </si>
  <si>
    <t>B2 IV</t>
  </si>
  <si>
    <t>B0 V</t>
  </si>
  <si>
    <t>B1 V + B2 V</t>
  </si>
  <si>
    <t>B1 III</t>
  </si>
  <si>
    <t>F2 Ia</t>
  </si>
  <si>
    <t>B1.5 IV + B</t>
  </si>
  <si>
    <t>K0/K1 III</t>
  </si>
  <si>
    <t>K2 IIIb</t>
  </si>
  <si>
    <t>M3/M4 III</t>
  </si>
  <si>
    <t>F3 IV</t>
  </si>
  <si>
    <t>B2 IV/V</t>
  </si>
  <si>
    <t>B9.5 III</t>
  </si>
  <si>
    <t>K1 IIIb</t>
  </si>
  <si>
    <t>F2 II/III</t>
  </si>
  <si>
    <t>M2 III</t>
  </si>
  <si>
    <t>B8.5 III</t>
  </si>
  <si>
    <t>K1/K2 III</t>
  </si>
  <si>
    <t>G8/K0 II/III</t>
  </si>
  <si>
    <t>B2 III</t>
  </si>
  <si>
    <t>F0 III/IV</t>
  </si>
  <si>
    <t>B9 V</t>
  </si>
  <si>
    <t>B2 III:</t>
  </si>
  <si>
    <t>A7 IIIm</t>
  </si>
  <si>
    <t>A5 :n</t>
  </si>
  <si>
    <t>G6/G8 III</t>
  </si>
  <si>
    <t>A7 III:mp</t>
  </si>
  <si>
    <t>G4 Ibp</t>
  </si>
  <si>
    <t>G0 Ib</t>
  </si>
  <si>
    <t>G2 Ib</t>
  </si>
  <si>
    <t>F3 III-IV</t>
  </si>
  <si>
    <t>K1 III</t>
  </si>
  <si>
    <t>M2 IIIvar</t>
  </si>
  <si>
    <t>F0 p</t>
  </si>
  <si>
    <t>A1 Vs</t>
  </si>
  <si>
    <t>K2 IIIp</t>
  </si>
  <si>
    <t>G0 IV</t>
  </si>
  <si>
    <t>K0 II-III</t>
  </si>
  <si>
    <t>ε Boo</t>
  </si>
  <si>
    <t>ε Boo B (removed)</t>
  </si>
  <si>
    <t>A7 IIIvar</t>
  </si>
  <si>
    <t>A3 Ivn</t>
  </si>
  <si>
    <t>A0 spe</t>
  </si>
  <si>
    <t>K0 III-IV</t>
  </si>
  <si>
    <t>A0 p</t>
  </si>
  <si>
    <t>F7 Vcomp</t>
  </si>
  <si>
    <t>B3 V SB</t>
  </si>
  <si>
    <t>A2 V SB</t>
  </si>
  <si>
    <t>A0 V SB</t>
  </si>
  <si>
    <t>M0 III SB</t>
  </si>
  <si>
    <t>A7 IV</t>
  </si>
  <si>
    <t>F6 IV</t>
  </si>
  <si>
    <t>G4 II-III</t>
  </si>
  <si>
    <t>K3 III SB</t>
  </si>
  <si>
    <t>A1 Vn</t>
  </si>
  <si>
    <t>G0 B</t>
  </si>
  <si>
    <t>A3 m</t>
  </si>
  <si>
    <t>A5 Vn</t>
  </si>
  <si>
    <t>K7 IIIvar</t>
  </si>
  <si>
    <t>F5 V</t>
  </si>
  <si>
    <t>G2 II</t>
  </si>
  <si>
    <t>F7 Vvar</t>
  </si>
  <si>
    <t>A0 III SB</t>
  </si>
  <si>
    <t>M0 IIIvar</t>
  </si>
  <si>
    <t>B6 IIIp</t>
  </si>
  <si>
    <t>F7 :Ib-IIv SB</t>
  </si>
  <si>
    <t>K4 IIIvar</t>
  </si>
  <si>
    <t>A3 II-III</t>
  </si>
  <si>
    <t>G8 III / G0III</t>
  </si>
  <si>
    <t>A0 p Si</t>
  </si>
  <si>
    <t>K3 Iivar</t>
  </si>
  <si>
    <t>F0 Ia</t>
  </si>
  <si>
    <t>B3 V</t>
  </si>
  <si>
    <t>K4 II comp</t>
  </si>
  <si>
    <t>F5 Ib</t>
  </si>
  <si>
    <t>B1 Ib</t>
  </si>
  <si>
    <t>B5 III SB</t>
  </si>
  <si>
    <t>M3 IIIvar</t>
  </si>
  <si>
    <t>K3 Ib comp SB</t>
  </si>
  <si>
    <t>F5 Iivar</t>
  </si>
  <si>
    <t>B3 Ve</t>
  </si>
  <si>
    <t>O7.5 Iab:</t>
  </si>
  <si>
    <t>G8 IIIa</t>
  </si>
  <si>
    <t>A3-4 V</t>
  </si>
  <si>
    <t>τ Per B</t>
  </si>
  <si>
    <t>τ Per B (added)</t>
  </si>
  <si>
    <t>A5 III</t>
  </si>
  <si>
    <t>B9 p</t>
  </si>
  <si>
    <t>K3 IIb</t>
  </si>
  <si>
    <t>B6 pv SB</t>
  </si>
  <si>
    <t>G8 III-IV</t>
  </si>
  <si>
    <t>B0 IV:evar</t>
  </si>
  <si>
    <t>K0 II-IIIvar</t>
  </si>
  <si>
    <t>F2 III-IV</t>
  </si>
  <si>
    <t>A5 Vv SB</t>
  </si>
  <si>
    <t>B2 pvar</t>
  </si>
  <si>
    <t>G0 V SB</t>
  </si>
  <si>
    <t>A7 IV-V</t>
  </si>
  <si>
    <t>K1 IV</t>
  </si>
  <si>
    <t>B2 IIIv SB</t>
  </si>
  <si>
    <t>K1 Ibv SB</t>
  </si>
  <si>
    <t>K0 IV</t>
  </si>
  <si>
    <t>K2 Ibvar</t>
  </si>
  <si>
    <t>M2 II-IIIvar</t>
  </si>
  <si>
    <t>G2 II-III</t>
  </si>
  <si>
    <t>B8.5 V</t>
  </si>
  <si>
    <t>G8 II-III</t>
  </si>
  <si>
    <t>M5 e-M9 e</t>
  </si>
  <si>
    <t>G8 V</t>
  </si>
  <si>
    <t>K5 / M0 III</t>
  </si>
  <si>
    <t>A2 Ia</t>
  </si>
  <si>
    <t>F8 Ib</t>
  </si>
  <si>
    <t>K3 II</t>
  </si>
  <si>
    <t>G8 II SB</t>
  </si>
  <si>
    <t>K5 Ibv SB</t>
  </si>
  <si>
    <t>F1 IV</t>
  </si>
  <si>
    <t>K2 II</t>
  </si>
  <si>
    <t>K0 IIIvar</t>
  </si>
  <si>
    <t>K3 Ib-II comp</t>
  </si>
  <si>
    <t>A0 Vvar</t>
  </si>
  <si>
    <t>B9 III</t>
  </si>
  <si>
    <t>A8 :V comp SB</t>
  </si>
  <si>
    <t>M2II</t>
  </si>
  <si>
    <t>B6 V</t>
  </si>
  <si>
    <t>F9 IV</t>
  </si>
  <si>
    <t>A3 Ivv SB</t>
  </si>
  <si>
    <t>M5 Iivar</t>
  </si>
  <si>
    <t>G5 IV</t>
  </si>
  <si>
    <t>G7.5 IIIb</t>
  </si>
  <si>
    <t>A9 III</t>
  </si>
  <si>
    <t>B9.5 V</t>
  </si>
  <si>
    <t>K1 Iivar</t>
  </si>
  <si>
    <t>B5 IV</t>
  </si>
  <si>
    <t>A0 Vn</t>
  </si>
  <si>
    <t>G8 Ivvar</t>
  </si>
  <si>
    <t>F6 Ib- G4 Ib</t>
  </si>
  <si>
    <t>A2.5 Va</t>
  </si>
  <si>
    <t>O9.5 V</t>
  </si>
  <si>
    <t>M1 III</t>
  </si>
  <si>
    <t>K2 IIIvar</t>
  </si>
  <si>
    <t>A4 Ivs</t>
  </si>
  <si>
    <t>B5 Ib</t>
  </si>
  <si>
    <t>F0 IIIp</t>
  </si>
  <si>
    <t>A2 m</t>
  </si>
  <si>
    <t>F6 V</t>
  </si>
  <si>
    <t>wiki has errors</t>
  </si>
  <si>
    <t>K3 Ib-II</t>
  </si>
  <si>
    <t>B2 Vne</t>
  </si>
  <si>
    <t>B2 Ib</t>
  </si>
  <si>
    <t>K2 IIb-IIIa</t>
  </si>
  <si>
    <t>G5 II</t>
  </si>
  <si>
    <t>B1.5 IV</t>
  </si>
  <si>
    <t>B2 IV-V</t>
  </si>
  <si>
    <t>B2.5 IV</t>
  </si>
  <si>
    <t>B5</t>
  </si>
  <si>
    <t>B9.5 III-IV</t>
  </si>
  <si>
    <t>G2 V</t>
  </si>
  <si>
    <t>K1 V</t>
  </si>
  <si>
    <t>K0 IIIb</t>
  </si>
  <si>
    <t>B1 Vne</t>
  </si>
  <si>
    <t>B2 Ivne</t>
  </si>
  <si>
    <t>B9 II</t>
  </si>
  <si>
    <t>B2 IV-Ve</t>
  </si>
  <si>
    <t>B5 Vn</t>
  </si>
  <si>
    <t>G8 II/III</t>
  </si>
  <si>
    <t>B0.5 III</t>
  </si>
  <si>
    <t>B0.5 IV</t>
  </si>
  <si>
    <t>M4 III</t>
  </si>
  <si>
    <t>K3 / K4 III</t>
  </si>
  <si>
    <t>K0 / K1 III</t>
  </si>
  <si>
    <t>G0 III-IV</t>
  </si>
  <si>
    <t>K3 IIIvar</t>
  </si>
  <si>
    <t>Procyon, α CMi</t>
  </si>
  <si>
    <t>A0 mA1 Va</t>
  </si>
  <si>
    <t>B2 II</t>
  </si>
  <si>
    <t>F8 Ia</t>
  </si>
  <si>
    <t>B1 II/III</t>
  </si>
  <si>
    <t>B5 Ia</t>
  </si>
  <si>
    <t>B3 Ia</t>
  </si>
  <si>
    <t>B1.5 Ivne</t>
  </si>
  <si>
    <t>K3 Iab</t>
  </si>
  <si>
    <t>F5 IV-V</t>
  </si>
  <si>
    <t>B8 Vvar</t>
  </si>
  <si>
    <t>B0 Ia</t>
  </si>
  <si>
    <t>B8 Ia + B9 V + B9 V</t>
  </si>
  <si>
    <t>M2 Ib</t>
  </si>
  <si>
    <t>O9.7 Ib</t>
  </si>
  <si>
    <t>B0.5 Ia</t>
  </si>
  <si>
    <t>B0 III + O9 V</t>
  </si>
  <si>
    <t>O9 III</t>
  </si>
  <si>
    <t>B1 V +B2</t>
  </si>
  <si>
    <t>O8 III</t>
  </si>
  <si>
    <t>B5 III</t>
  </si>
  <si>
    <t>B0 III + B1 IV</t>
  </si>
  <si>
    <t>F0 Ib</t>
  </si>
  <si>
    <t>B9 IV: HgMn</t>
  </si>
  <si>
    <t>A2 Vann</t>
  </si>
  <si>
    <t>F7 V</t>
  </si>
  <si>
    <t>F1 V</t>
  </si>
  <si>
    <t>G8 III/IV</t>
  </si>
  <si>
    <t>G0 III</t>
  </si>
  <si>
    <t>B3 Vp</t>
  </si>
  <si>
    <t>A3 IIIvar</t>
  </si>
  <si>
    <t>A4 III</t>
  </si>
  <si>
    <t>M1 IIIb Ca-1</t>
  </si>
  <si>
    <t>B8 IV-V</t>
  </si>
  <si>
    <t>M3 / M4 III</t>
  </si>
  <si>
    <t>K2 V</t>
  </si>
  <si>
    <t>K1 III-IV</t>
  </si>
  <si>
    <t>B2 III SB</t>
  </si>
  <si>
    <t>G5 II/III</t>
  </si>
  <si>
    <t>O7.5 + WC8</t>
  </si>
  <si>
    <t>A1 Va(n)</t>
  </si>
  <si>
    <t>K4 Ib-II</t>
  </si>
  <si>
    <t>G5 III SB</t>
  </si>
  <si>
    <t>B3 IV</t>
  </si>
  <si>
    <t>F3 Ia</t>
  </si>
  <si>
    <t>F3 IV + F0 V + A6 V</t>
  </si>
  <si>
    <t>A1 III</t>
  </si>
  <si>
    <t>F3 VFe-0.7</t>
  </si>
  <si>
    <t>K3 III + B2 V</t>
  </si>
  <si>
    <t>A8 Ib</t>
  </si>
  <si>
    <t>B0 Vp</t>
  </si>
  <si>
    <t>A9</t>
  </si>
  <si>
    <t>B4 Vne</t>
  </si>
  <si>
    <t>B3 Ivp</t>
  </si>
  <si>
    <t>G5 Iab/Ib</t>
  </si>
  <si>
    <t>F2 II</t>
  </si>
  <si>
    <t>G0 Ia0</t>
  </si>
  <si>
    <t>F2 IV</t>
  </si>
  <si>
    <t>O5 Iaf</t>
  </si>
  <si>
    <t>K3 Ib</t>
  </si>
  <si>
    <t>F2 m F5 Iip</t>
  </si>
  <si>
    <t>B8 III SB</t>
  </si>
  <si>
    <t>K5 III SB</t>
  </si>
  <si>
    <t>G6 Ia</t>
  </si>
  <si>
    <t>G5 III</t>
  </si>
  <si>
    <t>A2 Iab</t>
  </si>
  <si>
    <t>B7 IV</t>
  </si>
  <si>
    <t>K1.5 III</t>
  </si>
  <si>
    <t>G7 II</t>
  </si>
  <si>
    <t>K1 II/III</t>
  </si>
  <si>
    <t>G2 IV</t>
  </si>
  <si>
    <t>A0 IIIp(Si)</t>
  </si>
  <si>
    <t>F4 - G4 Ia-II</t>
  </si>
  <si>
    <t>F6 II</t>
  </si>
  <si>
    <t>Am</t>
  </si>
  <si>
    <t>B2 V + B3 V</t>
  </si>
  <si>
    <t>B5 V</t>
  </si>
  <si>
    <t>K0 IV SB</t>
  </si>
  <si>
    <t>A5 IV</t>
  </si>
  <si>
    <t>G5 IV-Vvar</t>
  </si>
  <si>
    <t>M5 III</t>
  </si>
  <si>
    <t>K0 III SB</t>
  </si>
  <si>
    <t>G6 / G8 III</t>
  </si>
  <si>
    <t>K5 II-III</t>
  </si>
  <si>
    <t>A7 V</t>
  </si>
  <si>
    <t>B6 V + B0 V</t>
  </si>
  <si>
    <t>F1 III</t>
  </si>
  <si>
    <t>F1 Vp</t>
  </si>
  <si>
    <t>Vela (Vel) [Car Pup]</t>
  </si>
  <si>
    <t>*Vulpecula (Vul)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</si>
</sst>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0" fillId="3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1"/>
  <sheetViews>
    <sheetView topLeftCell="A92" workbookViewId="0">
      <selection activeCell="S116" sqref="S116"/>
    </sheetView>
  </sheetViews>
  <sheetFormatPr defaultRowHeight="14.4" x14ac:dyDescent="0.3"/>
  <cols>
    <col min="1" max="1" width="16.44140625" customWidth="1"/>
    <col min="2" max="2" width="10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17" x14ac:dyDescent="0.3">
      <c r="A1" s="1" t="s">
        <v>14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0</v>
      </c>
      <c r="B3" t="s">
        <v>700</v>
      </c>
      <c r="C3">
        <v>2</v>
      </c>
      <c r="D3">
        <v>7</v>
      </c>
      <c r="E3">
        <v>10.29</v>
      </c>
      <c r="F3">
        <v>1</v>
      </c>
      <c r="G3">
        <v>23</v>
      </c>
      <c r="H3">
        <v>27</v>
      </c>
      <c r="I3">
        <v>46</v>
      </c>
      <c r="J3">
        <v>2.0099999999999998</v>
      </c>
      <c r="L3">
        <v>2</v>
      </c>
    </row>
    <row r="4" spans="1:17" x14ac:dyDescent="0.3">
      <c r="A4" t="s">
        <v>1</v>
      </c>
      <c r="B4" t="s">
        <v>701</v>
      </c>
      <c r="C4">
        <v>1</v>
      </c>
      <c r="D4">
        <v>54</v>
      </c>
      <c r="E4">
        <v>38.35</v>
      </c>
      <c r="F4">
        <v>1</v>
      </c>
      <c r="G4">
        <v>20</v>
      </c>
      <c r="H4">
        <v>48</v>
      </c>
      <c r="I4">
        <v>29.9</v>
      </c>
      <c r="J4">
        <v>2.64</v>
      </c>
      <c r="L4">
        <v>3</v>
      </c>
    </row>
    <row r="5" spans="1:17" x14ac:dyDescent="0.3">
      <c r="A5" t="s">
        <v>2</v>
      </c>
      <c r="B5" t="s">
        <v>702</v>
      </c>
      <c r="C5">
        <v>2</v>
      </c>
      <c r="D5">
        <v>49</v>
      </c>
      <c r="E5">
        <v>58.99</v>
      </c>
      <c r="F5">
        <v>1</v>
      </c>
      <c r="G5">
        <v>27</v>
      </c>
      <c r="H5">
        <v>15</v>
      </c>
      <c r="I5">
        <v>38.799999999999997</v>
      </c>
      <c r="J5">
        <v>3.61</v>
      </c>
      <c r="L5">
        <v>1</v>
      </c>
      <c r="M5" s="1"/>
    </row>
    <row r="7" spans="1:17" x14ac:dyDescent="0.3">
      <c r="A7" s="1" t="s">
        <v>691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4</v>
      </c>
      <c r="M8">
        <v>8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646</v>
      </c>
      <c r="B9" t="s">
        <v>703</v>
      </c>
      <c r="C9">
        <v>4</v>
      </c>
      <c r="D9">
        <v>35</v>
      </c>
      <c r="E9">
        <v>55.2</v>
      </c>
      <c r="F9">
        <v>1</v>
      </c>
      <c r="G9">
        <v>16</v>
      </c>
      <c r="H9">
        <v>30</v>
      </c>
      <c r="I9">
        <v>35.1</v>
      </c>
      <c r="J9">
        <v>0.87</v>
      </c>
      <c r="M9">
        <v>2</v>
      </c>
    </row>
    <row r="10" spans="1:17" x14ac:dyDescent="0.3">
      <c r="A10" t="s">
        <v>17</v>
      </c>
      <c r="B10" t="s">
        <v>704</v>
      </c>
      <c r="C10">
        <v>5</v>
      </c>
      <c r="D10">
        <v>26</v>
      </c>
      <c r="E10">
        <v>17.5</v>
      </c>
      <c r="F10">
        <v>1</v>
      </c>
      <c r="G10">
        <v>28</v>
      </c>
      <c r="H10">
        <v>36</v>
      </c>
      <c r="I10">
        <v>28.3</v>
      </c>
      <c r="J10">
        <v>1.65</v>
      </c>
      <c r="L10">
        <v>1</v>
      </c>
    </row>
    <row r="11" spans="1:17" x14ac:dyDescent="0.3">
      <c r="A11" t="s">
        <v>647</v>
      </c>
      <c r="B11" t="s">
        <v>704</v>
      </c>
      <c r="C11">
        <v>3</v>
      </c>
      <c r="D11">
        <v>47</v>
      </c>
      <c r="E11">
        <v>29.06</v>
      </c>
      <c r="F11">
        <v>1</v>
      </c>
      <c r="G11">
        <v>24</v>
      </c>
      <c r="H11">
        <v>6</v>
      </c>
      <c r="I11">
        <v>18.899999999999999</v>
      </c>
      <c r="J11">
        <v>2.85</v>
      </c>
    </row>
    <row r="12" spans="1:17" x14ac:dyDescent="0.3">
      <c r="A12" t="s">
        <v>18</v>
      </c>
      <c r="B12" t="s">
        <v>705</v>
      </c>
      <c r="C12">
        <v>5</v>
      </c>
      <c r="D12">
        <v>37</v>
      </c>
      <c r="E12">
        <v>38.68</v>
      </c>
      <c r="F12">
        <v>1</v>
      </c>
      <c r="G12">
        <v>21</v>
      </c>
      <c r="H12">
        <v>8</v>
      </c>
      <c r="I12">
        <v>33.299999999999997</v>
      </c>
      <c r="J12">
        <v>2.97</v>
      </c>
      <c r="M12">
        <v>1</v>
      </c>
    </row>
    <row r="13" spans="1:17" ht="16.2" x14ac:dyDescent="0.3">
      <c r="A13" t="s">
        <v>19</v>
      </c>
      <c r="B13" t="s">
        <v>706</v>
      </c>
      <c r="C13">
        <v>4</v>
      </c>
      <c r="D13">
        <v>28</v>
      </c>
      <c r="E13">
        <v>39.67</v>
      </c>
      <c r="F13">
        <v>1</v>
      </c>
      <c r="G13">
        <v>15</v>
      </c>
      <c r="H13">
        <v>52</v>
      </c>
      <c r="I13">
        <v>15.4</v>
      </c>
      <c r="J13">
        <v>3.4</v>
      </c>
      <c r="M13">
        <v>3</v>
      </c>
    </row>
    <row r="14" spans="1:17" x14ac:dyDescent="0.3">
      <c r="A14" t="s">
        <v>20</v>
      </c>
      <c r="B14" t="s">
        <v>707</v>
      </c>
      <c r="C14">
        <v>4</v>
      </c>
      <c r="D14">
        <v>0</v>
      </c>
      <c r="E14">
        <v>40.82</v>
      </c>
      <c r="F14">
        <v>1</v>
      </c>
      <c r="G14">
        <v>12</v>
      </c>
      <c r="H14">
        <v>29</v>
      </c>
      <c r="I14">
        <v>25.4</v>
      </c>
      <c r="J14">
        <v>3.41</v>
      </c>
      <c r="M14">
        <v>6</v>
      </c>
    </row>
    <row r="15" spans="1:17" x14ac:dyDescent="0.3">
      <c r="A15" t="s">
        <v>21</v>
      </c>
      <c r="B15" t="s">
        <v>708</v>
      </c>
      <c r="C15">
        <v>4</v>
      </c>
      <c r="D15">
        <v>28</v>
      </c>
      <c r="E15">
        <v>36.93</v>
      </c>
      <c r="F15">
        <v>1</v>
      </c>
      <c r="G15">
        <v>19</v>
      </c>
      <c r="H15">
        <v>10</v>
      </c>
      <c r="I15">
        <v>49.9</v>
      </c>
      <c r="J15">
        <v>3.53</v>
      </c>
      <c r="L15">
        <v>2</v>
      </c>
    </row>
    <row r="16" spans="1:17" x14ac:dyDescent="0.3">
      <c r="A16" t="s">
        <v>22</v>
      </c>
      <c r="B16" t="s">
        <v>709</v>
      </c>
      <c r="C16">
        <v>3</v>
      </c>
      <c r="D16">
        <v>24</v>
      </c>
      <c r="E16">
        <v>48.84</v>
      </c>
      <c r="F16">
        <v>1</v>
      </c>
      <c r="G16">
        <v>9</v>
      </c>
      <c r="H16">
        <v>1</v>
      </c>
      <c r="I16">
        <v>44.6</v>
      </c>
      <c r="J16">
        <v>3.61</v>
      </c>
    </row>
    <row r="17" spans="1:17" x14ac:dyDescent="0.3">
      <c r="A17" t="s">
        <v>23</v>
      </c>
      <c r="B17" t="s">
        <v>710</v>
      </c>
      <c r="C17">
        <v>3</v>
      </c>
      <c r="D17">
        <v>49</v>
      </c>
      <c r="E17">
        <v>9.73</v>
      </c>
      <c r="F17">
        <v>1</v>
      </c>
      <c r="G17">
        <v>24</v>
      </c>
      <c r="H17">
        <v>3</v>
      </c>
      <c r="I17">
        <v>12.7</v>
      </c>
      <c r="J17">
        <v>3.62</v>
      </c>
    </row>
    <row r="18" spans="1:17" x14ac:dyDescent="0.3">
      <c r="A18" t="s">
        <v>24</v>
      </c>
      <c r="B18" t="s">
        <v>709</v>
      </c>
      <c r="C18">
        <v>4</v>
      </c>
      <c r="D18">
        <v>19</v>
      </c>
      <c r="E18">
        <v>47.53</v>
      </c>
      <c r="F18">
        <v>1</v>
      </c>
      <c r="G18">
        <v>15</v>
      </c>
      <c r="H18">
        <v>37</v>
      </c>
      <c r="I18">
        <v>39.700000000000003</v>
      </c>
      <c r="J18">
        <v>3.65</v>
      </c>
      <c r="L18">
        <v>4</v>
      </c>
      <c r="M18">
        <v>5</v>
      </c>
    </row>
    <row r="19" spans="1:17" x14ac:dyDescent="0.3">
      <c r="A19" t="s">
        <v>25</v>
      </c>
      <c r="B19" t="s">
        <v>711</v>
      </c>
      <c r="C19">
        <v>3</v>
      </c>
      <c r="D19">
        <v>44</v>
      </c>
      <c r="E19">
        <v>52.52</v>
      </c>
      <c r="F19">
        <v>1</v>
      </c>
      <c r="G19">
        <v>24</v>
      </c>
      <c r="H19">
        <v>6</v>
      </c>
      <c r="I19">
        <v>48.4</v>
      </c>
      <c r="J19">
        <v>3.72</v>
      </c>
    </row>
    <row r="20" spans="1:17" x14ac:dyDescent="0.3">
      <c r="A20" t="s">
        <v>26</v>
      </c>
      <c r="B20" t="s">
        <v>712</v>
      </c>
      <c r="C20">
        <v>3</v>
      </c>
      <c r="D20">
        <v>27</v>
      </c>
      <c r="E20">
        <v>10.119999999999999</v>
      </c>
      <c r="F20">
        <v>1</v>
      </c>
      <c r="G20">
        <v>9</v>
      </c>
      <c r="H20">
        <v>43</v>
      </c>
      <c r="I20">
        <v>58</v>
      </c>
      <c r="J20">
        <v>3.73</v>
      </c>
      <c r="M20">
        <v>7</v>
      </c>
    </row>
    <row r="21" spans="1:17" ht="16.2" x14ac:dyDescent="0.3">
      <c r="A21" t="s">
        <v>30</v>
      </c>
      <c r="B21" t="s">
        <v>709</v>
      </c>
      <c r="C21">
        <v>4</v>
      </c>
      <c r="D21">
        <v>22</v>
      </c>
      <c r="E21">
        <v>56.03</v>
      </c>
      <c r="F21">
        <v>1</v>
      </c>
      <c r="G21">
        <v>17</v>
      </c>
      <c r="H21">
        <v>32</v>
      </c>
      <c r="I21">
        <v>33.299999999999997</v>
      </c>
      <c r="J21">
        <v>3.77</v>
      </c>
      <c r="L21">
        <v>3</v>
      </c>
    </row>
    <row r="22" spans="1:17" ht="16.2" x14ac:dyDescent="0.3">
      <c r="A22" t="s">
        <v>29</v>
      </c>
      <c r="B22" t="s">
        <v>713</v>
      </c>
      <c r="C22">
        <v>4</v>
      </c>
      <c r="D22">
        <v>28</v>
      </c>
      <c r="E22">
        <v>34.43</v>
      </c>
      <c r="F22">
        <v>1</v>
      </c>
      <c r="G22">
        <v>15</v>
      </c>
      <c r="H22">
        <v>57</v>
      </c>
      <c r="I22">
        <v>44</v>
      </c>
      <c r="J22">
        <v>3.84</v>
      </c>
      <c r="M22">
        <v>4</v>
      </c>
    </row>
    <row r="23" spans="1:17" x14ac:dyDescent="0.3">
      <c r="A23" t="s">
        <v>27</v>
      </c>
      <c r="B23" t="s">
        <v>710</v>
      </c>
      <c r="C23">
        <v>3</v>
      </c>
      <c r="D23">
        <v>45</v>
      </c>
      <c r="E23">
        <v>49.59</v>
      </c>
      <c r="F23">
        <v>1</v>
      </c>
      <c r="G23">
        <v>24</v>
      </c>
      <c r="H23">
        <v>22</v>
      </c>
      <c r="I23">
        <v>4.3</v>
      </c>
      <c r="J23">
        <v>3.87</v>
      </c>
    </row>
    <row r="24" spans="1:17" x14ac:dyDescent="0.3">
      <c r="A24" t="s">
        <v>28</v>
      </c>
      <c r="B24" t="s">
        <v>714</v>
      </c>
      <c r="C24">
        <v>4</v>
      </c>
      <c r="D24">
        <v>3</v>
      </c>
      <c r="E24">
        <v>9.3800000000000008</v>
      </c>
      <c r="F24">
        <v>1</v>
      </c>
      <c r="G24">
        <v>5</v>
      </c>
      <c r="H24">
        <v>59</v>
      </c>
      <c r="I24">
        <v>21.5</v>
      </c>
      <c r="J24">
        <v>3.91</v>
      </c>
      <c r="M24">
        <v>8</v>
      </c>
    </row>
    <row r="26" spans="1:17" x14ac:dyDescent="0.3">
      <c r="A26" s="1" t="s">
        <v>31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699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8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648</v>
      </c>
      <c r="B28" t="s">
        <v>708</v>
      </c>
      <c r="C28">
        <v>7</v>
      </c>
      <c r="D28">
        <v>45</v>
      </c>
      <c r="E28">
        <v>19.36</v>
      </c>
      <c r="F28">
        <v>1</v>
      </c>
      <c r="G28">
        <v>28</v>
      </c>
      <c r="H28">
        <v>1</v>
      </c>
      <c r="I28">
        <v>34.700000000000003</v>
      </c>
      <c r="J28">
        <v>1.1599999999999999</v>
      </c>
      <c r="L28">
        <v>4</v>
      </c>
    </row>
    <row r="29" spans="1:17" x14ac:dyDescent="0.3">
      <c r="A29" t="s">
        <v>649</v>
      </c>
      <c r="B29" t="s">
        <v>715</v>
      </c>
      <c r="C29">
        <v>7</v>
      </c>
      <c r="D29">
        <v>34</v>
      </c>
      <c r="E29">
        <v>36</v>
      </c>
      <c r="F29">
        <v>1</v>
      </c>
      <c r="G29">
        <v>31</v>
      </c>
      <c r="H29">
        <v>53</v>
      </c>
      <c r="I29">
        <v>19.100000000000001</v>
      </c>
      <c r="J29">
        <v>1.9</v>
      </c>
      <c r="L29">
        <v>5</v>
      </c>
    </row>
    <row r="30" spans="1:17" x14ac:dyDescent="0.3">
      <c r="A30" t="s">
        <v>32</v>
      </c>
      <c r="B30" t="s">
        <v>716</v>
      </c>
      <c r="C30">
        <v>6</v>
      </c>
      <c r="D30">
        <v>37</v>
      </c>
      <c r="E30">
        <v>42.7</v>
      </c>
      <c r="F30">
        <v>1</v>
      </c>
      <c r="G30">
        <v>16</v>
      </c>
      <c r="H30">
        <v>23</v>
      </c>
      <c r="I30">
        <v>57.9</v>
      </c>
      <c r="J30">
        <v>1.93</v>
      </c>
      <c r="L30">
        <v>2</v>
      </c>
    </row>
    <row r="31" spans="1:17" x14ac:dyDescent="0.3">
      <c r="A31" t="s">
        <v>33</v>
      </c>
      <c r="B31" t="s">
        <v>717</v>
      </c>
      <c r="C31">
        <v>6</v>
      </c>
      <c r="D31">
        <v>22</v>
      </c>
      <c r="E31">
        <v>57.59</v>
      </c>
      <c r="F31">
        <v>1</v>
      </c>
      <c r="G31">
        <v>22</v>
      </c>
      <c r="H31">
        <v>30</v>
      </c>
      <c r="I31">
        <v>49.9</v>
      </c>
      <c r="J31">
        <v>2.87</v>
      </c>
      <c r="L31">
        <v>7</v>
      </c>
    </row>
    <row r="32" spans="1:17" x14ac:dyDescent="0.3">
      <c r="A32" t="s">
        <v>650</v>
      </c>
      <c r="B32" t="s">
        <v>718</v>
      </c>
      <c r="C32">
        <v>7</v>
      </c>
      <c r="D32">
        <v>34</v>
      </c>
      <c r="E32">
        <v>36</v>
      </c>
      <c r="F32">
        <v>1</v>
      </c>
      <c r="G32">
        <v>31</v>
      </c>
      <c r="H32">
        <v>53</v>
      </c>
      <c r="I32">
        <v>19</v>
      </c>
      <c r="J32">
        <v>2.88</v>
      </c>
    </row>
    <row r="33" spans="1:17" x14ac:dyDescent="0.3">
      <c r="A33" s="3" t="s">
        <v>34</v>
      </c>
      <c r="B33" s="3" t="s">
        <v>719</v>
      </c>
      <c r="C33">
        <v>6</v>
      </c>
      <c r="D33">
        <v>43</v>
      </c>
      <c r="E33">
        <v>55.93</v>
      </c>
      <c r="F33">
        <v>1</v>
      </c>
      <c r="G33">
        <v>25</v>
      </c>
      <c r="H33">
        <v>7</v>
      </c>
      <c r="I33">
        <v>52.2</v>
      </c>
      <c r="J33">
        <v>3.06</v>
      </c>
      <c r="L33">
        <v>6</v>
      </c>
    </row>
    <row r="34" spans="1:17" x14ac:dyDescent="0.3">
      <c r="A34" s="3" t="s">
        <v>35</v>
      </c>
      <c r="B34" s="3" t="s">
        <v>717</v>
      </c>
      <c r="C34">
        <v>6</v>
      </c>
      <c r="D34">
        <v>14</v>
      </c>
      <c r="E34">
        <v>52.7</v>
      </c>
      <c r="F34">
        <v>1</v>
      </c>
      <c r="G34">
        <v>22</v>
      </c>
      <c r="H34">
        <v>30</v>
      </c>
      <c r="I34">
        <v>24.6</v>
      </c>
      <c r="J34">
        <v>3.31</v>
      </c>
      <c r="L34">
        <v>8</v>
      </c>
    </row>
    <row r="35" spans="1:17" x14ac:dyDescent="0.3">
      <c r="A35" s="3" t="s">
        <v>36</v>
      </c>
      <c r="B35" s="3" t="s">
        <v>720</v>
      </c>
      <c r="C35">
        <v>6</v>
      </c>
      <c r="D35">
        <v>45</v>
      </c>
      <c r="E35">
        <v>17.43</v>
      </c>
      <c r="F35">
        <v>1</v>
      </c>
      <c r="G35">
        <v>12</v>
      </c>
      <c r="H35">
        <v>53</v>
      </c>
      <c r="I35">
        <v>45.8</v>
      </c>
      <c r="J35">
        <v>3.35</v>
      </c>
      <c r="L35">
        <v>1</v>
      </c>
    </row>
    <row r="36" spans="1:17" x14ac:dyDescent="0.3">
      <c r="A36" s="3" t="s">
        <v>37</v>
      </c>
      <c r="B36" s="3" t="s">
        <v>721</v>
      </c>
      <c r="C36">
        <v>7</v>
      </c>
      <c r="D36">
        <v>20</v>
      </c>
      <c r="E36">
        <v>7.39</v>
      </c>
      <c r="F36">
        <v>1</v>
      </c>
      <c r="G36">
        <v>21</v>
      </c>
      <c r="H36">
        <v>58</v>
      </c>
      <c r="I36">
        <v>56.4</v>
      </c>
      <c r="J36">
        <v>3.5</v>
      </c>
      <c r="L36">
        <v>3</v>
      </c>
    </row>
    <row r="37" spans="1:17" x14ac:dyDescent="0.3">
      <c r="A37" s="3" t="s">
        <v>38</v>
      </c>
      <c r="B37" s="3" t="s">
        <v>709</v>
      </c>
      <c r="C37">
        <v>7</v>
      </c>
      <c r="D37">
        <v>44</v>
      </c>
      <c r="E37">
        <v>26.87</v>
      </c>
      <c r="F37">
        <v>1</v>
      </c>
      <c r="G37">
        <v>24</v>
      </c>
      <c r="H37">
        <v>23</v>
      </c>
      <c r="I37">
        <v>53.3</v>
      </c>
      <c r="J37">
        <v>3.57</v>
      </c>
    </row>
    <row r="38" spans="1:17" x14ac:dyDescent="0.3">
      <c r="A38" s="3" t="s">
        <v>39</v>
      </c>
      <c r="B38" s="3" t="s">
        <v>722</v>
      </c>
      <c r="C38">
        <v>7</v>
      </c>
      <c r="D38">
        <v>18</v>
      </c>
      <c r="E38">
        <v>5.61</v>
      </c>
      <c r="F38">
        <v>1</v>
      </c>
      <c r="G38">
        <v>16</v>
      </c>
      <c r="H38">
        <v>32</v>
      </c>
      <c r="I38">
        <v>25.7</v>
      </c>
      <c r="J38">
        <v>3.58</v>
      </c>
    </row>
    <row r="39" spans="1:17" x14ac:dyDescent="0.3">
      <c r="A39" s="3" t="s">
        <v>40</v>
      </c>
      <c r="B39" s="3" t="s">
        <v>723</v>
      </c>
      <c r="C39">
        <v>6</v>
      </c>
      <c r="D39">
        <v>52</v>
      </c>
      <c r="E39">
        <v>47.34</v>
      </c>
      <c r="F39">
        <v>1</v>
      </c>
      <c r="G39">
        <v>33</v>
      </c>
      <c r="H39">
        <v>57</v>
      </c>
      <c r="I39">
        <v>40.9</v>
      </c>
      <c r="J39">
        <v>3.6</v>
      </c>
    </row>
    <row r="40" spans="1:17" x14ac:dyDescent="0.3">
      <c r="A40" s="3" t="s">
        <v>41</v>
      </c>
      <c r="B40" s="3" t="s">
        <v>724</v>
      </c>
      <c r="C40">
        <v>7</v>
      </c>
      <c r="D40">
        <v>25</v>
      </c>
      <c r="E40">
        <v>43.68</v>
      </c>
      <c r="F40">
        <v>1</v>
      </c>
      <c r="G40">
        <v>27</v>
      </c>
      <c r="H40">
        <v>47</v>
      </c>
      <c r="I40">
        <v>53.8</v>
      </c>
      <c r="J40">
        <v>3.78</v>
      </c>
    </row>
    <row r="42" spans="1:17" x14ac:dyDescent="0.3">
      <c r="A42" s="1" t="s">
        <v>44</v>
      </c>
      <c r="B42" s="1"/>
      <c r="C42" t="s">
        <v>3</v>
      </c>
      <c r="G42" t="s">
        <v>4</v>
      </c>
      <c r="J42" t="s">
        <v>16</v>
      </c>
    </row>
    <row r="43" spans="1:17" x14ac:dyDescent="0.3">
      <c r="A43" t="s">
        <v>15</v>
      </c>
      <c r="B43" t="s">
        <v>699</v>
      </c>
      <c r="C43" t="s">
        <v>5</v>
      </c>
      <c r="D43" t="s">
        <v>6</v>
      </c>
      <c r="E43" t="s">
        <v>7</v>
      </c>
      <c r="G43" t="s">
        <v>10</v>
      </c>
      <c r="H43" t="s">
        <v>8</v>
      </c>
      <c r="I43" t="s">
        <v>9</v>
      </c>
      <c r="J43" t="s">
        <v>11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42</v>
      </c>
      <c r="B44" t="s">
        <v>725</v>
      </c>
      <c r="C44">
        <v>8</v>
      </c>
      <c r="D44">
        <v>16</v>
      </c>
      <c r="E44">
        <v>30.95</v>
      </c>
      <c r="F44">
        <v>1</v>
      </c>
      <c r="G44">
        <v>9</v>
      </c>
      <c r="H44">
        <v>11</v>
      </c>
      <c r="I44">
        <v>8.4</v>
      </c>
      <c r="J44">
        <v>3.53</v>
      </c>
      <c r="L44">
        <v>1</v>
      </c>
    </row>
    <row r="45" spans="1:17" x14ac:dyDescent="0.3">
      <c r="A45" t="s">
        <v>43</v>
      </c>
      <c r="B45" t="s">
        <v>708</v>
      </c>
      <c r="C45">
        <v>8</v>
      </c>
      <c r="D45">
        <v>44</v>
      </c>
      <c r="E45">
        <v>41.11</v>
      </c>
      <c r="F45">
        <v>1</v>
      </c>
      <c r="G45">
        <v>18</v>
      </c>
      <c r="H45">
        <v>9</v>
      </c>
      <c r="I45">
        <v>17.5</v>
      </c>
      <c r="J45">
        <v>3.94</v>
      </c>
      <c r="L45">
        <v>2</v>
      </c>
    </row>
    <row r="47" spans="1:17" x14ac:dyDescent="0.3">
      <c r="A47" s="1" t="s">
        <v>45</v>
      </c>
      <c r="B47" s="1"/>
      <c r="C47" t="s">
        <v>3</v>
      </c>
      <c r="G47" t="s">
        <v>4</v>
      </c>
      <c r="J47" t="s">
        <v>16</v>
      </c>
    </row>
    <row r="48" spans="1:17" x14ac:dyDescent="0.3">
      <c r="A48" t="s">
        <v>15</v>
      </c>
      <c r="B48" t="s">
        <v>699</v>
      </c>
      <c r="C48" t="s">
        <v>5</v>
      </c>
      <c r="D48" t="s">
        <v>6</v>
      </c>
      <c r="E48" t="s">
        <v>7</v>
      </c>
      <c r="G48" t="s">
        <v>10</v>
      </c>
      <c r="H48" t="s">
        <v>8</v>
      </c>
      <c r="I48" t="s">
        <v>9</v>
      </c>
      <c r="J48" t="s">
        <v>11</v>
      </c>
      <c r="L48">
        <v>3</v>
      </c>
      <c r="M48">
        <v>8</v>
      </c>
      <c r="N48">
        <v>0</v>
      </c>
      <c r="O48">
        <v>0</v>
      </c>
      <c r="P48">
        <v>0</v>
      </c>
      <c r="Q48">
        <v>0</v>
      </c>
    </row>
    <row r="49" spans="1:13" x14ac:dyDescent="0.3">
      <c r="A49" t="s">
        <v>651</v>
      </c>
      <c r="B49" t="s">
        <v>726</v>
      </c>
      <c r="C49">
        <v>10</v>
      </c>
      <c r="D49">
        <v>8</v>
      </c>
      <c r="E49">
        <v>22.46</v>
      </c>
      <c r="F49">
        <v>1</v>
      </c>
      <c r="G49">
        <v>11</v>
      </c>
      <c r="H49">
        <v>58</v>
      </c>
      <c r="I49">
        <v>1.9</v>
      </c>
      <c r="J49">
        <v>1.36</v>
      </c>
      <c r="M49">
        <v>3</v>
      </c>
    </row>
    <row r="50" spans="1:13" x14ac:dyDescent="0.3">
      <c r="A50" t="s">
        <v>652</v>
      </c>
      <c r="B50" t="s">
        <v>727</v>
      </c>
      <c r="C50">
        <v>11</v>
      </c>
      <c r="D50">
        <v>49</v>
      </c>
      <c r="E50">
        <v>3.88</v>
      </c>
      <c r="F50">
        <v>1</v>
      </c>
      <c r="G50">
        <v>14</v>
      </c>
      <c r="H50">
        <v>34</v>
      </c>
      <c r="I50">
        <v>20.399999999999999</v>
      </c>
      <c r="J50">
        <v>2.14</v>
      </c>
      <c r="L50">
        <v>3</v>
      </c>
      <c r="M50">
        <v>1</v>
      </c>
    </row>
    <row r="51" spans="1:13" ht="16.2" x14ac:dyDescent="0.3">
      <c r="A51" t="s">
        <v>60</v>
      </c>
      <c r="B51" t="s">
        <v>708</v>
      </c>
      <c r="C51">
        <v>10</v>
      </c>
      <c r="D51">
        <v>19</v>
      </c>
      <c r="E51">
        <v>58.16</v>
      </c>
      <c r="F51">
        <v>1</v>
      </c>
      <c r="G51">
        <v>19</v>
      </c>
      <c r="H51">
        <v>50</v>
      </c>
      <c r="I51">
        <v>30.7</v>
      </c>
      <c r="J51">
        <v>2.37</v>
      </c>
      <c r="M51">
        <v>5</v>
      </c>
    </row>
    <row r="52" spans="1:13" x14ac:dyDescent="0.3">
      <c r="A52" t="s">
        <v>46</v>
      </c>
      <c r="B52" t="s">
        <v>728</v>
      </c>
      <c r="C52">
        <v>11</v>
      </c>
      <c r="D52">
        <v>14</v>
      </c>
      <c r="E52">
        <v>6.41</v>
      </c>
      <c r="F52">
        <v>1</v>
      </c>
      <c r="G52">
        <v>20</v>
      </c>
      <c r="H52">
        <v>31</v>
      </c>
      <c r="I52">
        <v>26.5</v>
      </c>
      <c r="J52">
        <v>2.56</v>
      </c>
      <c r="L52">
        <v>2</v>
      </c>
    </row>
    <row r="53" spans="1:13" x14ac:dyDescent="0.3">
      <c r="A53" t="s">
        <v>47</v>
      </c>
      <c r="B53" t="s">
        <v>729</v>
      </c>
      <c r="C53">
        <v>9</v>
      </c>
      <c r="D53">
        <v>45</v>
      </c>
      <c r="E53">
        <v>51.1</v>
      </c>
      <c r="F53">
        <v>1</v>
      </c>
      <c r="G53">
        <v>23</v>
      </c>
      <c r="H53">
        <v>46</v>
      </c>
      <c r="I53">
        <v>27.4</v>
      </c>
      <c r="J53">
        <v>2.97</v>
      </c>
      <c r="M53">
        <v>8</v>
      </c>
    </row>
    <row r="54" spans="1:13" x14ac:dyDescent="0.3">
      <c r="A54" t="s">
        <v>48</v>
      </c>
      <c r="B54" t="s">
        <v>730</v>
      </c>
      <c r="C54">
        <v>11</v>
      </c>
      <c r="D54">
        <v>14</v>
      </c>
      <c r="E54">
        <v>14.44</v>
      </c>
      <c r="F54">
        <v>1</v>
      </c>
      <c r="G54">
        <v>15</v>
      </c>
      <c r="H54">
        <v>25</v>
      </c>
      <c r="I54">
        <v>47.1</v>
      </c>
      <c r="J54">
        <v>3.33</v>
      </c>
      <c r="L54">
        <v>1</v>
      </c>
      <c r="M54">
        <v>2</v>
      </c>
    </row>
    <row r="55" spans="1:13" x14ac:dyDescent="0.3">
      <c r="A55" t="s">
        <v>49</v>
      </c>
      <c r="B55" t="s">
        <v>731</v>
      </c>
      <c r="C55">
        <v>10</v>
      </c>
      <c r="D55">
        <v>16</v>
      </c>
      <c r="E55">
        <v>41.4</v>
      </c>
      <c r="F55">
        <v>1</v>
      </c>
      <c r="G55">
        <v>23</v>
      </c>
      <c r="H55">
        <v>25</v>
      </c>
      <c r="I55">
        <v>2.4</v>
      </c>
      <c r="J55">
        <v>3.43</v>
      </c>
      <c r="M55">
        <v>6</v>
      </c>
    </row>
    <row r="56" spans="1:13" x14ac:dyDescent="0.3">
      <c r="A56" t="s">
        <v>55</v>
      </c>
      <c r="B56" t="s">
        <v>732</v>
      </c>
      <c r="C56">
        <v>10</v>
      </c>
      <c r="D56">
        <v>7</v>
      </c>
      <c r="E56">
        <v>19.95</v>
      </c>
      <c r="F56">
        <v>1</v>
      </c>
      <c r="G56">
        <v>16</v>
      </c>
      <c r="H56">
        <v>45</v>
      </c>
      <c r="I56">
        <v>45.6</v>
      </c>
      <c r="J56">
        <v>3.48</v>
      </c>
      <c r="M56">
        <v>4</v>
      </c>
    </row>
    <row r="57" spans="1:13" x14ac:dyDescent="0.3">
      <c r="A57" t="s">
        <v>50</v>
      </c>
      <c r="B57" t="s">
        <v>701</v>
      </c>
      <c r="C57">
        <v>9</v>
      </c>
      <c r="D57">
        <v>41</v>
      </c>
      <c r="E57">
        <v>9.1199999999999992</v>
      </c>
      <c r="F57">
        <v>1</v>
      </c>
      <c r="G57">
        <v>9</v>
      </c>
      <c r="H57">
        <v>53</v>
      </c>
      <c r="I57">
        <v>32.6</v>
      </c>
      <c r="J57">
        <v>3.52</v>
      </c>
    </row>
    <row r="58" spans="1:13" x14ac:dyDescent="0.3">
      <c r="A58" t="s">
        <v>51</v>
      </c>
      <c r="B58" t="s">
        <v>742</v>
      </c>
      <c r="C58">
        <v>9</v>
      </c>
      <c r="D58">
        <v>41</v>
      </c>
      <c r="E58">
        <v>13.4</v>
      </c>
      <c r="F58">
        <v>1</v>
      </c>
      <c r="G58">
        <v>9</v>
      </c>
      <c r="H58">
        <v>54</v>
      </c>
      <c r="I58">
        <v>35</v>
      </c>
      <c r="J58">
        <v>3.7</v>
      </c>
    </row>
    <row r="59" spans="1:13" ht="16.2" x14ac:dyDescent="0.3">
      <c r="A59" t="s">
        <v>61</v>
      </c>
      <c r="B59" t="s">
        <v>743</v>
      </c>
      <c r="C59">
        <v>10</v>
      </c>
      <c r="D59">
        <v>19</v>
      </c>
      <c r="E59">
        <v>58.6</v>
      </c>
      <c r="F59">
        <v>1</v>
      </c>
      <c r="G59">
        <v>19</v>
      </c>
      <c r="H59">
        <v>50</v>
      </c>
      <c r="I59">
        <v>26</v>
      </c>
      <c r="J59">
        <v>3.8</v>
      </c>
    </row>
    <row r="60" spans="1:13" x14ac:dyDescent="0.3">
      <c r="A60" s="3" t="s">
        <v>52</v>
      </c>
      <c r="B60" s="3" t="s">
        <v>733</v>
      </c>
      <c r="C60">
        <v>10</v>
      </c>
      <c r="D60">
        <v>32</v>
      </c>
      <c r="E60">
        <v>48.68</v>
      </c>
      <c r="F60">
        <v>1</v>
      </c>
      <c r="G60">
        <v>9</v>
      </c>
      <c r="H60">
        <v>18</v>
      </c>
      <c r="I60">
        <v>23.7</v>
      </c>
      <c r="J60">
        <v>3.84</v>
      </c>
    </row>
    <row r="61" spans="1:13" x14ac:dyDescent="0.3">
      <c r="A61" s="3" t="s">
        <v>54</v>
      </c>
      <c r="B61" s="3" t="s">
        <v>708</v>
      </c>
      <c r="C61">
        <v>9</v>
      </c>
      <c r="D61">
        <v>52</v>
      </c>
      <c r="E61">
        <v>45.96</v>
      </c>
      <c r="F61">
        <v>1</v>
      </c>
      <c r="G61">
        <v>26</v>
      </c>
      <c r="H61">
        <v>0</v>
      </c>
      <c r="I61">
        <v>25.5</v>
      </c>
      <c r="J61">
        <v>3.88</v>
      </c>
      <c r="M61">
        <v>7</v>
      </c>
    </row>
    <row r="62" spans="1:13" x14ac:dyDescent="0.3">
      <c r="A62" t="s">
        <v>53</v>
      </c>
      <c r="B62" s="3" t="s">
        <v>734</v>
      </c>
      <c r="C62">
        <v>11</v>
      </c>
      <c r="D62">
        <v>23</v>
      </c>
      <c r="E62">
        <v>55.37</v>
      </c>
      <c r="F62">
        <v>1</v>
      </c>
      <c r="G62">
        <v>10</v>
      </c>
      <c r="H62">
        <v>31</v>
      </c>
      <c r="I62">
        <v>46.9</v>
      </c>
      <c r="J62">
        <v>4</v>
      </c>
    </row>
    <row r="64" spans="1:13" x14ac:dyDescent="0.3">
      <c r="A64" s="1" t="s">
        <v>56</v>
      </c>
      <c r="B64" s="1"/>
      <c r="C64" t="s">
        <v>3</v>
      </c>
      <c r="G64" t="s">
        <v>4</v>
      </c>
      <c r="J64" t="s">
        <v>16</v>
      </c>
    </row>
    <row r="65" spans="1:17" x14ac:dyDescent="0.3">
      <c r="A65" t="s">
        <v>15</v>
      </c>
      <c r="B65" t="s">
        <v>699</v>
      </c>
      <c r="C65" t="s">
        <v>5</v>
      </c>
      <c r="D65" t="s">
        <v>6</v>
      </c>
      <c r="E65" t="s">
        <v>7</v>
      </c>
      <c r="G65" t="s">
        <v>10</v>
      </c>
      <c r="H65" t="s">
        <v>8</v>
      </c>
      <c r="I65" t="s">
        <v>9</v>
      </c>
      <c r="J65" t="s">
        <v>11</v>
      </c>
      <c r="L65">
        <v>5</v>
      </c>
      <c r="M65">
        <v>4</v>
      </c>
      <c r="N65">
        <v>2</v>
      </c>
      <c r="O65">
        <v>2</v>
      </c>
      <c r="P65">
        <v>0</v>
      </c>
      <c r="Q65">
        <v>0</v>
      </c>
    </row>
    <row r="66" spans="1:17" x14ac:dyDescent="0.3">
      <c r="A66" t="s">
        <v>653</v>
      </c>
      <c r="B66" t="s">
        <v>735</v>
      </c>
      <c r="C66">
        <v>13</v>
      </c>
      <c r="D66">
        <v>25</v>
      </c>
      <c r="E66">
        <v>11.6</v>
      </c>
      <c r="F66">
        <v>-1</v>
      </c>
      <c r="G66">
        <v>11</v>
      </c>
      <c r="H66">
        <v>9</v>
      </c>
      <c r="I66">
        <v>40.5</v>
      </c>
      <c r="J66">
        <v>0.98</v>
      </c>
      <c r="L66">
        <v>2</v>
      </c>
      <c r="N66">
        <v>2</v>
      </c>
    </row>
    <row r="67" spans="1:17" x14ac:dyDescent="0.3">
      <c r="A67" t="s">
        <v>57</v>
      </c>
      <c r="B67" t="s">
        <v>736</v>
      </c>
      <c r="C67">
        <v>12</v>
      </c>
      <c r="D67">
        <v>41</v>
      </c>
      <c r="E67">
        <v>40</v>
      </c>
      <c r="F67">
        <v>-1</v>
      </c>
      <c r="G67">
        <v>1</v>
      </c>
      <c r="H67">
        <v>26</v>
      </c>
      <c r="I67">
        <v>58.3</v>
      </c>
      <c r="J67">
        <v>2.74</v>
      </c>
      <c r="L67">
        <v>3</v>
      </c>
      <c r="O67">
        <v>2</v>
      </c>
    </row>
    <row r="68" spans="1:17" x14ac:dyDescent="0.3">
      <c r="A68" t="s">
        <v>58</v>
      </c>
      <c r="B68" t="s">
        <v>737</v>
      </c>
      <c r="C68">
        <v>13</v>
      </c>
      <c r="D68">
        <v>2</v>
      </c>
      <c r="E68">
        <v>10.76</v>
      </c>
      <c r="F68">
        <v>1</v>
      </c>
      <c r="G68">
        <v>10</v>
      </c>
      <c r="H68">
        <v>57</v>
      </c>
      <c r="I68">
        <v>32.799999999999997</v>
      </c>
      <c r="J68">
        <v>2.85</v>
      </c>
      <c r="M68">
        <v>4</v>
      </c>
    </row>
    <row r="69" spans="1:17" x14ac:dyDescent="0.3">
      <c r="A69" t="s">
        <v>62</v>
      </c>
      <c r="B69" t="s">
        <v>722</v>
      </c>
      <c r="C69">
        <v>13</v>
      </c>
      <c r="D69">
        <v>34</v>
      </c>
      <c r="E69">
        <v>41.75</v>
      </c>
      <c r="F69">
        <v>-1</v>
      </c>
      <c r="G69">
        <v>0</v>
      </c>
      <c r="H69">
        <v>35</v>
      </c>
      <c r="I69">
        <v>45.4</v>
      </c>
      <c r="J69">
        <v>3.38</v>
      </c>
      <c r="M69">
        <v>2</v>
      </c>
      <c r="N69">
        <v>1</v>
      </c>
    </row>
    <row r="70" spans="1:17" x14ac:dyDescent="0.3">
      <c r="A70" t="s">
        <v>63</v>
      </c>
      <c r="B70" t="s">
        <v>717</v>
      </c>
      <c r="C70">
        <v>12</v>
      </c>
      <c r="D70">
        <v>55</v>
      </c>
      <c r="E70">
        <v>36.479999999999997</v>
      </c>
      <c r="F70">
        <v>1</v>
      </c>
      <c r="G70">
        <v>3</v>
      </c>
      <c r="H70">
        <v>23</v>
      </c>
      <c r="I70">
        <v>51.4</v>
      </c>
      <c r="J70">
        <v>3.39</v>
      </c>
      <c r="M70">
        <v>3</v>
      </c>
      <c r="O70">
        <v>1</v>
      </c>
    </row>
    <row r="71" spans="1:17" x14ac:dyDescent="0.3">
      <c r="A71" t="s">
        <v>64</v>
      </c>
      <c r="B71" t="s">
        <v>738</v>
      </c>
      <c r="C71">
        <v>11</v>
      </c>
      <c r="D71">
        <v>50</v>
      </c>
      <c r="E71">
        <v>41.29</v>
      </c>
      <c r="F71">
        <v>1</v>
      </c>
      <c r="G71">
        <v>1</v>
      </c>
      <c r="H71">
        <v>45</v>
      </c>
      <c r="I71">
        <v>55.4</v>
      </c>
      <c r="J71">
        <v>3.59</v>
      </c>
      <c r="L71">
        <v>5</v>
      </c>
    </row>
    <row r="72" spans="1:17" x14ac:dyDescent="0.3">
      <c r="A72" t="s">
        <v>59</v>
      </c>
      <c r="B72" t="s">
        <v>744</v>
      </c>
      <c r="C72">
        <v>12</v>
      </c>
      <c r="D72">
        <v>41</v>
      </c>
      <c r="E72">
        <v>39.6</v>
      </c>
      <c r="F72">
        <v>-1</v>
      </c>
      <c r="G72">
        <v>1</v>
      </c>
      <c r="H72">
        <v>26</v>
      </c>
      <c r="I72">
        <v>58</v>
      </c>
      <c r="J72">
        <v>3.68</v>
      </c>
    </row>
    <row r="73" spans="1:17" x14ac:dyDescent="0.3">
      <c r="A73" t="s">
        <v>65</v>
      </c>
      <c r="B73" t="s">
        <v>739</v>
      </c>
      <c r="C73">
        <v>14</v>
      </c>
      <c r="D73">
        <v>46</v>
      </c>
      <c r="E73">
        <v>14.99</v>
      </c>
      <c r="F73">
        <v>1</v>
      </c>
      <c r="G73">
        <v>1</v>
      </c>
      <c r="H73">
        <v>53</v>
      </c>
      <c r="I73">
        <v>34.6</v>
      </c>
      <c r="J73">
        <v>3.73</v>
      </c>
      <c r="M73">
        <v>1</v>
      </c>
    </row>
    <row r="74" spans="1:17" x14ac:dyDescent="0.3">
      <c r="A74" t="s">
        <v>66</v>
      </c>
      <c r="B74" t="s">
        <v>740</v>
      </c>
      <c r="C74">
        <v>14</v>
      </c>
      <c r="D74">
        <v>43</v>
      </c>
      <c r="E74">
        <v>3.56</v>
      </c>
      <c r="F74">
        <v>-1</v>
      </c>
      <c r="G74">
        <v>5</v>
      </c>
      <c r="H74">
        <v>39</v>
      </c>
      <c r="I74">
        <v>26.7</v>
      </c>
      <c r="J74">
        <v>3.87</v>
      </c>
      <c r="L74">
        <v>1</v>
      </c>
    </row>
    <row r="75" spans="1:17" x14ac:dyDescent="0.3">
      <c r="A75" t="s">
        <v>67</v>
      </c>
      <c r="B75" t="s">
        <v>741</v>
      </c>
      <c r="C75">
        <v>12</v>
      </c>
      <c r="D75">
        <v>19</v>
      </c>
      <c r="E75">
        <v>54.39</v>
      </c>
      <c r="F75">
        <v>-1</v>
      </c>
      <c r="G75">
        <v>0</v>
      </c>
      <c r="H75">
        <v>40</v>
      </c>
      <c r="I75">
        <v>0.3</v>
      </c>
      <c r="J75">
        <v>3.89</v>
      </c>
      <c r="L75">
        <v>4</v>
      </c>
    </row>
    <row r="77" spans="1:17" x14ac:dyDescent="0.3">
      <c r="A77" s="1" t="s">
        <v>68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699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6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70</v>
      </c>
      <c r="B79" t="s">
        <v>745</v>
      </c>
      <c r="C79">
        <v>15</v>
      </c>
      <c r="D79">
        <v>17</v>
      </c>
      <c r="E79">
        <v>0.47</v>
      </c>
      <c r="F79">
        <v>-1</v>
      </c>
      <c r="G79">
        <v>9</v>
      </c>
      <c r="H79">
        <v>22</v>
      </c>
      <c r="I79">
        <v>58.3</v>
      </c>
      <c r="J79">
        <v>2.61</v>
      </c>
      <c r="L79">
        <v>2</v>
      </c>
      <c r="M79">
        <v>1</v>
      </c>
    </row>
    <row r="80" spans="1:17" ht="16.2" x14ac:dyDescent="0.3">
      <c r="A80" t="s">
        <v>69</v>
      </c>
      <c r="B80" t="s">
        <v>746</v>
      </c>
      <c r="C80">
        <v>14</v>
      </c>
      <c r="D80">
        <v>50</v>
      </c>
      <c r="E80">
        <v>52.78</v>
      </c>
      <c r="F80">
        <v>-1</v>
      </c>
      <c r="G80">
        <v>16</v>
      </c>
      <c r="H80">
        <v>2</v>
      </c>
      <c r="I80">
        <v>29.8</v>
      </c>
      <c r="J80">
        <v>2.75</v>
      </c>
      <c r="L80">
        <v>3</v>
      </c>
    </row>
    <row r="81" spans="1:17" x14ac:dyDescent="0.3">
      <c r="A81" s="3" t="s">
        <v>71</v>
      </c>
      <c r="B81" s="3" t="s">
        <v>763</v>
      </c>
      <c r="C81">
        <v>15</v>
      </c>
      <c r="D81">
        <v>4</v>
      </c>
      <c r="E81">
        <v>4.26</v>
      </c>
      <c r="F81">
        <v>-1</v>
      </c>
      <c r="G81">
        <v>25</v>
      </c>
      <c r="H81">
        <v>16</v>
      </c>
      <c r="I81">
        <v>54.7</v>
      </c>
      <c r="J81">
        <v>3.25</v>
      </c>
      <c r="L81">
        <v>4</v>
      </c>
      <c r="M81">
        <v>2</v>
      </c>
    </row>
    <row r="82" spans="1:17" x14ac:dyDescent="0.3">
      <c r="A82" s="3" t="s">
        <v>72</v>
      </c>
      <c r="B82" s="3" t="s">
        <v>747</v>
      </c>
      <c r="C82">
        <v>15</v>
      </c>
      <c r="D82">
        <v>37</v>
      </c>
      <c r="E82">
        <v>1.46</v>
      </c>
      <c r="F82">
        <v>-1</v>
      </c>
      <c r="G82">
        <v>28</v>
      </c>
      <c r="H82">
        <v>8</v>
      </c>
      <c r="I82">
        <v>6.3</v>
      </c>
      <c r="J82">
        <v>3.6</v>
      </c>
      <c r="L82">
        <v>5</v>
      </c>
    </row>
    <row r="83" spans="1:17" x14ac:dyDescent="0.3">
      <c r="A83" s="3" t="s">
        <v>73</v>
      </c>
      <c r="B83" s="3" t="s">
        <v>748</v>
      </c>
      <c r="C83">
        <v>15</v>
      </c>
      <c r="D83">
        <v>38</v>
      </c>
      <c r="E83">
        <v>39.380000000000003</v>
      </c>
      <c r="F83">
        <v>-1</v>
      </c>
      <c r="G83">
        <v>29</v>
      </c>
      <c r="H83">
        <v>46</v>
      </c>
      <c r="I83">
        <v>39.700000000000003</v>
      </c>
      <c r="J83">
        <v>3.66</v>
      </c>
      <c r="L83">
        <v>6</v>
      </c>
    </row>
    <row r="84" spans="1:17" x14ac:dyDescent="0.3">
      <c r="A84" s="3" t="s">
        <v>74</v>
      </c>
      <c r="B84" s="3" t="s">
        <v>708</v>
      </c>
      <c r="C84">
        <v>15</v>
      </c>
      <c r="D84">
        <v>35</v>
      </c>
      <c r="E84">
        <v>31.54</v>
      </c>
      <c r="F84">
        <v>-1</v>
      </c>
      <c r="G84">
        <v>14</v>
      </c>
      <c r="H84">
        <v>47</v>
      </c>
      <c r="I84">
        <v>22.4</v>
      </c>
      <c r="J84">
        <v>3.91</v>
      </c>
      <c r="L84">
        <v>1</v>
      </c>
    </row>
    <row r="86" spans="1:17" x14ac:dyDescent="0.3">
      <c r="A86" s="1" t="s">
        <v>75</v>
      </c>
      <c r="B86" s="1"/>
      <c r="C86" t="s">
        <v>3</v>
      </c>
      <c r="G86" t="s">
        <v>4</v>
      </c>
      <c r="J86" t="s">
        <v>16</v>
      </c>
    </row>
    <row r="87" spans="1:17" x14ac:dyDescent="0.3">
      <c r="A87" t="s">
        <v>15</v>
      </c>
      <c r="B87" t="s">
        <v>699</v>
      </c>
      <c r="C87" t="s">
        <v>5</v>
      </c>
      <c r="D87" t="s">
        <v>6</v>
      </c>
      <c r="E87" t="s">
        <v>7</v>
      </c>
      <c r="G87" t="s">
        <v>10</v>
      </c>
      <c r="H87" t="s">
        <v>8</v>
      </c>
      <c r="I87" t="s">
        <v>9</v>
      </c>
      <c r="J87" t="s">
        <v>11</v>
      </c>
      <c r="L87">
        <v>14</v>
      </c>
      <c r="M87">
        <v>5</v>
      </c>
      <c r="N87">
        <v>0</v>
      </c>
      <c r="O87">
        <v>0</v>
      </c>
      <c r="P87">
        <v>0</v>
      </c>
      <c r="Q87">
        <v>0</v>
      </c>
    </row>
    <row r="88" spans="1:17" x14ac:dyDescent="0.3">
      <c r="A88" t="s">
        <v>654</v>
      </c>
      <c r="B88" t="s">
        <v>749</v>
      </c>
      <c r="C88">
        <v>16</v>
      </c>
      <c r="D88">
        <v>29</v>
      </c>
      <c r="E88">
        <v>24.47</v>
      </c>
      <c r="F88">
        <v>-1</v>
      </c>
      <c r="G88">
        <v>26</v>
      </c>
      <c r="H88">
        <v>25</v>
      </c>
      <c r="I88">
        <v>55</v>
      </c>
      <c r="J88">
        <v>0.91</v>
      </c>
      <c r="L88">
        <v>12</v>
      </c>
    </row>
    <row r="89" spans="1:17" x14ac:dyDescent="0.3">
      <c r="A89" t="s">
        <v>76</v>
      </c>
      <c r="B89" t="s">
        <v>750</v>
      </c>
      <c r="C89">
        <v>17</v>
      </c>
      <c r="D89">
        <v>33</v>
      </c>
      <c r="E89">
        <v>36.53</v>
      </c>
      <c r="F89">
        <v>-1</v>
      </c>
      <c r="G89">
        <v>37</v>
      </c>
      <c r="H89">
        <v>6</v>
      </c>
      <c r="I89">
        <v>13.5</v>
      </c>
      <c r="J89">
        <v>1.62</v>
      </c>
      <c r="L89">
        <v>2</v>
      </c>
    </row>
    <row r="90" spans="1:17" x14ac:dyDescent="0.3">
      <c r="A90" t="s">
        <v>77</v>
      </c>
      <c r="B90" t="s">
        <v>751</v>
      </c>
      <c r="C90">
        <v>17</v>
      </c>
      <c r="D90">
        <v>37</v>
      </c>
      <c r="E90">
        <v>19.13</v>
      </c>
      <c r="F90">
        <v>-1</v>
      </c>
      <c r="G90">
        <v>42</v>
      </c>
      <c r="H90">
        <v>59</v>
      </c>
      <c r="I90">
        <v>52.2</v>
      </c>
      <c r="J90">
        <v>1.86</v>
      </c>
      <c r="L90">
        <v>6</v>
      </c>
    </row>
    <row r="91" spans="1:17" x14ac:dyDescent="0.3">
      <c r="A91" t="s">
        <v>78</v>
      </c>
      <c r="B91" t="s">
        <v>752</v>
      </c>
      <c r="C91">
        <v>16</v>
      </c>
      <c r="D91">
        <v>0</v>
      </c>
      <c r="E91">
        <v>20.010000000000002</v>
      </c>
      <c r="F91">
        <v>-1</v>
      </c>
      <c r="G91">
        <v>22</v>
      </c>
      <c r="H91">
        <v>37</v>
      </c>
      <c r="I91">
        <v>17.8</v>
      </c>
      <c r="J91">
        <v>2.29</v>
      </c>
      <c r="L91">
        <v>14</v>
      </c>
      <c r="M91">
        <v>3</v>
      </c>
    </row>
    <row r="92" spans="1:17" x14ac:dyDescent="0.3">
      <c r="A92" t="s">
        <v>79</v>
      </c>
      <c r="B92" t="s">
        <v>762</v>
      </c>
      <c r="C92">
        <v>16</v>
      </c>
      <c r="D92">
        <v>50</v>
      </c>
      <c r="E92">
        <v>10.24</v>
      </c>
      <c r="F92">
        <v>-1</v>
      </c>
      <c r="G92">
        <v>34</v>
      </c>
      <c r="H92">
        <v>17</v>
      </c>
      <c r="I92">
        <v>33.4</v>
      </c>
      <c r="J92">
        <v>2.29</v>
      </c>
      <c r="L92">
        <v>10</v>
      </c>
    </row>
    <row r="93" spans="1:17" x14ac:dyDescent="0.3">
      <c r="A93" t="s">
        <v>80</v>
      </c>
      <c r="B93" t="s">
        <v>753</v>
      </c>
      <c r="C93">
        <v>17</v>
      </c>
      <c r="D93">
        <v>42</v>
      </c>
      <c r="E93">
        <v>29.28</v>
      </c>
      <c r="F93">
        <v>-1</v>
      </c>
      <c r="G93">
        <v>39</v>
      </c>
      <c r="H93">
        <v>1</v>
      </c>
      <c r="I93">
        <v>47.7</v>
      </c>
      <c r="J93">
        <v>2.39</v>
      </c>
      <c r="L93">
        <v>4</v>
      </c>
    </row>
    <row r="94" spans="1:17" ht="16.2" x14ac:dyDescent="0.3">
      <c r="A94" t="s">
        <v>90</v>
      </c>
      <c r="B94" t="s">
        <v>754</v>
      </c>
      <c r="C94">
        <v>16</v>
      </c>
      <c r="D94">
        <v>5</v>
      </c>
      <c r="E94">
        <v>26.23</v>
      </c>
      <c r="F94">
        <v>-1</v>
      </c>
      <c r="G94">
        <v>19</v>
      </c>
      <c r="H94">
        <v>48</v>
      </c>
      <c r="I94">
        <v>19.399999999999999</v>
      </c>
      <c r="J94">
        <v>2.62</v>
      </c>
      <c r="M94">
        <v>2</v>
      </c>
    </row>
    <row r="95" spans="1:17" x14ac:dyDescent="0.3">
      <c r="A95" s="3" t="s">
        <v>81</v>
      </c>
      <c r="B95" s="3" t="s">
        <v>755</v>
      </c>
      <c r="C95">
        <v>17</v>
      </c>
      <c r="D95">
        <v>30</v>
      </c>
      <c r="E95">
        <v>45.84</v>
      </c>
      <c r="F95">
        <v>-1</v>
      </c>
      <c r="G95">
        <v>37</v>
      </c>
      <c r="H95">
        <v>17</v>
      </c>
      <c r="I95">
        <v>44.7</v>
      </c>
      <c r="J95">
        <v>2.7</v>
      </c>
      <c r="L95">
        <v>3</v>
      </c>
    </row>
    <row r="96" spans="1:17" x14ac:dyDescent="0.3">
      <c r="A96" s="3" t="s">
        <v>82</v>
      </c>
      <c r="B96" s="3" t="s">
        <v>756</v>
      </c>
      <c r="C96">
        <v>16</v>
      </c>
      <c r="D96">
        <v>35</v>
      </c>
      <c r="E96">
        <v>52.96</v>
      </c>
      <c r="F96">
        <v>-1</v>
      </c>
      <c r="G96">
        <v>28</v>
      </c>
      <c r="H96">
        <v>12</v>
      </c>
      <c r="I96">
        <v>57.5</v>
      </c>
      <c r="J96">
        <v>2.82</v>
      </c>
      <c r="L96">
        <v>11</v>
      </c>
    </row>
    <row r="97" spans="1:17" x14ac:dyDescent="0.3">
      <c r="A97" s="3" t="s">
        <v>83</v>
      </c>
      <c r="B97" s="3" t="s">
        <v>757</v>
      </c>
      <c r="C97">
        <v>15</v>
      </c>
      <c r="D97">
        <v>58</v>
      </c>
      <c r="E97">
        <v>51.12</v>
      </c>
      <c r="F97">
        <v>-1</v>
      </c>
      <c r="G97">
        <v>26</v>
      </c>
      <c r="H97">
        <v>6</v>
      </c>
      <c r="I97">
        <v>50.6</v>
      </c>
      <c r="J97">
        <v>2.89</v>
      </c>
      <c r="M97">
        <v>4</v>
      </c>
    </row>
    <row r="98" spans="1:17" x14ac:dyDescent="0.3">
      <c r="A98" s="3" t="s">
        <v>84</v>
      </c>
      <c r="B98" s="3" t="s">
        <v>758</v>
      </c>
      <c r="C98">
        <v>16</v>
      </c>
      <c r="D98">
        <v>21</v>
      </c>
      <c r="E98">
        <v>11.32</v>
      </c>
      <c r="F98">
        <v>-1</v>
      </c>
      <c r="G98">
        <v>25</v>
      </c>
      <c r="H98">
        <v>35</v>
      </c>
      <c r="I98">
        <v>33.9</v>
      </c>
      <c r="J98">
        <v>2.9</v>
      </c>
      <c r="L98">
        <v>13</v>
      </c>
    </row>
    <row r="99" spans="1:17" ht="16.2" x14ac:dyDescent="0.3">
      <c r="A99" t="s">
        <v>89</v>
      </c>
      <c r="B99" s="3" t="s">
        <v>759</v>
      </c>
      <c r="C99">
        <v>17</v>
      </c>
      <c r="D99">
        <v>47</v>
      </c>
      <c r="E99">
        <v>35.08</v>
      </c>
      <c r="F99">
        <v>-1</v>
      </c>
      <c r="G99">
        <v>40</v>
      </c>
      <c r="H99">
        <v>7</v>
      </c>
      <c r="I99">
        <v>37.1</v>
      </c>
      <c r="J99">
        <v>2.99</v>
      </c>
      <c r="L99">
        <v>5</v>
      </c>
    </row>
    <row r="100" spans="1:17" ht="16.2" x14ac:dyDescent="0.3">
      <c r="A100" t="s">
        <v>88</v>
      </c>
      <c r="B100" s="3" t="s">
        <v>760</v>
      </c>
      <c r="C100">
        <v>16</v>
      </c>
      <c r="D100">
        <v>51</v>
      </c>
      <c r="E100">
        <v>52.24</v>
      </c>
      <c r="F100">
        <v>-1</v>
      </c>
      <c r="G100">
        <v>38</v>
      </c>
      <c r="H100">
        <v>2</v>
      </c>
      <c r="I100">
        <v>50.4</v>
      </c>
      <c r="J100">
        <v>3</v>
      </c>
      <c r="L100">
        <v>9</v>
      </c>
    </row>
    <row r="101" spans="1:17" x14ac:dyDescent="0.3">
      <c r="A101" t="s">
        <v>85</v>
      </c>
      <c r="B101" s="3" t="s">
        <v>761</v>
      </c>
      <c r="C101">
        <v>17</v>
      </c>
      <c r="D101">
        <v>49</v>
      </c>
      <c r="E101">
        <v>51.45</v>
      </c>
      <c r="F101">
        <v>-1</v>
      </c>
      <c r="G101">
        <v>37</v>
      </c>
      <c r="H101">
        <v>2</v>
      </c>
      <c r="I101">
        <v>36.1</v>
      </c>
      <c r="J101">
        <v>3.19</v>
      </c>
      <c r="L101">
        <v>1</v>
      </c>
    </row>
    <row r="102" spans="1:17" x14ac:dyDescent="0.3">
      <c r="A102" t="s">
        <v>86</v>
      </c>
      <c r="B102" s="3" t="s">
        <v>764</v>
      </c>
      <c r="C102">
        <v>17</v>
      </c>
      <c r="D102">
        <v>12</v>
      </c>
      <c r="E102">
        <v>9.18</v>
      </c>
      <c r="F102">
        <v>-1</v>
      </c>
      <c r="G102">
        <v>43</v>
      </c>
      <c r="H102">
        <v>14</v>
      </c>
      <c r="I102">
        <v>18.600000000000001</v>
      </c>
      <c r="J102">
        <v>3.32</v>
      </c>
      <c r="L102">
        <v>7</v>
      </c>
    </row>
    <row r="103" spans="1:17" ht="16.2" x14ac:dyDescent="0.3">
      <c r="A103" t="s">
        <v>87</v>
      </c>
      <c r="B103" s="3" t="s">
        <v>755</v>
      </c>
      <c r="C103">
        <v>16</v>
      </c>
      <c r="D103">
        <v>52</v>
      </c>
      <c r="E103">
        <v>20.149999999999999</v>
      </c>
      <c r="F103">
        <v>-1</v>
      </c>
      <c r="G103">
        <v>38</v>
      </c>
      <c r="H103">
        <v>1</v>
      </c>
      <c r="I103">
        <v>2.9</v>
      </c>
      <c r="J103">
        <v>3.56</v>
      </c>
    </row>
    <row r="104" spans="1:17" ht="16.2" x14ac:dyDescent="0.3">
      <c r="A104" t="s">
        <v>91</v>
      </c>
      <c r="B104" s="3" t="s">
        <v>725</v>
      </c>
      <c r="C104">
        <v>16</v>
      </c>
      <c r="D104">
        <v>54</v>
      </c>
      <c r="E104">
        <v>35.11</v>
      </c>
      <c r="F104">
        <v>-1</v>
      </c>
      <c r="G104">
        <v>42</v>
      </c>
      <c r="H104">
        <v>21</v>
      </c>
      <c r="I104">
        <v>38.700000000000003</v>
      </c>
      <c r="J104">
        <v>3.62</v>
      </c>
      <c r="L104">
        <v>8</v>
      </c>
    </row>
    <row r="105" spans="1:17" x14ac:dyDescent="0.3">
      <c r="A105" t="s">
        <v>92</v>
      </c>
      <c r="B105" s="3" t="s">
        <v>765</v>
      </c>
      <c r="C105">
        <v>15</v>
      </c>
      <c r="D105">
        <v>56</v>
      </c>
      <c r="E105">
        <v>53.09</v>
      </c>
      <c r="F105">
        <v>-1</v>
      </c>
      <c r="G105">
        <v>29</v>
      </c>
      <c r="H105">
        <v>12</v>
      </c>
      <c r="I105">
        <v>50.4</v>
      </c>
      <c r="J105">
        <v>3.87</v>
      </c>
      <c r="M105">
        <v>5</v>
      </c>
    </row>
    <row r="106" spans="1:17" ht="16.2" x14ac:dyDescent="0.3">
      <c r="A106" t="s">
        <v>93</v>
      </c>
      <c r="B106" s="3" t="s">
        <v>757</v>
      </c>
      <c r="C106">
        <v>16</v>
      </c>
      <c r="D106">
        <v>6</v>
      </c>
      <c r="E106">
        <v>48.43</v>
      </c>
      <c r="F106">
        <v>-1</v>
      </c>
      <c r="G106">
        <v>20</v>
      </c>
      <c r="H106">
        <v>40</v>
      </c>
      <c r="I106">
        <v>8.9</v>
      </c>
      <c r="J106">
        <v>3.93</v>
      </c>
    </row>
    <row r="107" spans="1:17" x14ac:dyDescent="0.3">
      <c r="A107" t="s">
        <v>94</v>
      </c>
      <c r="B107" s="3" t="s">
        <v>755</v>
      </c>
      <c r="C107">
        <v>16</v>
      </c>
      <c r="D107">
        <v>11</v>
      </c>
      <c r="E107">
        <v>59.74</v>
      </c>
      <c r="F107">
        <v>-1</v>
      </c>
      <c r="G107">
        <v>19</v>
      </c>
      <c r="H107">
        <v>27</v>
      </c>
      <c r="I107">
        <v>38.299999999999997</v>
      </c>
      <c r="J107">
        <v>4</v>
      </c>
      <c r="M107">
        <v>1</v>
      </c>
    </row>
    <row r="109" spans="1:17" x14ac:dyDescent="0.3">
      <c r="A109" s="1" t="s">
        <v>95</v>
      </c>
      <c r="B109" s="1"/>
      <c r="C109" t="s">
        <v>3</v>
      </c>
      <c r="G109" t="s">
        <v>4</v>
      </c>
      <c r="J109" t="s">
        <v>16</v>
      </c>
    </row>
    <row r="110" spans="1:17" x14ac:dyDescent="0.3">
      <c r="A110" t="s">
        <v>15</v>
      </c>
      <c r="B110" t="s">
        <v>699</v>
      </c>
      <c r="C110" t="s">
        <v>5</v>
      </c>
      <c r="D110" t="s">
        <v>6</v>
      </c>
      <c r="E110" t="s">
        <v>7</v>
      </c>
      <c r="G110" t="s">
        <v>10</v>
      </c>
      <c r="H110" t="s">
        <v>8</v>
      </c>
      <c r="I110" t="s">
        <v>9</v>
      </c>
      <c r="J110" t="s">
        <v>11</v>
      </c>
      <c r="L110">
        <v>5</v>
      </c>
      <c r="M110">
        <v>8</v>
      </c>
      <c r="N110">
        <v>4</v>
      </c>
      <c r="O110">
        <v>2</v>
      </c>
      <c r="P110">
        <v>3</v>
      </c>
      <c r="Q110">
        <v>0</v>
      </c>
    </row>
    <row r="111" spans="1:17" x14ac:dyDescent="0.3">
      <c r="A111" t="s">
        <v>96</v>
      </c>
      <c r="B111" t="s">
        <v>766</v>
      </c>
      <c r="C111">
        <v>18</v>
      </c>
      <c r="D111">
        <v>24</v>
      </c>
      <c r="E111">
        <v>10.35</v>
      </c>
      <c r="F111">
        <v>-1</v>
      </c>
      <c r="G111">
        <v>34</v>
      </c>
      <c r="H111">
        <v>23</v>
      </c>
      <c r="I111">
        <v>3.5</v>
      </c>
      <c r="J111">
        <v>1.79</v>
      </c>
      <c r="L111">
        <v>4</v>
      </c>
      <c r="M111">
        <v>5</v>
      </c>
    </row>
    <row r="112" spans="1:17" x14ac:dyDescent="0.3">
      <c r="A112" t="s">
        <v>97</v>
      </c>
      <c r="B112" t="s">
        <v>748</v>
      </c>
      <c r="C112">
        <v>18</v>
      </c>
      <c r="D112">
        <v>55</v>
      </c>
      <c r="E112">
        <v>15.92</v>
      </c>
      <c r="F112">
        <v>-1</v>
      </c>
      <c r="G112">
        <v>26</v>
      </c>
      <c r="H112">
        <v>17</v>
      </c>
      <c r="I112">
        <v>47.7</v>
      </c>
      <c r="J112">
        <v>2.0499999999999998</v>
      </c>
      <c r="M112">
        <v>8</v>
      </c>
      <c r="N112">
        <v>4</v>
      </c>
      <c r="P112">
        <v>1</v>
      </c>
    </row>
    <row r="113" spans="1:16" x14ac:dyDescent="0.3">
      <c r="A113" t="s">
        <v>98</v>
      </c>
      <c r="B113" t="s">
        <v>746</v>
      </c>
      <c r="C113">
        <v>19</v>
      </c>
      <c r="D113">
        <v>2</v>
      </c>
      <c r="E113">
        <v>36.72</v>
      </c>
      <c r="F113">
        <v>-1</v>
      </c>
      <c r="G113">
        <v>29</v>
      </c>
      <c r="H113">
        <v>52</v>
      </c>
      <c r="I113">
        <v>48.4</v>
      </c>
      <c r="J113">
        <v>2.6</v>
      </c>
      <c r="M113">
        <v>6</v>
      </c>
      <c r="P113">
        <v>3</v>
      </c>
    </row>
    <row r="114" spans="1:16" x14ac:dyDescent="0.3">
      <c r="A114" t="s">
        <v>99</v>
      </c>
      <c r="B114" t="s">
        <v>747</v>
      </c>
      <c r="C114">
        <v>18</v>
      </c>
      <c r="D114">
        <v>20</v>
      </c>
      <c r="E114">
        <v>59.62</v>
      </c>
      <c r="F114">
        <v>-1</v>
      </c>
      <c r="G114">
        <v>29</v>
      </c>
      <c r="H114">
        <v>49</v>
      </c>
      <c r="I114">
        <v>40.9</v>
      </c>
      <c r="J114">
        <v>2.72</v>
      </c>
      <c r="L114">
        <v>3</v>
      </c>
      <c r="M114">
        <v>3</v>
      </c>
    </row>
    <row r="115" spans="1:16" x14ac:dyDescent="0.3">
      <c r="A115" t="s">
        <v>100</v>
      </c>
      <c r="B115" t="s">
        <v>767</v>
      </c>
      <c r="C115">
        <v>18</v>
      </c>
      <c r="D115">
        <v>27</v>
      </c>
      <c r="E115">
        <v>58.27</v>
      </c>
      <c r="F115">
        <v>-1</v>
      </c>
      <c r="G115">
        <v>25</v>
      </c>
      <c r="H115">
        <v>25</v>
      </c>
      <c r="I115">
        <v>16.5</v>
      </c>
      <c r="J115">
        <v>2.82</v>
      </c>
      <c r="L115">
        <v>2</v>
      </c>
      <c r="M115">
        <v>1</v>
      </c>
    </row>
    <row r="116" spans="1:16" x14ac:dyDescent="0.3">
      <c r="A116" t="s">
        <v>101</v>
      </c>
      <c r="B116" t="s">
        <v>768</v>
      </c>
      <c r="C116">
        <v>19</v>
      </c>
      <c r="D116">
        <v>9</v>
      </c>
      <c r="E116">
        <v>45.83</v>
      </c>
      <c r="F116">
        <v>-1</v>
      </c>
      <c r="G116">
        <v>21</v>
      </c>
      <c r="H116">
        <v>1</v>
      </c>
      <c r="I116">
        <v>24.7</v>
      </c>
      <c r="J116">
        <v>2.88</v>
      </c>
      <c r="N116">
        <v>2</v>
      </c>
    </row>
    <row r="117" spans="1:16" ht="16.2" x14ac:dyDescent="0.3">
      <c r="A117" t="s">
        <v>108</v>
      </c>
      <c r="B117" t="s">
        <v>708</v>
      </c>
      <c r="C117">
        <v>18</v>
      </c>
      <c r="D117">
        <v>5</v>
      </c>
      <c r="E117">
        <v>48.52</v>
      </c>
      <c r="F117">
        <v>-1</v>
      </c>
      <c r="G117">
        <v>30</v>
      </c>
      <c r="H117">
        <v>25</v>
      </c>
      <c r="I117">
        <v>25.1</v>
      </c>
      <c r="J117">
        <v>2.98</v>
      </c>
      <c r="M117">
        <v>4</v>
      </c>
    </row>
    <row r="118" spans="1:16" x14ac:dyDescent="0.3">
      <c r="A118" t="s">
        <v>102</v>
      </c>
      <c r="B118" t="s">
        <v>769</v>
      </c>
      <c r="C118">
        <v>18</v>
      </c>
      <c r="D118">
        <v>17</v>
      </c>
      <c r="E118">
        <v>37.729999999999997</v>
      </c>
      <c r="F118">
        <v>-1</v>
      </c>
      <c r="G118">
        <v>36</v>
      </c>
      <c r="H118">
        <v>45</v>
      </c>
      <c r="I118">
        <v>40.6</v>
      </c>
      <c r="J118">
        <v>3.1</v>
      </c>
      <c r="L118">
        <v>5</v>
      </c>
    </row>
    <row r="119" spans="1:16" x14ac:dyDescent="0.3">
      <c r="A119" s="3" t="s">
        <v>103</v>
      </c>
      <c r="B119" s="3" t="s">
        <v>770</v>
      </c>
      <c r="C119">
        <v>18</v>
      </c>
      <c r="D119">
        <v>45</v>
      </c>
      <c r="E119">
        <v>39.36</v>
      </c>
      <c r="F119">
        <v>-1</v>
      </c>
      <c r="G119">
        <v>26</v>
      </c>
      <c r="H119">
        <v>59</v>
      </c>
      <c r="I119">
        <v>26.8</v>
      </c>
      <c r="J119">
        <v>3.17</v>
      </c>
      <c r="M119">
        <v>2</v>
      </c>
      <c r="P119">
        <v>2</v>
      </c>
    </row>
    <row r="120" spans="1:16" x14ac:dyDescent="0.3">
      <c r="A120" s="3" t="s">
        <v>104</v>
      </c>
      <c r="B120" s="3" t="s">
        <v>771</v>
      </c>
      <c r="C120">
        <v>19</v>
      </c>
      <c r="D120">
        <v>6</v>
      </c>
      <c r="E120">
        <v>56.44</v>
      </c>
      <c r="F120">
        <v>-1</v>
      </c>
      <c r="G120">
        <v>27</v>
      </c>
      <c r="H120">
        <v>40</v>
      </c>
      <c r="I120">
        <v>11.3</v>
      </c>
      <c r="J120">
        <v>3.32</v>
      </c>
      <c r="M120">
        <v>7</v>
      </c>
    </row>
    <row r="121" spans="1:16" ht="16.2" x14ac:dyDescent="0.3">
      <c r="A121" t="s">
        <v>109</v>
      </c>
      <c r="B121" s="3" t="s">
        <v>772</v>
      </c>
      <c r="C121">
        <v>18</v>
      </c>
      <c r="D121">
        <v>57</v>
      </c>
      <c r="E121">
        <v>43.78</v>
      </c>
      <c r="F121">
        <v>-1</v>
      </c>
      <c r="G121">
        <v>21</v>
      </c>
      <c r="H121">
        <v>6</v>
      </c>
      <c r="I121">
        <v>23.8</v>
      </c>
      <c r="J121">
        <v>3.52</v>
      </c>
      <c r="O121">
        <v>1</v>
      </c>
    </row>
    <row r="122" spans="1:16" x14ac:dyDescent="0.3">
      <c r="A122" t="s">
        <v>105</v>
      </c>
      <c r="B122" s="3" t="s">
        <v>708</v>
      </c>
      <c r="C122">
        <v>19</v>
      </c>
      <c r="D122">
        <v>4</v>
      </c>
      <c r="E122">
        <v>40.93</v>
      </c>
      <c r="F122">
        <v>-1</v>
      </c>
      <c r="G122">
        <v>21</v>
      </c>
      <c r="H122">
        <v>44</v>
      </c>
      <c r="I122">
        <v>28.9</v>
      </c>
      <c r="J122">
        <v>3.76</v>
      </c>
      <c r="N122">
        <v>3</v>
      </c>
      <c r="O122">
        <v>2</v>
      </c>
    </row>
    <row r="123" spans="1:16" x14ac:dyDescent="0.3">
      <c r="A123" t="s">
        <v>106</v>
      </c>
      <c r="B123" s="3" t="s">
        <v>776</v>
      </c>
      <c r="C123">
        <v>18</v>
      </c>
      <c r="D123">
        <v>13</v>
      </c>
      <c r="E123">
        <v>45.81</v>
      </c>
      <c r="F123">
        <v>-1</v>
      </c>
      <c r="G123">
        <v>21</v>
      </c>
      <c r="H123">
        <v>3</v>
      </c>
      <c r="I123">
        <v>31.8</v>
      </c>
      <c r="J123">
        <v>3.84</v>
      </c>
      <c r="L123">
        <v>1</v>
      </c>
    </row>
    <row r="124" spans="1:16" ht="16.2" x14ac:dyDescent="0.3">
      <c r="A124" t="s">
        <v>110</v>
      </c>
      <c r="B124" s="3" t="s">
        <v>774</v>
      </c>
      <c r="C124">
        <v>19</v>
      </c>
      <c r="D124">
        <v>21</v>
      </c>
      <c r="E124">
        <v>40.380000000000003</v>
      </c>
      <c r="F124">
        <v>-1</v>
      </c>
      <c r="G124">
        <v>17</v>
      </c>
      <c r="H124">
        <v>50</v>
      </c>
      <c r="I124">
        <v>50.1</v>
      </c>
      <c r="J124">
        <v>3.92</v>
      </c>
      <c r="N124">
        <v>1</v>
      </c>
    </row>
    <row r="125" spans="1:16" ht="16.2" x14ac:dyDescent="0.3">
      <c r="A125" t="s">
        <v>111</v>
      </c>
      <c r="B125" s="3" t="s">
        <v>775</v>
      </c>
      <c r="C125">
        <v>19</v>
      </c>
      <c r="D125">
        <v>22</v>
      </c>
      <c r="E125">
        <v>38.29</v>
      </c>
      <c r="F125">
        <v>-1</v>
      </c>
      <c r="G125">
        <v>44</v>
      </c>
      <c r="H125">
        <v>27</v>
      </c>
      <c r="I125">
        <v>32.1</v>
      </c>
      <c r="J125">
        <v>3.96</v>
      </c>
    </row>
    <row r="126" spans="1:16" x14ac:dyDescent="0.3">
      <c r="A126" t="s">
        <v>107</v>
      </c>
      <c r="B126" s="3" t="s">
        <v>745</v>
      </c>
      <c r="C126">
        <v>19</v>
      </c>
      <c r="D126">
        <v>23</v>
      </c>
      <c r="E126">
        <v>53.15</v>
      </c>
      <c r="F126">
        <v>-1</v>
      </c>
      <c r="G126">
        <v>40</v>
      </c>
      <c r="H126">
        <v>36</v>
      </c>
      <c r="I126">
        <v>56.3</v>
      </c>
      <c r="J126">
        <v>3.96</v>
      </c>
    </row>
    <row r="128" spans="1:16" x14ac:dyDescent="0.3">
      <c r="A128" s="1" t="s">
        <v>112</v>
      </c>
      <c r="B128" s="1"/>
      <c r="C128" t="s">
        <v>3</v>
      </c>
      <c r="G128" t="s">
        <v>4</v>
      </c>
      <c r="J128" t="s">
        <v>16</v>
      </c>
    </row>
    <row r="129" spans="1:23" x14ac:dyDescent="0.3">
      <c r="A129" t="s">
        <v>15</v>
      </c>
      <c r="C129" t="s">
        <v>5</v>
      </c>
      <c r="D129" t="s">
        <v>6</v>
      </c>
      <c r="E129" t="s">
        <v>7</v>
      </c>
      <c r="G129" t="s">
        <v>10</v>
      </c>
      <c r="H129" t="s">
        <v>8</v>
      </c>
      <c r="I129" t="s">
        <v>9</v>
      </c>
      <c r="J129" t="s">
        <v>11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23" x14ac:dyDescent="0.3">
      <c r="A130" t="s">
        <v>113</v>
      </c>
      <c r="B130" t="s">
        <v>777</v>
      </c>
      <c r="C130">
        <v>21</v>
      </c>
      <c r="D130">
        <v>47</v>
      </c>
      <c r="E130">
        <v>2.29</v>
      </c>
      <c r="F130">
        <v>-1</v>
      </c>
      <c r="G130">
        <v>16</v>
      </c>
      <c r="H130">
        <v>7</v>
      </c>
      <c r="I130">
        <v>35.6</v>
      </c>
      <c r="J130">
        <v>2.85</v>
      </c>
    </row>
    <row r="131" spans="1:23" ht="16.2" x14ac:dyDescent="0.3">
      <c r="A131" t="s">
        <v>114</v>
      </c>
      <c r="B131" t="s">
        <v>778</v>
      </c>
      <c r="C131">
        <v>20</v>
      </c>
      <c r="D131">
        <v>21</v>
      </c>
      <c r="E131">
        <v>0.65</v>
      </c>
      <c r="F131">
        <v>-1</v>
      </c>
      <c r="G131">
        <v>14</v>
      </c>
      <c r="H131">
        <v>46</v>
      </c>
      <c r="I131">
        <v>53</v>
      </c>
      <c r="J131">
        <v>3.05</v>
      </c>
    </row>
    <row r="132" spans="1:23" ht="16.2" x14ac:dyDescent="0.3">
      <c r="A132" t="s">
        <v>115</v>
      </c>
      <c r="B132" t="s">
        <v>779</v>
      </c>
      <c r="C132">
        <v>20</v>
      </c>
      <c r="D132">
        <v>18</v>
      </c>
      <c r="E132">
        <v>3.22</v>
      </c>
      <c r="F132">
        <v>-1</v>
      </c>
      <c r="G132">
        <v>12</v>
      </c>
      <c r="H132">
        <v>32</v>
      </c>
      <c r="I132">
        <v>41.5</v>
      </c>
      <c r="J132">
        <v>3.58</v>
      </c>
    </row>
    <row r="133" spans="1:23" x14ac:dyDescent="0.3">
      <c r="A133" t="s">
        <v>116</v>
      </c>
      <c r="B133" t="s">
        <v>780</v>
      </c>
      <c r="C133">
        <v>21</v>
      </c>
      <c r="D133">
        <v>40</v>
      </c>
      <c r="E133">
        <v>5.34</v>
      </c>
      <c r="F133">
        <v>-1</v>
      </c>
      <c r="G133">
        <v>16</v>
      </c>
      <c r="H133">
        <v>39</v>
      </c>
      <c r="I133">
        <v>44.1</v>
      </c>
      <c r="J133">
        <v>3.69</v>
      </c>
    </row>
    <row r="134" spans="1:23" x14ac:dyDescent="0.3">
      <c r="A134" t="s">
        <v>117</v>
      </c>
      <c r="B134" t="s">
        <v>781</v>
      </c>
      <c r="C134">
        <v>21</v>
      </c>
      <c r="D134">
        <v>26</v>
      </c>
      <c r="E134">
        <v>40.03</v>
      </c>
      <c r="F134">
        <v>-1</v>
      </c>
      <c r="G134">
        <v>22</v>
      </c>
      <c r="H134">
        <v>24</v>
      </c>
      <c r="I134">
        <v>41</v>
      </c>
      <c r="J134">
        <v>3.77</v>
      </c>
      <c r="V134" s="2"/>
    </row>
    <row r="135" spans="1:23" x14ac:dyDescent="0.3">
      <c r="V135" s="2"/>
    </row>
    <row r="136" spans="1:23" x14ac:dyDescent="0.3">
      <c r="A136" s="1" t="s">
        <v>118</v>
      </c>
      <c r="B136" s="1"/>
      <c r="C136" t="s">
        <v>3</v>
      </c>
      <c r="G136" t="s">
        <v>4</v>
      </c>
      <c r="J136" t="s">
        <v>16</v>
      </c>
      <c r="V136" s="2"/>
      <c r="W136" s="2"/>
    </row>
    <row r="137" spans="1:23" x14ac:dyDescent="0.3">
      <c r="A137" t="s">
        <v>15</v>
      </c>
      <c r="B137" t="s">
        <v>699</v>
      </c>
      <c r="C137" t="s">
        <v>5</v>
      </c>
      <c r="D137" t="s">
        <v>6</v>
      </c>
      <c r="E137" t="s">
        <v>7</v>
      </c>
      <c r="G137" t="s">
        <v>10</v>
      </c>
      <c r="H137" t="s">
        <v>8</v>
      </c>
      <c r="I137" t="s">
        <v>9</v>
      </c>
      <c r="J137" t="s">
        <v>11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V137" s="2"/>
      <c r="W137" s="2"/>
    </row>
    <row r="138" spans="1:23" x14ac:dyDescent="0.3">
      <c r="A138" t="s">
        <v>119</v>
      </c>
      <c r="B138" t="s">
        <v>782</v>
      </c>
      <c r="C138">
        <v>21</v>
      </c>
      <c r="D138">
        <v>31</v>
      </c>
      <c r="E138">
        <v>33.520000000000003</v>
      </c>
      <c r="F138">
        <v>-1</v>
      </c>
      <c r="G138">
        <v>5</v>
      </c>
      <c r="H138">
        <v>34</v>
      </c>
      <c r="I138">
        <v>16.2</v>
      </c>
      <c r="J138">
        <v>2.9</v>
      </c>
      <c r="L138">
        <v>2</v>
      </c>
      <c r="V138" s="2"/>
      <c r="W138" s="2"/>
    </row>
    <row r="139" spans="1:23" x14ac:dyDescent="0.3">
      <c r="A139" t="s">
        <v>120</v>
      </c>
      <c r="B139" t="s">
        <v>783</v>
      </c>
      <c r="C139">
        <v>22</v>
      </c>
      <c r="D139">
        <v>5</v>
      </c>
      <c r="E139">
        <v>47.03</v>
      </c>
      <c r="F139">
        <v>-1</v>
      </c>
      <c r="G139">
        <v>0</v>
      </c>
      <c r="H139">
        <v>19</v>
      </c>
      <c r="I139">
        <v>11.4</v>
      </c>
      <c r="J139">
        <v>2.95</v>
      </c>
      <c r="L139">
        <v>3</v>
      </c>
      <c r="V139" s="2"/>
      <c r="W139" s="2"/>
    </row>
    <row r="140" spans="1:23" x14ac:dyDescent="0.3">
      <c r="A140" t="s">
        <v>121</v>
      </c>
      <c r="B140" t="s">
        <v>722</v>
      </c>
      <c r="C140">
        <v>22</v>
      </c>
      <c r="D140">
        <v>54</v>
      </c>
      <c r="E140">
        <v>39.04</v>
      </c>
      <c r="F140">
        <v>-1</v>
      </c>
      <c r="G140">
        <v>15</v>
      </c>
      <c r="H140">
        <v>49</v>
      </c>
      <c r="I140">
        <v>14.7</v>
      </c>
      <c r="J140">
        <v>3.27</v>
      </c>
      <c r="L140">
        <v>7</v>
      </c>
      <c r="V140" s="2"/>
      <c r="W140" s="2"/>
    </row>
    <row r="141" spans="1:23" ht="16.2" x14ac:dyDescent="0.3">
      <c r="A141" t="s">
        <v>127</v>
      </c>
      <c r="B141" t="s">
        <v>784</v>
      </c>
      <c r="C141">
        <v>22</v>
      </c>
      <c r="D141">
        <v>28</v>
      </c>
      <c r="E141">
        <v>49.8</v>
      </c>
      <c r="F141">
        <v>-1</v>
      </c>
      <c r="G141">
        <v>0</v>
      </c>
      <c r="H141">
        <v>1</v>
      </c>
      <c r="I141">
        <v>12.2</v>
      </c>
      <c r="J141">
        <v>3.65</v>
      </c>
      <c r="L141">
        <v>5</v>
      </c>
    </row>
    <row r="142" spans="1:23" ht="16.2" x14ac:dyDescent="0.3">
      <c r="A142" t="s">
        <v>122</v>
      </c>
      <c r="B142" t="s">
        <v>785</v>
      </c>
      <c r="C142">
        <v>23</v>
      </c>
      <c r="D142">
        <v>9</v>
      </c>
      <c r="E142">
        <v>26.76</v>
      </c>
      <c r="F142">
        <v>-1</v>
      </c>
      <c r="G142">
        <v>21</v>
      </c>
      <c r="H142">
        <v>10</v>
      </c>
      <c r="I142">
        <v>20.9</v>
      </c>
      <c r="J142">
        <v>3.68</v>
      </c>
      <c r="L142">
        <v>8</v>
      </c>
      <c r="T142" t="s">
        <v>375</v>
      </c>
    </row>
    <row r="143" spans="1:23" x14ac:dyDescent="0.3">
      <c r="A143" t="s">
        <v>123</v>
      </c>
      <c r="B143" t="s">
        <v>786</v>
      </c>
      <c r="C143">
        <v>22</v>
      </c>
      <c r="D143">
        <v>52</v>
      </c>
      <c r="E143">
        <v>36.86</v>
      </c>
      <c r="F143">
        <v>-1</v>
      </c>
      <c r="G143">
        <v>7</v>
      </c>
      <c r="H143">
        <v>34</v>
      </c>
      <c r="I143">
        <v>46.8</v>
      </c>
      <c r="J143">
        <v>3.73</v>
      </c>
      <c r="L143">
        <v>6</v>
      </c>
      <c r="T143" t="s">
        <v>374</v>
      </c>
    </row>
    <row r="144" spans="1:23" x14ac:dyDescent="0.3">
      <c r="A144" t="s">
        <v>124</v>
      </c>
      <c r="B144" t="s">
        <v>714</v>
      </c>
      <c r="C144">
        <v>20</v>
      </c>
      <c r="D144">
        <v>47</v>
      </c>
      <c r="E144">
        <v>40.53</v>
      </c>
      <c r="F144">
        <v>-1</v>
      </c>
      <c r="G144">
        <v>9</v>
      </c>
      <c r="H144">
        <v>29</v>
      </c>
      <c r="I144">
        <v>44.5</v>
      </c>
      <c r="J144">
        <v>3.78</v>
      </c>
      <c r="L144">
        <v>1</v>
      </c>
      <c r="T144" t="s">
        <v>634</v>
      </c>
    </row>
    <row r="145" spans="1:17" x14ac:dyDescent="0.3">
      <c r="A145" t="s">
        <v>125</v>
      </c>
      <c r="B145" t="s">
        <v>739</v>
      </c>
      <c r="C145">
        <v>22</v>
      </c>
      <c r="D145">
        <v>21</v>
      </c>
      <c r="E145">
        <v>39.299999999999997</v>
      </c>
      <c r="F145">
        <v>-1</v>
      </c>
      <c r="G145">
        <v>1</v>
      </c>
      <c r="H145">
        <v>23</v>
      </c>
      <c r="I145">
        <v>14.5</v>
      </c>
      <c r="J145">
        <v>3.86</v>
      </c>
      <c r="L145">
        <v>4</v>
      </c>
    </row>
    <row r="146" spans="1:17" x14ac:dyDescent="0.3">
      <c r="A146" t="s">
        <v>126</v>
      </c>
      <c r="B146" t="s">
        <v>708</v>
      </c>
      <c r="C146">
        <v>23</v>
      </c>
      <c r="D146">
        <v>22</v>
      </c>
      <c r="E146">
        <v>58.3</v>
      </c>
      <c r="F146">
        <v>-1</v>
      </c>
      <c r="G146">
        <v>20</v>
      </c>
      <c r="H146">
        <v>6</v>
      </c>
      <c r="I146">
        <v>1.2</v>
      </c>
      <c r="J146">
        <v>3.96</v>
      </c>
    </row>
    <row r="148" spans="1:17" x14ac:dyDescent="0.3">
      <c r="A148" s="1" t="s">
        <v>128</v>
      </c>
      <c r="B148" s="1"/>
      <c r="C148" t="s">
        <v>3</v>
      </c>
      <c r="G148" t="s">
        <v>4</v>
      </c>
      <c r="J148" t="s">
        <v>16</v>
      </c>
    </row>
    <row r="149" spans="1:17" x14ac:dyDescent="0.3">
      <c r="A149" t="s">
        <v>15</v>
      </c>
      <c r="B149" t="s">
        <v>699</v>
      </c>
      <c r="C149" t="s">
        <v>5</v>
      </c>
      <c r="D149" t="s">
        <v>6</v>
      </c>
      <c r="E149" t="s">
        <v>7</v>
      </c>
      <c r="G149" t="s">
        <v>10</v>
      </c>
      <c r="H149" t="s">
        <v>8</v>
      </c>
      <c r="I149" t="s">
        <v>9</v>
      </c>
      <c r="J149" t="s">
        <v>11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 t="s">
        <v>129</v>
      </c>
      <c r="B150" t="s">
        <v>709</v>
      </c>
      <c r="C150">
        <v>1</v>
      </c>
      <c r="D150">
        <v>31</v>
      </c>
      <c r="E150">
        <v>28.99</v>
      </c>
      <c r="F150">
        <v>1</v>
      </c>
      <c r="G150">
        <v>15</v>
      </c>
      <c r="H150">
        <v>20</v>
      </c>
      <c r="I150">
        <v>45</v>
      </c>
      <c r="J150">
        <v>3.62</v>
      </c>
    </row>
    <row r="151" spans="1:17" x14ac:dyDescent="0.3">
      <c r="A151" t="s">
        <v>130</v>
      </c>
      <c r="B151" t="s">
        <v>713</v>
      </c>
      <c r="C151">
        <v>23</v>
      </c>
      <c r="D151">
        <v>17</v>
      </c>
      <c r="E151">
        <v>9.49</v>
      </c>
      <c r="F151">
        <v>1</v>
      </c>
      <c r="G151">
        <v>3</v>
      </c>
      <c r="H151">
        <v>16</v>
      </c>
      <c r="I151">
        <v>56.1</v>
      </c>
      <c r="J151">
        <v>3.7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9"/>
  <sheetViews>
    <sheetView workbookViewId="0">
      <selection activeCell="A24" sqref="A24:Q25"/>
    </sheetView>
  </sheetViews>
  <sheetFormatPr defaultRowHeight="14.4" x14ac:dyDescent="0.3"/>
  <cols>
    <col min="1" max="1" width="20.6640625" customWidth="1"/>
    <col min="2" max="2" width="11.332031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5.33203125" customWidth="1"/>
    <col min="14" max="14" width="7.44140625" customWidth="1"/>
    <col min="15" max="15" width="7" customWidth="1"/>
    <col min="16" max="16" width="5" customWidth="1"/>
    <col min="18" max="18" width="9.109375" customWidth="1"/>
    <col min="19" max="19" width="4.5546875" customWidth="1"/>
  </cols>
  <sheetData>
    <row r="1" spans="1:20" x14ac:dyDescent="0.3">
      <c r="A1" s="1" t="s">
        <v>131</v>
      </c>
      <c r="B1" s="1"/>
      <c r="C1" t="s">
        <v>3</v>
      </c>
      <c r="G1" t="s">
        <v>4</v>
      </c>
      <c r="J1" t="s">
        <v>16</v>
      </c>
    </row>
    <row r="2" spans="1:20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</row>
    <row r="3" spans="1:20" x14ac:dyDescent="0.3">
      <c r="A3" t="s">
        <v>134</v>
      </c>
      <c r="B3" t="s">
        <v>739</v>
      </c>
      <c r="C3">
        <v>15</v>
      </c>
      <c r="D3">
        <v>34</v>
      </c>
      <c r="E3">
        <v>41.19</v>
      </c>
      <c r="F3">
        <v>1</v>
      </c>
      <c r="G3">
        <v>26</v>
      </c>
      <c r="H3">
        <v>42</v>
      </c>
      <c r="I3">
        <v>53.7</v>
      </c>
      <c r="J3">
        <v>2.2200000000000002</v>
      </c>
      <c r="L3">
        <v>2</v>
      </c>
    </row>
    <row r="4" spans="1:20" x14ac:dyDescent="0.3">
      <c r="A4" t="s">
        <v>133</v>
      </c>
      <c r="B4" t="s">
        <v>787</v>
      </c>
      <c r="C4">
        <v>15</v>
      </c>
      <c r="D4">
        <v>27</v>
      </c>
      <c r="E4">
        <v>49.85</v>
      </c>
      <c r="F4">
        <v>1</v>
      </c>
      <c r="G4">
        <v>29</v>
      </c>
      <c r="H4">
        <v>6</v>
      </c>
      <c r="I4">
        <v>19.8</v>
      </c>
      <c r="J4">
        <v>3.66</v>
      </c>
      <c r="L4">
        <v>3</v>
      </c>
    </row>
    <row r="5" spans="1:20" x14ac:dyDescent="0.3">
      <c r="A5" t="s">
        <v>132</v>
      </c>
      <c r="B5" t="s">
        <v>788</v>
      </c>
      <c r="C5">
        <v>15</v>
      </c>
      <c r="D5">
        <v>42</v>
      </c>
      <c r="E5">
        <v>44.64</v>
      </c>
      <c r="F5">
        <v>1</v>
      </c>
      <c r="G5">
        <v>26</v>
      </c>
      <c r="H5">
        <v>17</v>
      </c>
      <c r="I5">
        <v>43.9</v>
      </c>
      <c r="J5">
        <v>3.81</v>
      </c>
      <c r="L5">
        <v>1</v>
      </c>
      <c r="M5" s="1"/>
    </row>
    <row r="7" spans="1:20" x14ac:dyDescent="0.3">
      <c r="A7" s="1" t="s">
        <v>135</v>
      </c>
      <c r="B7" s="1"/>
      <c r="C7" t="s">
        <v>3</v>
      </c>
      <c r="G7" t="s">
        <v>4</v>
      </c>
      <c r="J7" t="s">
        <v>16</v>
      </c>
    </row>
    <row r="8" spans="1:20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7</v>
      </c>
      <c r="M8">
        <v>2</v>
      </c>
      <c r="N8">
        <v>0</v>
      </c>
      <c r="O8">
        <v>0</v>
      </c>
      <c r="P8">
        <v>0</v>
      </c>
      <c r="Q8">
        <v>0</v>
      </c>
    </row>
    <row r="9" spans="1:20" x14ac:dyDescent="0.3">
      <c r="A9" t="s">
        <v>655</v>
      </c>
      <c r="B9" t="s">
        <v>789</v>
      </c>
      <c r="C9">
        <v>14</v>
      </c>
      <c r="D9">
        <v>15</v>
      </c>
      <c r="E9">
        <v>40.35</v>
      </c>
      <c r="F9">
        <v>1</v>
      </c>
      <c r="G9">
        <v>19</v>
      </c>
      <c r="H9">
        <v>11</v>
      </c>
      <c r="I9">
        <v>14.2</v>
      </c>
      <c r="J9">
        <v>-0.05</v>
      </c>
      <c r="L9">
        <v>2</v>
      </c>
      <c r="M9">
        <v>2</v>
      </c>
    </row>
    <row r="10" spans="1:20" x14ac:dyDescent="0.3">
      <c r="A10" t="s">
        <v>792</v>
      </c>
      <c r="B10" t="s">
        <v>791</v>
      </c>
      <c r="C10">
        <v>14</v>
      </c>
      <c r="D10">
        <v>44</v>
      </c>
      <c r="E10">
        <v>59.25</v>
      </c>
      <c r="F10">
        <v>1</v>
      </c>
      <c r="G10">
        <v>27</v>
      </c>
      <c r="H10">
        <v>4</v>
      </c>
      <c r="I10">
        <v>27</v>
      </c>
      <c r="J10">
        <v>2.35</v>
      </c>
      <c r="L10">
        <v>3</v>
      </c>
    </row>
    <row r="11" spans="1:20" x14ac:dyDescent="0.3">
      <c r="A11" t="s">
        <v>136</v>
      </c>
      <c r="B11" t="s">
        <v>790</v>
      </c>
      <c r="C11">
        <v>13</v>
      </c>
      <c r="D11">
        <v>54</v>
      </c>
      <c r="E11">
        <v>41.12</v>
      </c>
      <c r="F11">
        <v>1</v>
      </c>
      <c r="G11">
        <v>18</v>
      </c>
      <c r="H11">
        <v>23</v>
      </c>
      <c r="I11">
        <v>54.9</v>
      </c>
      <c r="J11">
        <v>2.68</v>
      </c>
      <c r="M11">
        <v>3</v>
      </c>
      <c r="T11" t="s">
        <v>793</v>
      </c>
    </row>
    <row r="12" spans="1:20" x14ac:dyDescent="0.3">
      <c r="A12" t="s">
        <v>137</v>
      </c>
      <c r="B12" t="s">
        <v>794</v>
      </c>
      <c r="C12">
        <v>14</v>
      </c>
      <c r="D12">
        <v>32</v>
      </c>
      <c r="E12">
        <v>4.76</v>
      </c>
      <c r="F12">
        <v>1</v>
      </c>
      <c r="G12">
        <v>38</v>
      </c>
      <c r="H12">
        <v>18</v>
      </c>
      <c r="I12">
        <v>28.4</v>
      </c>
      <c r="J12">
        <v>3.04</v>
      </c>
      <c r="L12">
        <v>6</v>
      </c>
    </row>
    <row r="13" spans="1:20" x14ac:dyDescent="0.3">
      <c r="A13" t="s">
        <v>138</v>
      </c>
      <c r="B13" t="s">
        <v>709</v>
      </c>
      <c r="C13">
        <v>15</v>
      </c>
      <c r="D13">
        <v>15</v>
      </c>
      <c r="E13">
        <v>30.1</v>
      </c>
      <c r="F13">
        <v>1</v>
      </c>
      <c r="G13">
        <v>33</v>
      </c>
      <c r="H13">
        <v>18</v>
      </c>
      <c r="I13">
        <v>54.4</v>
      </c>
      <c r="J13">
        <v>3.46</v>
      </c>
      <c r="L13">
        <v>4</v>
      </c>
    </row>
    <row r="14" spans="1:20" x14ac:dyDescent="0.3">
      <c r="A14" t="s">
        <v>139</v>
      </c>
      <c r="B14" t="s">
        <v>709</v>
      </c>
      <c r="C14">
        <v>15</v>
      </c>
      <c r="D14">
        <v>1</v>
      </c>
      <c r="E14">
        <v>56.79</v>
      </c>
      <c r="F14">
        <v>1</v>
      </c>
      <c r="G14">
        <v>40</v>
      </c>
      <c r="H14">
        <v>23</v>
      </c>
      <c r="I14">
        <v>26.3</v>
      </c>
      <c r="J14">
        <v>3.49</v>
      </c>
      <c r="L14">
        <v>5</v>
      </c>
    </row>
    <row r="15" spans="1:20" x14ac:dyDescent="0.3">
      <c r="A15" t="s">
        <v>140</v>
      </c>
      <c r="B15" t="s">
        <v>747</v>
      </c>
      <c r="C15">
        <v>14</v>
      </c>
      <c r="D15">
        <v>31</v>
      </c>
      <c r="E15">
        <v>49.86</v>
      </c>
      <c r="F15">
        <v>1</v>
      </c>
      <c r="G15">
        <v>30</v>
      </c>
      <c r="H15">
        <v>22</v>
      </c>
      <c r="I15">
        <v>16.100000000000001</v>
      </c>
      <c r="J15">
        <v>3.57</v>
      </c>
      <c r="L15">
        <v>7</v>
      </c>
      <c r="M15">
        <v>1</v>
      </c>
    </row>
    <row r="16" spans="1:20" x14ac:dyDescent="0.3">
      <c r="A16" t="s">
        <v>141</v>
      </c>
      <c r="B16" t="s">
        <v>795</v>
      </c>
      <c r="C16">
        <v>14</v>
      </c>
      <c r="D16">
        <v>41</v>
      </c>
      <c r="E16">
        <v>8.92</v>
      </c>
      <c r="F16">
        <v>1</v>
      </c>
      <c r="G16">
        <v>13</v>
      </c>
      <c r="H16">
        <v>43</v>
      </c>
      <c r="I16">
        <v>42</v>
      </c>
      <c r="J16">
        <v>3.78</v>
      </c>
      <c r="L16">
        <v>1</v>
      </c>
    </row>
    <row r="18" spans="1:17" x14ac:dyDescent="0.3">
      <c r="A18" s="6" t="s">
        <v>635</v>
      </c>
      <c r="B18" s="6"/>
      <c r="C18" t="s">
        <v>3</v>
      </c>
      <c r="G18" t="s">
        <v>4</v>
      </c>
      <c r="J18" t="s">
        <v>16</v>
      </c>
    </row>
    <row r="20" spans="1:17" x14ac:dyDescent="0.3">
      <c r="A20" s="1" t="s">
        <v>142</v>
      </c>
      <c r="B20" s="1"/>
      <c r="C20" t="s">
        <v>3</v>
      </c>
      <c r="G20" t="s">
        <v>4</v>
      </c>
      <c r="J20" t="s">
        <v>16</v>
      </c>
    </row>
    <row r="21" spans="1:17" x14ac:dyDescent="0.3">
      <c r="A21" t="s">
        <v>15</v>
      </c>
      <c r="B21" t="s">
        <v>699</v>
      </c>
      <c r="C21" t="s">
        <v>5</v>
      </c>
      <c r="D21" t="s">
        <v>6</v>
      </c>
      <c r="E21" t="s">
        <v>7</v>
      </c>
      <c r="G21" t="s">
        <v>10</v>
      </c>
      <c r="H21" t="s">
        <v>8</v>
      </c>
      <c r="I21" t="s">
        <v>9</v>
      </c>
      <c r="J21" t="s">
        <v>11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6.2" x14ac:dyDescent="0.3">
      <c r="A22" t="s">
        <v>656</v>
      </c>
      <c r="B22" t="s">
        <v>796</v>
      </c>
      <c r="C22">
        <v>12</v>
      </c>
      <c r="D22">
        <v>56</v>
      </c>
      <c r="E22">
        <v>1.84</v>
      </c>
      <c r="F22">
        <v>1</v>
      </c>
      <c r="G22">
        <v>38</v>
      </c>
      <c r="H22">
        <v>19</v>
      </c>
      <c r="I22">
        <v>5.7</v>
      </c>
      <c r="J22">
        <v>2.89</v>
      </c>
    </row>
    <row r="24" spans="1:17" x14ac:dyDescent="0.3">
      <c r="A24" s="1" t="s">
        <v>143</v>
      </c>
      <c r="B24" s="1"/>
      <c r="C24" t="s">
        <v>3</v>
      </c>
      <c r="G24" t="s">
        <v>4</v>
      </c>
      <c r="J24" t="s">
        <v>16</v>
      </c>
    </row>
    <row r="25" spans="1:17" x14ac:dyDescent="0.3">
      <c r="A25" t="s">
        <v>15</v>
      </c>
      <c r="B25" t="s">
        <v>699</v>
      </c>
      <c r="C25" t="s">
        <v>5</v>
      </c>
      <c r="D25" t="s">
        <v>6</v>
      </c>
      <c r="E25" t="s">
        <v>7</v>
      </c>
      <c r="G25" t="s">
        <v>10</v>
      </c>
      <c r="H25" t="s">
        <v>8</v>
      </c>
      <c r="I25" t="s">
        <v>9</v>
      </c>
      <c r="J25" t="s">
        <v>11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144</v>
      </c>
      <c r="B26" t="s">
        <v>797</v>
      </c>
      <c r="C26">
        <v>10</v>
      </c>
      <c r="D26">
        <v>53</v>
      </c>
      <c r="E26">
        <v>18.64</v>
      </c>
      <c r="F26">
        <v>1</v>
      </c>
      <c r="G26">
        <v>34</v>
      </c>
      <c r="H26">
        <v>12</v>
      </c>
      <c r="I26">
        <v>56</v>
      </c>
      <c r="J26">
        <v>3.79</v>
      </c>
    </row>
    <row r="28" spans="1:17" x14ac:dyDescent="0.3">
      <c r="A28" s="1" t="s">
        <v>147</v>
      </c>
      <c r="B28" s="1"/>
      <c r="C28" t="s">
        <v>3</v>
      </c>
      <c r="G28" t="s">
        <v>4</v>
      </c>
      <c r="J28" t="s">
        <v>16</v>
      </c>
    </row>
    <row r="29" spans="1:17" x14ac:dyDescent="0.3">
      <c r="A29" t="s">
        <v>15</v>
      </c>
      <c r="B29" t="s">
        <v>699</v>
      </c>
      <c r="C29" t="s">
        <v>5</v>
      </c>
      <c r="D29" t="s">
        <v>6</v>
      </c>
      <c r="E29" t="s">
        <v>7</v>
      </c>
      <c r="G29" t="s">
        <v>10</v>
      </c>
      <c r="H29" t="s">
        <v>8</v>
      </c>
      <c r="I29" t="s">
        <v>9</v>
      </c>
      <c r="J29" t="s">
        <v>11</v>
      </c>
      <c r="L29">
        <v>7</v>
      </c>
      <c r="M29">
        <v>6</v>
      </c>
      <c r="N29">
        <v>2</v>
      </c>
      <c r="O29">
        <v>5</v>
      </c>
      <c r="P29">
        <v>5</v>
      </c>
      <c r="Q29">
        <v>2</v>
      </c>
    </row>
    <row r="30" spans="1:17" x14ac:dyDescent="0.3">
      <c r="A30" t="s">
        <v>146</v>
      </c>
      <c r="B30" t="s">
        <v>798</v>
      </c>
      <c r="C30">
        <v>12</v>
      </c>
      <c r="D30">
        <v>54</v>
      </c>
      <c r="E30">
        <v>1.63</v>
      </c>
      <c r="F30">
        <v>1</v>
      </c>
      <c r="G30">
        <v>55</v>
      </c>
      <c r="H30">
        <v>57</v>
      </c>
      <c r="I30">
        <v>35.4</v>
      </c>
      <c r="J30">
        <v>1.76</v>
      </c>
      <c r="L30">
        <v>3</v>
      </c>
    </row>
    <row r="31" spans="1:17" x14ac:dyDescent="0.3">
      <c r="A31" t="s">
        <v>148</v>
      </c>
      <c r="B31" t="s">
        <v>799</v>
      </c>
      <c r="C31">
        <v>11</v>
      </c>
      <c r="D31">
        <v>3</v>
      </c>
      <c r="E31">
        <v>43.84</v>
      </c>
      <c r="F31">
        <v>1</v>
      </c>
      <c r="G31">
        <v>61</v>
      </c>
      <c r="H31">
        <v>45</v>
      </c>
      <c r="I31">
        <v>4</v>
      </c>
      <c r="J31">
        <v>1.81</v>
      </c>
      <c r="L31">
        <v>5</v>
      </c>
      <c r="O31">
        <v>1</v>
      </c>
    </row>
    <row r="32" spans="1:17" x14ac:dyDescent="0.3">
      <c r="A32" t="s">
        <v>149</v>
      </c>
      <c r="B32" t="s">
        <v>800</v>
      </c>
      <c r="C32">
        <v>13</v>
      </c>
      <c r="D32">
        <v>47</v>
      </c>
      <c r="E32">
        <v>32.549999999999997</v>
      </c>
      <c r="F32">
        <v>1</v>
      </c>
      <c r="G32">
        <v>49</v>
      </c>
      <c r="H32">
        <v>18</v>
      </c>
      <c r="I32">
        <v>47.9</v>
      </c>
      <c r="J32">
        <v>1.85</v>
      </c>
      <c r="L32">
        <v>1</v>
      </c>
    </row>
    <row r="33" spans="1:17" ht="16.2" x14ac:dyDescent="0.3">
      <c r="A33" t="s">
        <v>657</v>
      </c>
      <c r="B33" t="s">
        <v>801</v>
      </c>
      <c r="C33">
        <v>13</v>
      </c>
      <c r="D33">
        <v>23</v>
      </c>
      <c r="E33">
        <v>55.54</v>
      </c>
      <c r="F33">
        <v>1</v>
      </c>
      <c r="G33">
        <v>54</v>
      </c>
      <c r="H33">
        <v>55</v>
      </c>
      <c r="I33">
        <v>31.3</v>
      </c>
      <c r="J33">
        <v>2.23</v>
      </c>
      <c r="L33">
        <v>2</v>
      </c>
    </row>
    <row r="34" spans="1:17" x14ac:dyDescent="0.3">
      <c r="A34" t="s">
        <v>145</v>
      </c>
      <c r="B34" t="s">
        <v>714</v>
      </c>
      <c r="C34">
        <v>11</v>
      </c>
      <c r="D34">
        <v>1</v>
      </c>
      <c r="E34">
        <v>50.39</v>
      </c>
      <c r="F34">
        <v>1</v>
      </c>
      <c r="G34">
        <v>56</v>
      </c>
      <c r="H34">
        <v>22</v>
      </c>
      <c r="I34">
        <v>56.4</v>
      </c>
      <c r="J34">
        <v>2.34</v>
      </c>
      <c r="L34">
        <v>6</v>
      </c>
      <c r="O34">
        <v>5</v>
      </c>
    </row>
    <row r="35" spans="1:17" x14ac:dyDescent="0.3">
      <c r="A35" t="s">
        <v>150</v>
      </c>
      <c r="B35" t="s">
        <v>802</v>
      </c>
      <c r="C35">
        <v>11</v>
      </c>
      <c r="D35">
        <v>53</v>
      </c>
      <c r="E35">
        <v>49.74</v>
      </c>
      <c r="F35">
        <v>1</v>
      </c>
      <c r="G35">
        <v>53</v>
      </c>
      <c r="H35">
        <v>41</v>
      </c>
      <c r="I35">
        <v>41</v>
      </c>
      <c r="J35">
        <v>2.41</v>
      </c>
      <c r="L35">
        <v>7</v>
      </c>
      <c r="N35">
        <v>2</v>
      </c>
      <c r="Q35">
        <v>1</v>
      </c>
    </row>
    <row r="36" spans="1:17" x14ac:dyDescent="0.3">
      <c r="A36" s="3" t="s">
        <v>151</v>
      </c>
      <c r="B36" s="3" t="s">
        <v>785</v>
      </c>
      <c r="C36">
        <v>11</v>
      </c>
      <c r="D36">
        <v>9</v>
      </c>
      <c r="E36">
        <v>39.86</v>
      </c>
      <c r="F36">
        <v>1</v>
      </c>
      <c r="G36">
        <v>44</v>
      </c>
      <c r="H36">
        <v>29</v>
      </c>
      <c r="I36">
        <v>54.8</v>
      </c>
      <c r="J36">
        <v>3</v>
      </c>
      <c r="M36">
        <v>4</v>
      </c>
    </row>
    <row r="37" spans="1:17" x14ac:dyDescent="0.3">
      <c r="A37" s="3" t="s">
        <v>152</v>
      </c>
      <c r="B37" s="3" t="s">
        <v>803</v>
      </c>
      <c r="C37">
        <v>10</v>
      </c>
      <c r="D37">
        <v>22</v>
      </c>
      <c r="E37">
        <v>19.8</v>
      </c>
      <c r="F37">
        <v>1</v>
      </c>
      <c r="G37">
        <v>41</v>
      </c>
      <c r="H37">
        <v>29</v>
      </c>
      <c r="I37">
        <v>58</v>
      </c>
      <c r="J37">
        <v>3.06</v>
      </c>
      <c r="M37">
        <v>5</v>
      </c>
    </row>
    <row r="38" spans="1:17" x14ac:dyDescent="0.3">
      <c r="A38" t="s">
        <v>153</v>
      </c>
      <c r="B38" s="3" t="s">
        <v>804</v>
      </c>
      <c r="C38">
        <v>8</v>
      </c>
      <c r="D38">
        <v>59</v>
      </c>
      <c r="E38">
        <v>12.84</v>
      </c>
      <c r="F38">
        <v>1</v>
      </c>
      <c r="G38">
        <v>48</v>
      </c>
      <c r="H38">
        <v>2</v>
      </c>
      <c r="I38">
        <v>32.5</v>
      </c>
      <c r="J38">
        <v>3.12</v>
      </c>
      <c r="P38">
        <v>5</v>
      </c>
    </row>
    <row r="39" spans="1:17" x14ac:dyDescent="0.3">
      <c r="A39" t="s">
        <v>154</v>
      </c>
      <c r="B39" s="3" t="s">
        <v>805</v>
      </c>
      <c r="C39">
        <v>9</v>
      </c>
      <c r="D39">
        <v>32</v>
      </c>
      <c r="E39">
        <v>52.33</v>
      </c>
      <c r="F39">
        <v>1</v>
      </c>
      <c r="G39">
        <v>51</v>
      </c>
      <c r="H39">
        <v>40</v>
      </c>
      <c r="I39">
        <v>43</v>
      </c>
      <c r="J39">
        <v>3.17</v>
      </c>
      <c r="P39">
        <v>3</v>
      </c>
    </row>
    <row r="40" spans="1:17" x14ac:dyDescent="0.3">
      <c r="A40" t="s">
        <v>155</v>
      </c>
      <c r="B40" s="3" t="s">
        <v>727</v>
      </c>
      <c r="C40">
        <v>12</v>
      </c>
      <c r="D40">
        <v>15</v>
      </c>
      <c r="E40">
        <v>25.45</v>
      </c>
      <c r="F40">
        <v>1</v>
      </c>
      <c r="G40">
        <v>57</v>
      </c>
      <c r="H40">
        <v>1</v>
      </c>
      <c r="I40">
        <v>57.4</v>
      </c>
      <c r="J40">
        <v>3.32</v>
      </c>
      <c r="L40">
        <v>4</v>
      </c>
      <c r="Q40">
        <v>2</v>
      </c>
    </row>
    <row r="41" spans="1:17" x14ac:dyDescent="0.3">
      <c r="A41" t="s">
        <v>156</v>
      </c>
      <c r="B41" s="3" t="s">
        <v>806</v>
      </c>
      <c r="C41">
        <v>8</v>
      </c>
      <c r="D41">
        <v>30</v>
      </c>
      <c r="E41">
        <v>16.03</v>
      </c>
      <c r="F41">
        <v>1</v>
      </c>
      <c r="G41">
        <v>60</v>
      </c>
      <c r="H41">
        <v>43</v>
      </c>
      <c r="I41">
        <v>6.4</v>
      </c>
      <c r="J41">
        <v>3.35</v>
      </c>
      <c r="O41">
        <v>3</v>
      </c>
    </row>
    <row r="42" spans="1:17" x14ac:dyDescent="0.3">
      <c r="A42" t="s">
        <v>157</v>
      </c>
      <c r="B42" s="3" t="s">
        <v>741</v>
      </c>
      <c r="C42">
        <v>10</v>
      </c>
      <c r="D42">
        <v>17</v>
      </c>
      <c r="E42">
        <v>5.93</v>
      </c>
      <c r="F42">
        <v>1</v>
      </c>
      <c r="G42">
        <v>42</v>
      </c>
      <c r="H42">
        <v>54</v>
      </c>
      <c r="I42">
        <v>52.1</v>
      </c>
      <c r="J42">
        <v>3.45</v>
      </c>
      <c r="M42">
        <v>6</v>
      </c>
    </row>
    <row r="43" spans="1:17" x14ac:dyDescent="0.3">
      <c r="A43" t="s">
        <v>158</v>
      </c>
      <c r="B43" s="3" t="s">
        <v>807</v>
      </c>
      <c r="C43">
        <v>11</v>
      </c>
      <c r="D43">
        <v>18</v>
      </c>
      <c r="E43">
        <v>28.76</v>
      </c>
      <c r="F43">
        <v>1</v>
      </c>
      <c r="G43">
        <v>33</v>
      </c>
      <c r="H43">
        <v>5</v>
      </c>
      <c r="I43">
        <v>39.299999999999997</v>
      </c>
      <c r="J43">
        <v>3.49</v>
      </c>
      <c r="M43">
        <v>2</v>
      </c>
    </row>
    <row r="44" spans="1:17" x14ac:dyDescent="0.3">
      <c r="A44" t="s">
        <v>159</v>
      </c>
      <c r="B44" s="3" t="s">
        <v>808</v>
      </c>
      <c r="C44">
        <v>9</v>
      </c>
      <c r="D44">
        <v>3</v>
      </c>
      <c r="E44">
        <v>37.450000000000003</v>
      </c>
      <c r="F44">
        <v>1</v>
      </c>
      <c r="G44">
        <v>47</v>
      </c>
      <c r="H44">
        <v>9</v>
      </c>
      <c r="I44">
        <v>24</v>
      </c>
      <c r="J44">
        <v>3.57</v>
      </c>
      <c r="P44">
        <v>4</v>
      </c>
    </row>
    <row r="45" spans="1:17" x14ac:dyDescent="0.3">
      <c r="A45" t="s">
        <v>160</v>
      </c>
      <c r="B45" s="3" t="s">
        <v>721</v>
      </c>
      <c r="C45">
        <v>9</v>
      </c>
      <c r="D45">
        <v>31</v>
      </c>
      <c r="E45">
        <v>31.57</v>
      </c>
      <c r="F45">
        <v>1</v>
      </c>
      <c r="G45">
        <v>63</v>
      </c>
      <c r="H45">
        <v>3</v>
      </c>
      <c r="I45">
        <v>45.5</v>
      </c>
      <c r="J45">
        <v>3.65</v>
      </c>
      <c r="O45">
        <v>2</v>
      </c>
      <c r="P45">
        <v>1</v>
      </c>
    </row>
    <row r="46" spans="1:17" x14ac:dyDescent="0.3">
      <c r="A46" s="3" t="s">
        <v>161</v>
      </c>
      <c r="B46" s="3" t="s">
        <v>708</v>
      </c>
      <c r="C46">
        <v>11</v>
      </c>
      <c r="D46">
        <v>46</v>
      </c>
      <c r="E46">
        <v>3.13</v>
      </c>
      <c r="F46">
        <v>1</v>
      </c>
      <c r="G46">
        <v>47</v>
      </c>
      <c r="H46">
        <v>46</v>
      </c>
      <c r="I46">
        <v>45.6</v>
      </c>
      <c r="J46">
        <v>3.69</v>
      </c>
      <c r="M46">
        <v>3</v>
      </c>
      <c r="N46">
        <v>1</v>
      </c>
    </row>
    <row r="47" spans="1:17" x14ac:dyDescent="0.3">
      <c r="A47" t="s">
        <v>162</v>
      </c>
      <c r="B47" s="3" t="s">
        <v>721</v>
      </c>
      <c r="C47">
        <v>9</v>
      </c>
      <c r="D47">
        <v>50</v>
      </c>
      <c r="E47">
        <v>56.69</v>
      </c>
      <c r="F47">
        <v>1</v>
      </c>
      <c r="G47">
        <v>59</v>
      </c>
      <c r="H47">
        <v>2</v>
      </c>
      <c r="I47">
        <v>20.8</v>
      </c>
      <c r="J47">
        <v>3.78</v>
      </c>
      <c r="O47">
        <v>4</v>
      </c>
      <c r="P47">
        <v>2</v>
      </c>
    </row>
    <row r="48" spans="1:17" x14ac:dyDescent="0.3">
      <c r="A48" t="s">
        <v>163</v>
      </c>
      <c r="B48" s="3" t="s">
        <v>809</v>
      </c>
      <c r="C48">
        <v>11</v>
      </c>
      <c r="D48">
        <v>18</v>
      </c>
      <c r="E48">
        <v>11.24</v>
      </c>
      <c r="F48">
        <v>1</v>
      </c>
      <c r="G48">
        <v>31</v>
      </c>
      <c r="H48">
        <v>31</v>
      </c>
      <c r="I48">
        <v>50.8</v>
      </c>
      <c r="J48">
        <v>3.79</v>
      </c>
      <c r="M48">
        <v>1</v>
      </c>
    </row>
    <row r="49" spans="1:17" x14ac:dyDescent="0.3">
      <c r="A49" t="s">
        <v>164</v>
      </c>
      <c r="B49" s="3" t="s">
        <v>810</v>
      </c>
      <c r="C49">
        <v>13</v>
      </c>
      <c r="D49">
        <v>23</v>
      </c>
      <c r="E49">
        <v>56.33</v>
      </c>
      <c r="F49">
        <v>1</v>
      </c>
      <c r="G49">
        <v>54</v>
      </c>
      <c r="H49">
        <v>55</v>
      </c>
      <c r="I49">
        <v>18.600000000000001</v>
      </c>
      <c r="J49">
        <v>3.88</v>
      </c>
    </row>
    <row r="50" spans="1:17" x14ac:dyDescent="0.3">
      <c r="A50" t="s">
        <v>658</v>
      </c>
      <c r="B50" s="3" t="s">
        <v>811</v>
      </c>
      <c r="C50">
        <v>13</v>
      </c>
      <c r="D50">
        <v>25</v>
      </c>
      <c r="E50">
        <v>13.54</v>
      </c>
      <c r="F50">
        <v>1</v>
      </c>
      <c r="G50">
        <v>54</v>
      </c>
      <c r="H50">
        <v>59</v>
      </c>
      <c r="I50">
        <v>16.7</v>
      </c>
      <c r="J50">
        <v>3.99</v>
      </c>
    </row>
    <row r="52" spans="1:17" x14ac:dyDescent="0.3">
      <c r="A52" s="1" t="s">
        <v>165</v>
      </c>
      <c r="B52" s="1"/>
      <c r="C52" t="s">
        <v>3</v>
      </c>
      <c r="G52" t="s">
        <v>4</v>
      </c>
      <c r="J52" t="s">
        <v>16</v>
      </c>
    </row>
    <row r="53" spans="1:17" x14ac:dyDescent="0.3">
      <c r="A53" t="s">
        <v>15</v>
      </c>
      <c r="B53" t="s">
        <v>699</v>
      </c>
      <c r="C53" t="s">
        <v>5</v>
      </c>
      <c r="D53" t="s">
        <v>6</v>
      </c>
      <c r="E53" t="s">
        <v>7</v>
      </c>
      <c r="G53" t="s">
        <v>10</v>
      </c>
      <c r="H53" t="s">
        <v>8</v>
      </c>
      <c r="I53" t="s">
        <v>9</v>
      </c>
      <c r="J53" t="s">
        <v>11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 t="s">
        <v>166</v>
      </c>
      <c r="B54" t="s">
        <v>812</v>
      </c>
      <c r="C54">
        <v>9</v>
      </c>
      <c r="D54">
        <v>21</v>
      </c>
      <c r="E54">
        <v>3.46</v>
      </c>
      <c r="F54">
        <v>1</v>
      </c>
      <c r="G54">
        <v>34</v>
      </c>
      <c r="H54">
        <v>23</v>
      </c>
      <c r="I54">
        <v>33.1</v>
      </c>
      <c r="J54">
        <v>3.14</v>
      </c>
      <c r="L54">
        <v>1</v>
      </c>
    </row>
    <row r="55" spans="1:17" x14ac:dyDescent="0.3">
      <c r="A55" t="s">
        <v>167</v>
      </c>
      <c r="B55" t="s">
        <v>714</v>
      </c>
      <c r="C55">
        <v>9</v>
      </c>
      <c r="D55">
        <v>18</v>
      </c>
      <c r="E55">
        <v>50.67</v>
      </c>
      <c r="F55">
        <v>1</v>
      </c>
      <c r="G55">
        <v>36</v>
      </c>
      <c r="H55">
        <v>48</v>
      </c>
      <c r="I55">
        <v>10.4</v>
      </c>
      <c r="J55">
        <v>3.82</v>
      </c>
      <c r="L55">
        <v>2</v>
      </c>
    </row>
    <row r="56" spans="1:17" x14ac:dyDescent="0.3">
      <c r="A56" s="3" t="s">
        <v>168</v>
      </c>
      <c r="B56" s="3" t="s">
        <v>813</v>
      </c>
      <c r="C56">
        <v>9</v>
      </c>
      <c r="D56">
        <v>0</v>
      </c>
      <c r="E56">
        <v>38.75</v>
      </c>
      <c r="F56">
        <v>1</v>
      </c>
      <c r="G56">
        <v>41</v>
      </c>
      <c r="H56">
        <v>47</v>
      </c>
      <c r="I56">
        <v>0.4</v>
      </c>
      <c r="J56">
        <v>3.96</v>
      </c>
      <c r="L56">
        <v>3</v>
      </c>
    </row>
    <row r="58" spans="1:17" x14ac:dyDescent="0.3">
      <c r="A58" s="6" t="s">
        <v>636</v>
      </c>
      <c r="B58" s="6"/>
      <c r="C58" t="s">
        <v>3</v>
      </c>
      <c r="G58" t="s">
        <v>4</v>
      </c>
      <c r="J58" t="s">
        <v>16</v>
      </c>
    </row>
    <row r="60" spans="1:17" x14ac:dyDescent="0.3">
      <c r="A60" s="1" t="s">
        <v>169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699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11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170</v>
      </c>
      <c r="B62" t="s">
        <v>703</v>
      </c>
      <c r="C62">
        <v>17</v>
      </c>
      <c r="D62">
        <v>56</v>
      </c>
      <c r="E62">
        <v>36.380000000000003</v>
      </c>
      <c r="F62">
        <v>1</v>
      </c>
      <c r="G62">
        <v>51</v>
      </c>
      <c r="H62">
        <v>29</v>
      </c>
      <c r="I62">
        <v>20.2</v>
      </c>
      <c r="J62">
        <v>2.2400000000000002</v>
      </c>
      <c r="L62">
        <v>1</v>
      </c>
    </row>
    <row r="63" spans="1:17" x14ac:dyDescent="0.3">
      <c r="A63" t="s">
        <v>171</v>
      </c>
      <c r="B63" t="s">
        <v>709</v>
      </c>
      <c r="C63">
        <v>16</v>
      </c>
      <c r="D63">
        <v>23</v>
      </c>
      <c r="E63">
        <v>59.51</v>
      </c>
      <c r="F63">
        <v>1</v>
      </c>
      <c r="G63">
        <v>61</v>
      </c>
      <c r="H63">
        <v>30</v>
      </c>
      <c r="I63">
        <v>50.7</v>
      </c>
      <c r="J63">
        <v>2.73</v>
      </c>
      <c r="L63">
        <v>7</v>
      </c>
    </row>
    <row r="64" spans="1:17" ht="15" customHeight="1" x14ac:dyDescent="0.3">
      <c r="A64" t="s">
        <v>172</v>
      </c>
      <c r="B64" t="s">
        <v>814</v>
      </c>
      <c r="C64">
        <v>17</v>
      </c>
      <c r="D64">
        <v>30</v>
      </c>
      <c r="E64">
        <v>25.98</v>
      </c>
      <c r="F64">
        <v>1</v>
      </c>
      <c r="G64">
        <v>52</v>
      </c>
      <c r="H64">
        <v>18</v>
      </c>
      <c r="I64">
        <v>4.9000000000000004</v>
      </c>
      <c r="J64">
        <v>2.79</v>
      </c>
      <c r="L64">
        <v>2</v>
      </c>
    </row>
    <row r="65" spans="1:17" x14ac:dyDescent="0.3">
      <c r="A65" t="s">
        <v>173</v>
      </c>
      <c r="B65" t="s">
        <v>724</v>
      </c>
      <c r="C65">
        <v>19</v>
      </c>
      <c r="D65">
        <v>12</v>
      </c>
      <c r="E65">
        <v>33.15</v>
      </c>
      <c r="F65">
        <v>1</v>
      </c>
      <c r="G65">
        <v>67</v>
      </c>
      <c r="H65">
        <v>39</v>
      </c>
      <c r="I65">
        <v>40.700000000000003</v>
      </c>
      <c r="J65">
        <v>3.07</v>
      </c>
      <c r="L65">
        <v>4</v>
      </c>
      <c r="M65">
        <v>2</v>
      </c>
    </row>
    <row r="66" spans="1:17" x14ac:dyDescent="0.3">
      <c r="A66" s="7" t="s">
        <v>174</v>
      </c>
      <c r="B66" s="7" t="s">
        <v>711</v>
      </c>
      <c r="C66">
        <v>17</v>
      </c>
      <c r="D66">
        <v>8</v>
      </c>
      <c r="E66">
        <v>47.23</v>
      </c>
      <c r="F66">
        <v>1</v>
      </c>
      <c r="G66">
        <v>65</v>
      </c>
      <c r="H66">
        <v>42</v>
      </c>
      <c r="I66">
        <v>52.7</v>
      </c>
      <c r="J66">
        <v>3.17</v>
      </c>
      <c r="L66">
        <v>6</v>
      </c>
    </row>
    <row r="67" spans="1:17" x14ac:dyDescent="0.3">
      <c r="A67" s="7" t="s">
        <v>175</v>
      </c>
      <c r="B67" s="7" t="s">
        <v>700</v>
      </c>
      <c r="C67">
        <v>15</v>
      </c>
      <c r="D67">
        <v>24</v>
      </c>
      <c r="E67">
        <v>55.78</v>
      </c>
      <c r="F67">
        <v>1</v>
      </c>
      <c r="G67">
        <v>58</v>
      </c>
      <c r="H67">
        <v>57</v>
      </c>
      <c r="I67">
        <v>57.7</v>
      </c>
      <c r="J67">
        <v>3.29</v>
      </c>
      <c r="L67">
        <v>8</v>
      </c>
    </row>
    <row r="68" spans="1:17" x14ac:dyDescent="0.3">
      <c r="A68" s="7" t="s">
        <v>176</v>
      </c>
      <c r="B68" s="7" t="s">
        <v>815</v>
      </c>
      <c r="C68">
        <v>18</v>
      </c>
      <c r="D68">
        <v>21</v>
      </c>
      <c r="E68">
        <v>2.34</v>
      </c>
      <c r="F68">
        <v>1</v>
      </c>
      <c r="G68">
        <v>72</v>
      </c>
      <c r="H68">
        <v>44</v>
      </c>
      <c r="I68">
        <v>1.3</v>
      </c>
      <c r="J68">
        <v>3.55</v>
      </c>
      <c r="L68">
        <v>5</v>
      </c>
    </row>
    <row r="69" spans="1:17" x14ac:dyDescent="0.3">
      <c r="A69" s="7" t="s">
        <v>659</v>
      </c>
      <c r="B69" s="7" t="s">
        <v>816</v>
      </c>
      <c r="C69">
        <v>14</v>
      </c>
      <c r="D69">
        <v>4</v>
      </c>
      <c r="E69">
        <v>23.43</v>
      </c>
      <c r="F69">
        <v>1</v>
      </c>
      <c r="G69">
        <v>64</v>
      </c>
      <c r="H69">
        <v>22</v>
      </c>
      <c r="I69">
        <v>32.9</v>
      </c>
      <c r="J69">
        <v>3.67</v>
      </c>
      <c r="L69">
        <v>9</v>
      </c>
    </row>
    <row r="70" spans="1:17" x14ac:dyDescent="0.3">
      <c r="A70" s="7" t="s">
        <v>177</v>
      </c>
      <c r="B70" s="7" t="s">
        <v>700</v>
      </c>
      <c r="C70">
        <v>17</v>
      </c>
      <c r="D70">
        <v>53</v>
      </c>
      <c r="E70">
        <v>31.63</v>
      </c>
      <c r="F70">
        <v>1</v>
      </c>
      <c r="G70">
        <v>56</v>
      </c>
      <c r="H70">
        <v>52</v>
      </c>
      <c r="I70">
        <v>20.8</v>
      </c>
      <c r="J70">
        <v>3.73</v>
      </c>
      <c r="L70">
        <v>3</v>
      </c>
    </row>
    <row r="71" spans="1:17" x14ac:dyDescent="0.3">
      <c r="A71" s="3" t="s">
        <v>179</v>
      </c>
      <c r="B71" s="7" t="s">
        <v>817</v>
      </c>
      <c r="C71">
        <v>11</v>
      </c>
      <c r="D71">
        <v>31</v>
      </c>
      <c r="E71">
        <v>24.29</v>
      </c>
      <c r="F71">
        <v>1</v>
      </c>
      <c r="G71">
        <v>69</v>
      </c>
      <c r="H71">
        <v>19</v>
      </c>
      <c r="I71">
        <v>52</v>
      </c>
      <c r="J71">
        <v>3.82</v>
      </c>
      <c r="L71">
        <v>11</v>
      </c>
    </row>
    <row r="72" spans="1:17" x14ac:dyDescent="0.3">
      <c r="A72" s="7" t="s">
        <v>178</v>
      </c>
      <c r="B72" s="7" t="s">
        <v>709</v>
      </c>
      <c r="C72">
        <v>19</v>
      </c>
      <c r="D72">
        <v>48</v>
      </c>
      <c r="E72">
        <v>10.210000000000001</v>
      </c>
      <c r="F72">
        <v>1</v>
      </c>
      <c r="G72">
        <v>70</v>
      </c>
      <c r="H72">
        <v>16</v>
      </c>
      <c r="I72">
        <v>4.2</v>
      </c>
      <c r="J72">
        <v>3.84</v>
      </c>
      <c r="M72">
        <v>1</v>
      </c>
    </row>
    <row r="73" spans="1:17" x14ac:dyDescent="0.3">
      <c r="A73" t="s">
        <v>180</v>
      </c>
      <c r="B73" s="7" t="s">
        <v>818</v>
      </c>
      <c r="C73">
        <v>12</v>
      </c>
      <c r="D73">
        <v>33</v>
      </c>
      <c r="E73">
        <v>29.04</v>
      </c>
      <c r="F73">
        <v>1</v>
      </c>
      <c r="G73">
        <v>69</v>
      </c>
      <c r="H73">
        <v>47</v>
      </c>
      <c r="I73">
        <v>17.600000000000001</v>
      </c>
      <c r="J73">
        <v>3.85</v>
      </c>
      <c r="L73">
        <v>10</v>
      </c>
    </row>
    <row r="75" spans="1:17" x14ac:dyDescent="0.3">
      <c r="A75" s="1" t="s">
        <v>181</v>
      </c>
      <c r="B75" s="1"/>
      <c r="C75" t="s">
        <v>3</v>
      </c>
      <c r="G75" t="s">
        <v>4</v>
      </c>
      <c r="J75" t="s">
        <v>16</v>
      </c>
    </row>
    <row r="76" spans="1:17" x14ac:dyDescent="0.3">
      <c r="A76" t="s">
        <v>15</v>
      </c>
      <c r="B76" t="s">
        <v>699</v>
      </c>
      <c r="C76" t="s">
        <v>5</v>
      </c>
      <c r="D76" t="s">
        <v>6</v>
      </c>
      <c r="E76" t="s">
        <v>7</v>
      </c>
      <c r="G76" t="s">
        <v>10</v>
      </c>
      <c r="H76" t="s">
        <v>8</v>
      </c>
      <c r="I76" t="s">
        <v>9</v>
      </c>
      <c r="J76" t="s">
        <v>11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t="s">
        <v>660</v>
      </c>
      <c r="B77" t="s">
        <v>819</v>
      </c>
      <c r="C77">
        <v>2</v>
      </c>
      <c r="D77">
        <v>31</v>
      </c>
      <c r="E77">
        <v>47.08</v>
      </c>
      <c r="F77">
        <v>1</v>
      </c>
      <c r="G77">
        <v>89</v>
      </c>
      <c r="H77">
        <v>15</v>
      </c>
      <c r="I77">
        <v>50.9</v>
      </c>
      <c r="J77">
        <v>1.97</v>
      </c>
    </row>
    <row r="78" spans="1:17" x14ac:dyDescent="0.3">
      <c r="A78" t="s">
        <v>182</v>
      </c>
      <c r="B78" t="s">
        <v>820</v>
      </c>
      <c r="C78">
        <v>14</v>
      </c>
      <c r="D78">
        <v>50</v>
      </c>
      <c r="E78">
        <v>42.4</v>
      </c>
      <c r="F78">
        <v>1</v>
      </c>
      <c r="G78">
        <v>74</v>
      </c>
      <c r="H78">
        <v>9</v>
      </c>
      <c r="I78">
        <v>19.7</v>
      </c>
      <c r="J78">
        <v>2.0699999999999998</v>
      </c>
      <c r="L78">
        <v>2</v>
      </c>
    </row>
    <row r="79" spans="1:17" x14ac:dyDescent="0.3">
      <c r="A79" t="s">
        <v>183</v>
      </c>
      <c r="B79" t="s">
        <v>821</v>
      </c>
      <c r="C79">
        <v>15</v>
      </c>
      <c r="D79">
        <v>20</v>
      </c>
      <c r="E79">
        <v>43.75</v>
      </c>
      <c r="F79">
        <v>1</v>
      </c>
      <c r="G79">
        <v>71</v>
      </c>
      <c r="H79">
        <v>50</v>
      </c>
      <c r="I79">
        <v>2.2999999999999998</v>
      </c>
      <c r="J79">
        <v>3.04</v>
      </c>
      <c r="L79">
        <v>1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98"/>
  <sheetViews>
    <sheetView topLeftCell="A12" workbookViewId="0">
      <selection activeCell="E27" sqref="E27"/>
    </sheetView>
  </sheetViews>
  <sheetFormatPr defaultRowHeight="14.4" x14ac:dyDescent="0.3"/>
  <cols>
    <col min="1" max="1" width="21.33203125" customWidth="1"/>
    <col min="2" max="2" width="11.5546875" customWidth="1"/>
    <col min="3" max="4" width="5.109375" customWidth="1"/>
    <col min="5" max="5" width="6.44140625" customWidth="1"/>
    <col min="6" max="6" width="6.109375" customWidth="1"/>
    <col min="7" max="8" width="6.44140625" customWidth="1"/>
    <col min="9" max="9" width="6.33203125" customWidth="1"/>
    <col min="10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184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6</v>
      </c>
      <c r="N2">
        <v>2</v>
      </c>
      <c r="O2">
        <v>0</v>
      </c>
      <c r="P2">
        <v>0</v>
      </c>
      <c r="Q2">
        <v>0</v>
      </c>
    </row>
    <row r="3" spans="1:17" x14ac:dyDescent="0.3">
      <c r="A3" t="s">
        <v>661</v>
      </c>
      <c r="B3" t="s">
        <v>822</v>
      </c>
      <c r="C3">
        <v>5</v>
      </c>
      <c r="D3">
        <v>16</v>
      </c>
      <c r="E3">
        <v>41.3</v>
      </c>
      <c r="F3">
        <v>1</v>
      </c>
      <c r="G3">
        <v>45</v>
      </c>
      <c r="H3">
        <v>59</v>
      </c>
      <c r="I3">
        <v>56.5</v>
      </c>
      <c r="J3">
        <v>0.08</v>
      </c>
      <c r="L3">
        <v>4</v>
      </c>
      <c r="M3">
        <v>2</v>
      </c>
    </row>
    <row r="4" spans="1:17" x14ac:dyDescent="0.3">
      <c r="A4" t="s">
        <v>185</v>
      </c>
      <c r="B4" t="s">
        <v>730</v>
      </c>
      <c r="C4">
        <v>5</v>
      </c>
      <c r="D4">
        <v>59</v>
      </c>
      <c r="E4">
        <v>31.77</v>
      </c>
      <c r="F4">
        <v>1</v>
      </c>
      <c r="G4">
        <v>44</v>
      </c>
      <c r="H4">
        <v>56</v>
      </c>
      <c r="I4">
        <v>50.8</v>
      </c>
      <c r="J4">
        <v>1.9</v>
      </c>
      <c r="L4">
        <v>6</v>
      </c>
      <c r="M4">
        <v>1</v>
      </c>
      <c r="N4">
        <v>2</v>
      </c>
    </row>
    <row r="5" spans="1:17" x14ac:dyDescent="0.3">
      <c r="A5" t="s">
        <v>186</v>
      </c>
      <c r="B5" t="s">
        <v>823</v>
      </c>
      <c r="C5">
        <v>5</v>
      </c>
      <c r="D5">
        <v>59</v>
      </c>
      <c r="E5">
        <v>43.24</v>
      </c>
      <c r="F5">
        <v>1</v>
      </c>
      <c r="G5">
        <v>37</v>
      </c>
      <c r="H5">
        <v>12</v>
      </c>
      <c r="I5">
        <v>46</v>
      </c>
      <c r="J5">
        <v>2.62</v>
      </c>
      <c r="M5">
        <v>6</v>
      </c>
      <c r="N5">
        <v>1</v>
      </c>
    </row>
    <row r="6" spans="1:17" x14ac:dyDescent="0.3">
      <c r="A6" t="s">
        <v>187</v>
      </c>
      <c r="B6" t="s">
        <v>824</v>
      </c>
      <c r="C6">
        <v>4</v>
      </c>
      <c r="D6">
        <v>56</v>
      </c>
      <c r="E6">
        <v>59.62</v>
      </c>
      <c r="F6">
        <v>1</v>
      </c>
      <c r="G6">
        <v>33</v>
      </c>
      <c r="H6">
        <v>9</v>
      </c>
      <c r="I6">
        <v>58.1</v>
      </c>
      <c r="J6">
        <v>2.69</v>
      </c>
      <c r="M6">
        <v>4</v>
      </c>
    </row>
    <row r="7" spans="1:17" x14ac:dyDescent="0.3">
      <c r="A7" t="s">
        <v>188</v>
      </c>
      <c r="B7" t="s">
        <v>825</v>
      </c>
      <c r="C7">
        <v>5</v>
      </c>
      <c r="D7">
        <v>1</v>
      </c>
      <c r="E7">
        <v>58.13</v>
      </c>
      <c r="F7">
        <v>1</v>
      </c>
      <c r="G7">
        <v>43</v>
      </c>
      <c r="H7">
        <v>49</v>
      </c>
      <c r="I7">
        <v>23.9</v>
      </c>
      <c r="J7">
        <v>3.03</v>
      </c>
      <c r="L7">
        <v>3</v>
      </c>
    </row>
    <row r="8" spans="1:17" x14ac:dyDescent="0.3">
      <c r="A8" t="s">
        <v>189</v>
      </c>
      <c r="B8" t="s">
        <v>826</v>
      </c>
      <c r="C8">
        <v>5</v>
      </c>
      <c r="D8">
        <v>6</v>
      </c>
      <c r="E8">
        <v>30.87</v>
      </c>
      <c r="F8">
        <v>1</v>
      </c>
      <c r="G8">
        <v>41</v>
      </c>
      <c r="H8">
        <v>14</v>
      </c>
      <c r="I8">
        <v>4.7</v>
      </c>
      <c r="J8">
        <v>3.18</v>
      </c>
      <c r="L8">
        <v>1</v>
      </c>
      <c r="M8">
        <v>3</v>
      </c>
    </row>
    <row r="9" spans="1:17" x14ac:dyDescent="0.3">
      <c r="A9" t="s">
        <v>190</v>
      </c>
      <c r="B9" t="s">
        <v>827</v>
      </c>
      <c r="C9">
        <v>5</v>
      </c>
      <c r="D9">
        <v>2</v>
      </c>
      <c r="E9">
        <v>28.68</v>
      </c>
      <c r="F9">
        <v>1</v>
      </c>
      <c r="G9">
        <v>41</v>
      </c>
      <c r="H9">
        <v>4</v>
      </c>
      <c r="I9">
        <v>33.200000000000003</v>
      </c>
      <c r="J9">
        <v>3.69</v>
      </c>
      <c r="L9">
        <v>2</v>
      </c>
    </row>
    <row r="10" spans="1:17" x14ac:dyDescent="0.3">
      <c r="A10" t="s">
        <v>191</v>
      </c>
      <c r="B10" t="s">
        <v>708</v>
      </c>
      <c r="C10">
        <v>5</v>
      </c>
      <c r="D10">
        <v>59</v>
      </c>
      <c r="E10">
        <v>31.55</v>
      </c>
      <c r="F10">
        <v>1</v>
      </c>
      <c r="G10">
        <v>54</v>
      </c>
      <c r="H10">
        <v>17</v>
      </c>
      <c r="I10">
        <v>5.9</v>
      </c>
      <c r="J10">
        <v>3.72</v>
      </c>
      <c r="L10">
        <v>5</v>
      </c>
    </row>
    <row r="11" spans="1:17" x14ac:dyDescent="0.3">
      <c r="A11" t="s">
        <v>192</v>
      </c>
      <c r="B11" t="s">
        <v>708</v>
      </c>
      <c r="C11">
        <v>5</v>
      </c>
      <c r="D11">
        <v>51</v>
      </c>
      <c r="E11">
        <v>29.39</v>
      </c>
      <c r="F11">
        <v>1</v>
      </c>
      <c r="G11">
        <v>39</v>
      </c>
      <c r="H11">
        <v>8</v>
      </c>
      <c r="I11">
        <v>54.5</v>
      </c>
      <c r="J11">
        <v>3.97</v>
      </c>
    </row>
    <row r="12" spans="1:17" x14ac:dyDescent="0.3">
      <c r="A12" s="5" t="s">
        <v>690</v>
      </c>
      <c r="B12" s="5" t="s">
        <v>704</v>
      </c>
      <c r="C12" s="5">
        <v>5</v>
      </c>
      <c r="D12" s="5">
        <v>26</v>
      </c>
      <c r="E12" s="5">
        <v>17.5</v>
      </c>
      <c r="F12" s="5">
        <v>1</v>
      </c>
      <c r="G12" s="5">
        <v>28</v>
      </c>
      <c r="H12" s="5">
        <v>36</v>
      </c>
      <c r="I12" s="5">
        <v>28.3</v>
      </c>
      <c r="J12" s="5">
        <v>1.65</v>
      </c>
      <c r="K12" s="5"/>
      <c r="L12" s="5"/>
      <c r="M12" s="5">
        <v>5</v>
      </c>
    </row>
    <row r="14" spans="1:17" x14ac:dyDescent="0.3">
      <c r="A14" s="1" t="s">
        <v>207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699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12</v>
      </c>
      <c r="M15">
        <v>2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193</v>
      </c>
      <c r="B16" t="s">
        <v>828</v>
      </c>
      <c r="C16">
        <v>3</v>
      </c>
      <c r="D16">
        <v>24</v>
      </c>
      <c r="E16">
        <v>19.350000000000001</v>
      </c>
      <c r="F16">
        <v>1</v>
      </c>
      <c r="G16">
        <v>49</v>
      </c>
      <c r="H16">
        <v>51</v>
      </c>
      <c r="I16">
        <v>40.5</v>
      </c>
      <c r="J16">
        <v>1.79</v>
      </c>
      <c r="L16">
        <v>6</v>
      </c>
    </row>
    <row r="17" spans="1:19" x14ac:dyDescent="0.3">
      <c r="A17" t="s">
        <v>662</v>
      </c>
      <c r="B17" t="s">
        <v>745</v>
      </c>
      <c r="C17">
        <v>3</v>
      </c>
      <c r="D17">
        <v>8</v>
      </c>
      <c r="E17">
        <v>10.130000000000001</v>
      </c>
      <c r="F17">
        <v>1</v>
      </c>
      <c r="G17">
        <v>40</v>
      </c>
      <c r="H17">
        <v>57</v>
      </c>
      <c r="I17">
        <v>20.3</v>
      </c>
      <c r="J17">
        <v>2.09</v>
      </c>
      <c r="L17">
        <v>11</v>
      </c>
    </row>
    <row r="18" spans="1:19" x14ac:dyDescent="0.3">
      <c r="A18" t="s">
        <v>194</v>
      </c>
      <c r="B18" t="s">
        <v>829</v>
      </c>
      <c r="C18">
        <v>3</v>
      </c>
      <c r="D18">
        <v>54</v>
      </c>
      <c r="E18">
        <v>7.92</v>
      </c>
      <c r="F18">
        <v>1</v>
      </c>
      <c r="G18">
        <v>31</v>
      </c>
      <c r="H18">
        <v>53</v>
      </c>
      <c r="I18">
        <v>1.2</v>
      </c>
      <c r="J18">
        <v>2.84</v>
      </c>
      <c r="L18">
        <v>2</v>
      </c>
    </row>
    <row r="19" spans="1:19" x14ac:dyDescent="0.3">
      <c r="A19" t="s">
        <v>195</v>
      </c>
      <c r="B19" t="s">
        <v>754</v>
      </c>
      <c r="C19">
        <v>3</v>
      </c>
      <c r="D19">
        <v>57</v>
      </c>
      <c r="E19">
        <v>51.22</v>
      </c>
      <c r="F19">
        <v>1</v>
      </c>
      <c r="G19">
        <v>40</v>
      </c>
      <c r="H19">
        <v>0</v>
      </c>
      <c r="I19">
        <v>37</v>
      </c>
      <c r="J19">
        <v>2.9</v>
      </c>
      <c r="L19">
        <v>4</v>
      </c>
    </row>
    <row r="20" spans="1:19" x14ac:dyDescent="0.3">
      <c r="A20" t="s">
        <v>196</v>
      </c>
      <c r="B20" t="s">
        <v>709</v>
      </c>
      <c r="C20">
        <v>3</v>
      </c>
      <c r="D20">
        <v>4</v>
      </c>
      <c r="E20">
        <v>47.79</v>
      </c>
      <c r="F20">
        <v>1</v>
      </c>
      <c r="G20">
        <v>53</v>
      </c>
      <c r="H20">
        <v>30</v>
      </c>
      <c r="I20">
        <v>23.2</v>
      </c>
      <c r="J20">
        <v>2.91</v>
      </c>
      <c r="L20">
        <v>7</v>
      </c>
    </row>
    <row r="21" spans="1:19" x14ac:dyDescent="0.3">
      <c r="A21" t="s">
        <v>197</v>
      </c>
      <c r="B21" t="s">
        <v>730</v>
      </c>
      <c r="C21">
        <v>3</v>
      </c>
      <c r="D21">
        <v>4</v>
      </c>
      <c r="E21">
        <v>44.1</v>
      </c>
      <c r="F21">
        <v>1</v>
      </c>
      <c r="G21">
        <v>53</v>
      </c>
      <c r="H21">
        <v>31</v>
      </c>
      <c r="I21">
        <v>10</v>
      </c>
      <c r="J21">
        <v>3</v>
      </c>
    </row>
    <row r="22" spans="1:19" x14ac:dyDescent="0.3">
      <c r="A22" t="s">
        <v>198</v>
      </c>
      <c r="B22" t="s">
        <v>830</v>
      </c>
      <c r="C22">
        <v>3</v>
      </c>
      <c r="D22">
        <v>42</v>
      </c>
      <c r="E22">
        <v>55.48</v>
      </c>
      <c r="F22">
        <v>1</v>
      </c>
      <c r="G22">
        <v>47</v>
      </c>
      <c r="H22">
        <v>47</v>
      </c>
      <c r="I22">
        <v>15.6</v>
      </c>
      <c r="J22">
        <v>3.01</v>
      </c>
      <c r="L22">
        <v>5</v>
      </c>
      <c r="M22">
        <v>2</v>
      </c>
    </row>
    <row r="23" spans="1:19" x14ac:dyDescent="0.3">
      <c r="A23" t="s">
        <v>199</v>
      </c>
      <c r="B23" t="s">
        <v>831</v>
      </c>
      <c r="C23">
        <v>3</v>
      </c>
      <c r="D23">
        <v>5</v>
      </c>
      <c r="E23">
        <v>10.5</v>
      </c>
      <c r="F23">
        <v>1</v>
      </c>
      <c r="G23">
        <v>38</v>
      </c>
      <c r="H23">
        <v>50</v>
      </c>
      <c r="I23">
        <v>25.9</v>
      </c>
      <c r="J23">
        <v>3.32</v>
      </c>
      <c r="L23">
        <v>12</v>
      </c>
    </row>
    <row r="24" spans="1:19" x14ac:dyDescent="0.3">
      <c r="A24" t="s">
        <v>202</v>
      </c>
      <c r="B24" t="s">
        <v>832</v>
      </c>
      <c r="C24">
        <v>2</v>
      </c>
      <c r="D24">
        <v>50</v>
      </c>
      <c r="E24">
        <v>41.79</v>
      </c>
      <c r="F24">
        <v>1</v>
      </c>
      <c r="G24">
        <v>55</v>
      </c>
      <c r="H24">
        <v>53</v>
      </c>
      <c r="I24">
        <v>43.9</v>
      </c>
      <c r="J24">
        <v>3.77</v>
      </c>
      <c r="L24">
        <v>8</v>
      </c>
    </row>
    <row r="25" spans="1:19" x14ac:dyDescent="0.3">
      <c r="A25" t="s">
        <v>201</v>
      </c>
      <c r="B25" t="s">
        <v>833</v>
      </c>
      <c r="C25">
        <v>3</v>
      </c>
      <c r="D25">
        <v>45</v>
      </c>
      <c r="E25">
        <v>11.64</v>
      </c>
      <c r="F25">
        <v>1</v>
      </c>
      <c r="G25">
        <v>42</v>
      </c>
      <c r="H25">
        <v>34</v>
      </c>
      <c r="I25">
        <v>42.8</v>
      </c>
      <c r="J25">
        <v>3.77</v>
      </c>
    </row>
    <row r="26" spans="1:19" x14ac:dyDescent="0.3">
      <c r="A26" t="s">
        <v>200</v>
      </c>
      <c r="B26" t="s">
        <v>708</v>
      </c>
      <c r="C26">
        <v>3</v>
      </c>
      <c r="D26">
        <v>9</v>
      </c>
      <c r="E26">
        <v>29.63</v>
      </c>
      <c r="F26">
        <v>1</v>
      </c>
      <c r="G26">
        <v>44</v>
      </c>
      <c r="H26">
        <v>51</v>
      </c>
      <c r="I26">
        <v>28.4</v>
      </c>
      <c r="J26">
        <v>3.79</v>
      </c>
      <c r="L26">
        <v>10</v>
      </c>
    </row>
    <row r="27" spans="1:19" x14ac:dyDescent="0.3">
      <c r="A27" t="s">
        <v>203</v>
      </c>
      <c r="B27" t="s">
        <v>758</v>
      </c>
      <c r="C27">
        <v>3</v>
      </c>
      <c r="D27">
        <v>44</v>
      </c>
      <c r="E27">
        <v>19.13</v>
      </c>
      <c r="F27">
        <v>1</v>
      </c>
      <c r="G27">
        <v>32</v>
      </c>
      <c r="H27">
        <v>17</v>
      </c>
      <c r="I27">
        <v>17.8</v>
      </c>
      <c r="J27">
        <v>3.84</v>
      </c>
      <c r="L27">
        <v>1</v>
      </c>
    </row>
    <row r="28" spans="1:19" x14ac:dyDescent="0.3">
      <c r="A28" t="s">
        <v>204</v>
      </c>
      <c r="B28" t="s">
        <v>836</v>
      </c>
      <c r="C28">
        <v>2</v>
      </c>
      <c r="D28">
        <v>54</v>
      </c>
      <c r="E28">
        <v>15.46</v>
      </c>
      <c r="F28">
        <v>1</v>
      </c>
      <c r="G28">
        <v>52</v>
      </c>
      <c r="H28">
        <v>45</v>
      </c>
      <c r="I28">
        <v>45</v>
      </c>
      <c r="J28">
        <v>3.93</v>
      </c>
      <c r="L28">
        <v>9</v>
      </c>
    </row>
    <row r="29" spans="1:19" x14ac:dyDescent="0.3">
      <c r="A29" t="s">
        <v>205</v>
      </c>
      <c r="B29" t="s">
        <v>834</v>
      </c>
      <c r="C29">
        <v>4</v>
      </c>
      <c r="D29">
        <v>8</v>
      </c>
      <c r="E29">
        <v>39.67</v>
      </c>
      <c r="F29">
        <v>1</v>
      </c>
      <c r="G29">
        <v>47</v>
      </c>
      <c r="H29">
        <v>42</v>
      </c>
      <c r="I29">
        <v>45.3</v>
      </c>
      <c r="J29">
        <v>3.96</v>
      </c>
      <c r="M29">
        <v>1</v>
      </c>
    </row>
    <row r="30" spans="1:19" x14ac:dyDescent="0.3">
      <c r="A30" t="s">
        <v>206</v>
      </c>
      <c r="B30" t="s">
        <v>835</v>
      </c>
      <c r="C30">
        <v>3</v>
      </c>
      <c r="D30">
        <v>58</v>
      </c>
      <c r="E30">
        <v>57.9</v>
      </c>
      <c r="F30">
        <v>1</v>
      </c>
      <c r="G30">
        <v>35</v>
      </c>
      <c r="H30">
        <v>47</v>
      </c>
      <c r="I30">
        <v>27.7</v>
      </c>
      <c r="J30">
        <v>3.98</v>
      </c>
      <c r="L30">
        <v>3</v>
      </c>
    </row>
    <row r="31" spans="1:19" x14ac:dyDescent="0.3">
      <c r="A31" t="s">
        <v>838</v>
      </c>
      <c r="B31" t="s">
        <v>837</v>
      </c>
      <c r="C31">
        <v>2</v>
      </c>
      <c r="D31">
        <v>54</v>
      </c>
      <c r="E31">
        <v>20.8</v>
      </c>
      <c r="F31">
        <v>1</v>
      </c>
      <c r="G31">
        <v>52</v>
      </c>
      <c r="H31">
        <v>45</v>
      </c>
      <c r="I31">
        <v>30</v>
      </c>
      <c r="J31">
        <v>4</v>
      </c>
      <c r="S31" t="s">
        <v>839</v>
      </c>
    </row>
    <row r="33" spans="1:17" x14ac:dyDescent="0.3">
      <c r="A33" s="1" t="s">
        <v>210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699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209</v>
      </c>
      <c r="B35" t="s">
        <v>840</v>
      </c>
      <c r="C35">
        <v>2</v>
      </c>
      <c r="D35">
        <v>9</v>
      </c>
      <c r="E35">
        <v>32.520000000000003</v>
      </c>
      <c r="F35">
        <v>1</v>
      </c>
      <c r="G35">
        <v>34</v>
      </c>
      <c r="H35">
        <v>59</v>
      </c>
      <c r="I35">
        <v>14.6</v>
      </c>
      <c r="J35">
        <v>3</v>
      </c>
      <c r="L35">
        <v>1</v>
      </c>
    </row>
    <row r="36" spans="1:17" x14ac:dyDescent="0.3">
      <c r="A36" t="s">
        <v>208</v>
      </c>
      <c r="B36" t="s">
        <v>805</v>
      </c>
      <c r="C36">
        <v>1</v>
      </c>
      <c r="D36">
        <v>53</v>
      </c>
      <c r="E36">
        <v>4.9000000000000004</v>
      </c>
      <c r="F36">
        <v>1</v>
      </c>
      <c r="G36">
        <v>29</v>
      </c>
      <c r="H36">
        <v>34</v>
      </c>
      <c r="I36">
        <v>45.8</v>
      </c>
      <c r="J36">
        <v>3.42</v>
      </c>
      <c r="L36">
        <v>2</v>
      </c>
    </row>
    <row r="38" spans="1:17" x14ac:dyDescent="0.3">
      <c r="A38" s="1" t="s">
        <v>692</v>
      </c>
      <c r="B38" s="1"/>
      <c r="C38" t="s">
        <v>3</v>
      </c>
      <c r="G38" t="s">
        <v>4</v>
      </c>
      <c r="J38" t="s">
        <v>16</v>
      </c>
    </row>
    <row r="39" spans="1:17" x14ac:dyDescent="0.3">
      <c r="A39" t="s">
        <v>15</v>
      </c>
      <c r="B39" t="s">
        <v>699</v>
      </c>
      <c r="C39" t="s">
        <v>5</v>
      </c>
      <c r="D39" t="s">
        <v>6</v>
      </c>
      <c r="E39" t="s">
        <v>7</v>
      </c>
      <c r="G39" t="s">
        <v>10</v>
      </c>
      <c r="H39" t="s">
        <v>8</v>
      </c>
      <c r="I39" t="s">
        <v>9</v>
      </c>
      <c r="J39" t="s">
        <v>11</v>
      </c>
      <c r="L39">
        <v>4</v>
      </c>
      <c r="M39">
        <v>4</v>
      </c>
      <c r="N39">
        <v>2</v>
      </c>
      <c r="O39">
        <v>0</v>
      </c>
      <c r="P39">
        <v>0</v>
      </c>
      <c r="Q39">
        <v>0</v>
      </c>
    </row>
    <row r="40" spans="1:17" x14ac:dyDescent="0.3">
      <c r="A40" t="s">
        <v>211</v>
      </c>
      <c r="B40" t="s">
        <v>841</v>
      </c>
      <c r="C40">
        <v>0</v>
      </c>
      <c r="D40">
        <v>8</v>
      </c>
      <c r="E40">
        <v>23.17</v>
      </c>
      <c r="F40">
        <v>1</v>
      </c>
      <c r="G40">
        <v>29</v>
      </c>
      <c r="H40">
        <v>5</v>
      </c>
      <c r="I40">
        <v>27</v>
      </c>
      <c r="J40">
        <v>2.0699999999999998</v>
      </c>
      <c r="M40">
        <v>1</v>
      </c>
    </row>
    <row r="41" spans="1:17" x14ac:dyDescent="0.3">
      <c r="A41" t="s">
        <v>212</v>
      </c>
      <c r="B41" t="s">
        <v>817</v>
      </c>
      <c r="C41">
        <v>1</v>
      </c>
      <c r="D41">
        <v>9</v>
      </c>
      <c r="E41">
        <v>43.8</v>
      </c>
      <c r="F41">
        <v>1</v>
      </c>
      <c r="G41">
        <v>35</v>
      </c>
      <c r="H41">
        <v>37</v>
      </c>
      <c r="I41">
        <v>15</v>
      </c>
      <c r="J41">
        <v>2.0699999999999998</v>
      </c>
      <c r="L41">
        <v>3</v>
      </c>
      <c r="N41">
        <v>1</v>
      </c>
    </row>
    <row r="42" spans="1:17" ht="16.2" x14ac:dyDescent="0.3">
      <c r="A42" t="s">
        <v>218</v>
      </c>
      <c r="B42" t="s">
        <v>842</v>
      </c>
      <c r="C42">
        <v>2</v>
      </c>
      <c r="D42">
        <v>3</v>
      </c>
      <c r="E42">
        <v>53.92</v>
      </c>
      <c r="F42">
        <v>1</v>
      </c>
      <c r="G42">
        <v>42</v>
      </c>
      <c r="H42">
        <v>19</v>
      </c>
      <c r="I42">
        <v>47.5</v>
      </c>
      <c r="J42">
        <v>2.1</v>
      </c>
      <c r="L42">
        <v>4</v>
      </c>
    </row>
    <row r="43" spans="1:17" x14ac:dyDescent="0.3">
      <c r="A43" t="s">
        <v>213</v>
      </c>
      <c r="B43" t="s">
        <v>747</v>
      </c>
      <c r="C43">
        <v>0</v>
      </c>
      <c r="D43">
        <v>39</v>
      </c>
      <c r="E43">
        <v>19.600000000000001</v>
      </c>
      <c r="F43">
        <v>1</v>
      </c>
      <c r="G43">
        <v>30</v>
      </c>
      <c r="H43">
        <v>51</v>
      </c>
      <c r="I43">
        <v>40.4</v>
      </c>
      <c r="J43">
        <v>3.27</v>
      </c>
      <c r="M43">
        <v>2</v>
      </c>
      <c r="N43">
        <v>2</v>
      </c>
    </row>
    <row r="44" spans="1:17" x14ac:dyDescent="0.3">
      <c r="A44" t="s">
        <v>214</v>
      </c>
      <c r="B44" t="s">
        <v>747</v>
      </c>
      <c r="C44">
        <v>1</v>
      </c>
      <c r="D44">
        <v>37</v>
      </c>
      <c r="E44">
        <v>59.5</v>
      </c>
      <c r="F44">
        <v>1</v>
      </c>
      <c r="G44">
        <v>48</v>
      </c>
      <c r="H44">
        <v>37</v>
      </c>
      <c r="I44">
        <v>42.6</v>
      </c>
      <c r="J44">
        <v>3.59</v>
      </c>
      <c r="L44">
        <v>1</v>
      </c>
    </row>
    <row r="45" spans="1:17" x14ac:dyDescent="0.3">
      <c r="A45" t="s">
        <v>215</v>
      </c>
      <c r="B45" t="s">
        <v>843</v>
      </c>
      <c r="C45">
        <v>23</v>
      </c>
      <c r="D45">
        <v>1</v>
      </c>
      <c r="E45">
        <v>55.25</v>
      </c>
      <c r="F45">
        <v>1</v>
      </c>
      <c r="G45">
        <v>42</v>
      </c>
      <c r="H45">
        <v>19</v>
      </c>
      <c r="I45">
        <v>33.5</v>
      </c>
      <c r="J45">
        <v>3.62</v>
      </c>
      <c r="M45">
        <v>4</v>
      </c>
    </row>
    <row r="46" spans="1:17" x14ac:dyDescent="0.3">
      <c r="A46" s="7" t="s">
        <v>216</v>
      </c>
      <c r="B46" s="7" t="s">
        <v>844</v>
      </c>
      <c r="C46">
        <v>23</v>
      </c>
      <c r="D46">
        <v>37</v>
      </c>
      <c r="E46">
        <v>33.71</v>
      </c>
      <c r="F46">
        <v>1</v>
      </c>
      <c r="G46">
        <v>46</v>
      </c>
      <c r="H46">
        <v>27</v>
      </c>
      <c r="I46">
        <v>33</v>
      </c>
      <c r="J46">
        <v>3.81</v>
      </c>
      <c r="M46">
        <v>3</v>
      </c>
    </row>
    <row r="47" spans="1:17" x14ac:dyDescent="0.3">
      <c r="A47" s="7" t="s">
        <v>217</v>
      </c>
      <c r="B47" s="7" t="s">
        <v>701</v>
      </c>
      <c r="C47">
        <v>0</v>
      </c>
      <c r="D47">
        <v>56</v>
      </c>
      <c r="E47">
        <v>45.1</v>
      </c>
      <c r="F47">
        <v>1</v>
      </c>
      <c r="G47">
        <v>38</v>
      </c>
      <c r="H47">
        <v>29</v>
      </c>
      <c r="I47">
        <v>57.3</v>
      </c>
      <c r="J47">
        <v>3.86</v>
      </c>
      <c r="L47">
        <v>2</v>
      </c>
    </row>
    <row r="49" spans="1:17" x14ac:dyDescent="0.3">
      <c r="A49" s="1" t="s">
        <v>227</v>
      </c>
      <c r="B49" s="1"/>
      <c r="C49" t="s">
        <v>3</v>
      </c>
      <c r="G49" t="s">
        <v>4</v>
      </c>
      <c r="J49" t="s">
        <v>16</v>
      </c>
    </row>
    <row r="50" spans="1:17" x14ac:dyDescent="0.3">
      <c r="A50" t="s">
        <v>15</v>
      </c>
      <c r="B50" t="s">
        <v>699</v>
      </c>
      <c r="C50" t="s">
        <v>5</v>
      </c>
      <c r="D50" t="s">
        <v>6</v>
      </c>
      <c r="E50" t="s">
        <v>7</v>
      </c>
      <c r="G50" t="s">
        <v>10</v>
      </c>
      <c r="H50" t="s">
        <v>8</v>
      </c>
      <c r="I50" t="s">
        <v>9</v>
      </c>
      <c r="J50" t="s">
        <v>11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 t="s">
        <v>219</v>
      </c>
      <c r="B51" t="s">
        <v>845</v>
      </c>
      <c r="C51">
        <v>0</v>
      </c>
      <c r="D51">
        <v>56</v>
      </c>
      <c r="E51">
        <v>42.5</v>
      </c>
      <c r="F51">
        <v>1</v>
      </c>
      <c r="G51">
        <v>60</v>
      </c>
      <c r="H51">
        <v>43</v>
      </c>
      <c r="I51">
        <v>0.3</v>
      </c>
      <c r="J51">
        <v>2.15</v>
      </c>
      <c r="L51">
        <v>3</v>
      </c>
    </row>
    <row r="52" spans="1:17" x14ac:dyDescent="0.3">
      <c r="A52" t="s">
        <v>220</v>
      </c>
      <c r="B52" t="s">
        <v>846</v>
      </c>
      <c r="C52">
        <v>0</v>
      </c>
      <c r="D52">
        <v>40</v>
      </c>
      <c r="E52">
        <v>30.39</v>
      </c>
      <c r="F52">
        <v>1</v>
      </c>
      <c r="G52">
        <v>56</v>
      </c>
      <c r="H52">
        <v>32</v>
      </c>
      <c r="I52">
        <v>14.7</v>
      </c>
      <c r="J52">
        <v>2.2400000000000002</v>
      </c>
      <c r="L52">
        <v>2</v>
      </c>
    </row>
    <row r="53" spans="1:17" x14ac:dyDescent="0.3">
      <c r="A53" t="s">
        <v>221</v>
      </c>
      <c r="B53" t="s">
        <v>847</v>
      </c>
      <c r="C53">
        <v>0</v>
      </c>
      <c r="D53">
        <v>9</v>
      </c>
      <c r="E53">
        <v>10.09</v>
      </c>
      <c r="F53">
        <v>1</v>
      </c>
      <c r="G53">
        <v>59</v>
      </c>
      <c r="H53">
        <v>9</v>
      </c>
      <c r="I53">
        <v>0.8</v>
      </c>
      <c r="J53">
        <v>2.2799999999999998</v>
      </c>
      <c r="L53">
        <v>1</v>
      </c>
    </row>
    <row r="54" spans="1:17" ht="15" customHeight="1" x14ac:dyDescent="0.3">
      <c r="A54" t="s">
        <v>222</v>
      </c>
      <c r="B54" t="s">
        <v>848</v>
      </c>
      <c r="C54">
        <v>1</v>
      </c>
      <c r="D54">
        <v>25</v>
      </c>
      <c r="E54">
        <v>48.6</v>
      </c>
      <c r="F54">
        <v>1</v>
      </c>
      <c r="G54">
        <v>60</v>
      </c>
      <c r="H54">
        <v>14</v>
      </c>
      <c r="I54">
        <v>7.5</v>
      </c>
      <c r="J54">
        <v>2.68</v>
      </c>
      <c r="L54">
        <v>4</v>
      </c>
    </row>
    <row r="55" spans="1:17" x14ac:dyDescent="0.3">
      <c r="A55" t="s">
        <v>223</v>
      </c>
      <c r="B55" t="s">
        <v>849</v>
      </c>
      <c r="C55">
        <v>1</v>
      </c>
      <c r="D55">
        <v>54</v>
      </c>
      <c r="E55">
        <v>23.68</v>
      </c>
      <c r="F55">
        <v>1</v>
      </c>
      <c r="G55">
        <v>63</v>
      </c>
      <c r="H55">
        <v>40</v>
      </c>
      <c r="I55">
        <v>12.5</v>
      </c>
      <c r="J55">
        <v>3.35</v>
      </c>
      <c r="L55">
        <v>5</v>
      </c>
    </row>
    <row r="56" spans="1:17" x14ac:dyDescent="0.3">
      <c r="A56" t="s">
        <v>224</v>
      </c>
      <c r="B56" t="s">
        <v>850</v>
      </c>
      <c r="C56">
        <v>0</v>
      </c>
      <c r="D56">
        <v>49</v>
      </c>
      <c r="E56">
        <v>5.0999999999999996</v>
      </c>
      <c r="F56">
        <v>1</v>
      </c>
      <c r="G56">
        <v>57</v>
      </c>
      <c r="H56">
        <v>48</v>
      </c>
      <c r="I56">
        <v>59.6</v>
      </c>
      <c r="J56">
        <v>3.46</v>
      </c>
    </row>
    <row r="57" spans="1:17" x14ac:dyDescent="0.3">
      <c r="A57" t="s">
        <v>225</v>
      </c>
      <c r="B57" t="s">
        <v>755</v>
      </c>
      <c r="C57">
        <v>0</v>
      </c>
      <c r="D57">
        <v>36</v>
      </c>
      <c r="E57">
        <v>58.27</v>
      </c>
      <c r="F57">
        <v>1</v>
      </c>
      <c r="G57">
        <v>53</v>
      </c>
      <c r="H57">
        <v>53</v>
      </c>
      <c r="I57">
        <v>49</v>
      </c>
      <c r="J57">
        <v>3.69</v>
      </c>
    </row>
    <row r="58" spans="1:17" x14ac:dyDescent="0.3">
      <c r="A58" t="s">
        <v>226</v>
      </c>
      <c r="B58" t="s">
        <v>730</v>
      </c>
      <c r="C58">
        <v>2</v>
      </c>
      <c r="D58">
        <v>3</v>
      </c>
      <c r="E58">
        <v>26.19</v>
      </c>
      <c r="F58">
        <v>1</v>
      </c>
      <c r="G58">
        <v>72</v>
      </c>
      <c r="H58">
        <v>25</v>
      </c>
      <c r="I58">
        <v>16.5</v>
      </c>
      <c r="J58">
        <v>3.95</v>
      </c>
    </row>
    <row r="60" spans="1:17" x14ac:dyDescent="0.3">
      <c r="A60" s="1" t="s">
        <v>228</v>
      </c>
      <c r="B60" s="1"/>
      <c r="C60" t="s">
        <v>3</v>
      </c>
      <c r="G60" t="s">
        <v>4</v>
      </c>
      <c r="J60" t="s">
        <v>16</v>
      </c>
    </row>
    <row r="61" spans="1:17" x14ac:dyDescent="0.3">
      <c r="A61" t="s">
        <v>15</v>
      </c>
      <c r="B61" t="s">
        <v>699</v>
      </c>
      <c r="C61" t="s">
        <v>5</v>
      </c>
      <c r="D61" t="s">
        <v>6</v>
      </c>
      <c r="E61" t="s">
        <v>7</v>
      </c>
      <c r="G61" t="s">
        <v>10</v>
      </c>
      <c r="H61" t="s">
        <v>8</v>
      </c>
      <c r="I61" t="s">
        <v>9</v>
      </c>
      <c r="J61" t="s">
        <v>11</v>
      </c>
      <c r="L61">
        <v>6</v>
      </c>
      <c r="M61">
        <v>2</v>
      </c>
      <c r="N61">
        <v>0</v>
      </c>
      <c r="O61">
        <v>0</v>
      </c>
      <c r="P61">
        <v>0</v>
      </c>
      <c r="Q61">
        <v>0</v>
      </c>
    </row>
    <row r="62" spans="1:17" x14ac:dyDescent="0.3">
      <c r="A62" t="s">
        <v>229</v>
      </c>
      <c r="B62" t="s">
        <v>851</v>
      </c>
      <c r="C62">
        <v>21</v>
      </c>
      <c r="D62">
        <v>18</v>
      </c>
      <c r="E62">
        <v>34.58</v>
      </c>
      <c r="F62">
        <v>1</v>
      </c>
      <c r="G62">
        <v>62</v>
      </c>
      <c r="H62">
        <v>35</v>
      </c>
      <c r="I62">
        <v>7.6</v>
      </c>
      <c r="J62">
        <v>2.4500000000000002</v>
      </c>
      <c r="L62">
        <v>2</v>
      </c>
      <c r="M62">
        <v>2</v>
      </c>
    </row>
    <row r="63" spans="1:17" x14ac:dyDescent="0.3">
      <c r="A63" t="s">
        <v>230</v>
      </c>
      <c r="B63" t="s">
        <v>852</v>
      </c>
      <c r="C63">
        <v>23</v>
      </c>
      <c r="D63">
        <v>39</v>
      </c>
      <c r="E63">
        <v>20.98</v>
      </c>
      <c r="F63">
        <v>1</v>
      </c>
      <c r="G63">
        <v>77</v>
      </c>
      <c r="H63">
        <v>37</v>
      </c>
      <c r="I63">
        <v>55.1</v>
      </c>
      <c r="J63">
        <v>3.21</v>
      </c>
      <c r="L63">
        <v>4</v>
      </c>
    </row>
    <row r="64" spans="1:17" x14ac:dyDescent="0.3">
      <c r="A64" t="s">
        <v>231</v>
      </c>
      <c r="B64" t="s">
        <v>853</v>
      </c>
      <c r="C64">
        <v>21</v>
      </c>
      <c r="D64">
        <v>28</v>
      </c>
      <c r="E64">
        <v>39.58</v>
      </c>
      <c r="F64">
        <v>1</v>
      </c>
      <c r="G64">
        <v>70</v>
      </c>
      <c r="H64">
        <v>33</v>
      </c>
      <c r="I64">
        <v>38.5</v>
      </c>
      <c r="J64">
        <v>3.23</v>
      </c>
      <c r="L64">
        <v>3</v>
      </c>
    </row>
    <row r="65" spans="1:17" x14ac:dyDescent="0.3">
      <c r="A65" t="s">
        <v>232</v>
      </c>
      <c r="B65" t="s">
        <v>854</v>
      </c>
      <c r="C65">
        <v>22</v>
      </c>
      <c r="D65">
        <v>10</v>
      </c>
      <c r="E65">
        <v>51.26</v>
      </c>
      <c r="F65">
        <v>1</v>
      </c>
      <c r="G65">
        <v>58</v>
      </c>
      <c r="H65">
        <v>12</v>
      </c>
      <c r="I65">
        <v>4.5</v>
      </c>
      <c r="J65">
        <v>3.39</v>
      </c>
      <c r="L65">
        <v>6</v>
      </c>
      <c r="M65">
        <v>1</v>
      </c>
    </row>
    <row r="66" spans="1:17" x14ac:dyDescent="0.3">
      <c r="A66" t="s">
        <v>233</v>
      </c>
      <c r="B66" t="s">
        <v>855</v>
      </c>
      <c r="C66">
        <v>20</v>
      </c>
      <c r="D66">
        <v>45</v>
      </c>
      <c r="E66">
        <v>17.27</v>
      </c>
      <c r="F66">
        <v>1</v>
      </c>
      <c r="G66">
        <v>61</v>
      </c>
      <c r="H66">
        <v>50</v>
      </c>
      <c r="I66">
        <v>12.5</v>
      </c>
      <c r="J66">
        <v>3.41</v>
      </c>
      <c r="L66">
        <v>1</v>
      </c>
    </row>
    <row r="67" spans="1:17" x14ac:dyDescent="0.3">
      <c r="A67" t="s">
        <v>234</v>
      </c>
      <c r="B67" t="s">
        <v>708</v>
      </c>
      <c r="C67">
        <v>22</v>
      </c>
      <c r="D67">
        <v>49</v>
      </c>
      <c r="E67">
        <v>40.909999999999997</v>
      </c>
      <c r="F67">
        <v>1</v>
      </c>
      <c r="G67">
        <v>66</v>
      </c>
      <c r="H67">
        <v>12</v>
      </c>
      <c r="I67">
        <v>2.6</v>
      </c>
      <c r="J67">
        <v>3.5</v>
      </c>
      <c r="L67">
        <v>5</v>
      </c>
    </row>
    <row r="69" spans="1:17" x14ac:dyDescent="0.3">
      <c r="A69" s="1" t="s">
        <v>236</v>
      </c>
      <c r="B69" s="1"/>
      <c r="C69" t="s">
        <v>3</v>
      </c>
      <c r="G69" t="s">
        <v>4</v>
      </c>
      <c r="J69" t="s">
        <v>16</v>
      </c>
    </row>
    <row r="70" spans="1:17" x14ac:dyDescent="0.3">
      <c r="A70" t="s">
        <v>15</v>
      </c>
      <c r="B70" t="s">
        <v>699</v>
      </c>
      <c r="C70" t="s">
        <v>5</v>
      </c>
      <c r="D70" t="s">
        <v>6</v>
      </c>
      <c r="E70" t="s">
        <v>7</v>
      </c>
      <c r="G70" t="s">
        <v>10</v>
      </c>
      <c r="H70" t="s">
        <v>8</v>
      </c>
      <c r="I70" t="s">
        <v>9</v>
      </c>
      <c r="J70" t="s">
        <v>11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t="s">
        <v>235</v>
      </c>
      <c r="B71" t="s">
        <v>714</v>
      </c>
      <c r="C71">
        <v>22</v>
      </c>
      <c r="D71">
        <v>31</v>
      </c>
      <c r="E71">
        <v>17.38</v>
      </c>
      <c r="F71">
        <v>1</v>
      </c>
      <c r="G71">
        <v>50</v>
      </c>
      <c r="H71">
        <v>16</v>
      </c>
      <c r="I71">
        <v>56.8</v>
      </c>
      <c r="J71">
        <v>3.76</v>
      </c>
    </row>
    <row r="73" spans="1:17" x14ac:dyDescent="0.3">
      <c r="A73" s="1" t="s">
        <v>237</v>
      </c>
      <c r="B73" s="1"/>
      <c r="C73" t="s">
        <v>3</v>
      </c>
      <c r="G73" t="s">
        <v>4</v>
      </c>
      <c r="J73" t="s">
        <v>16</v>
      </c>
    </row>
    <row r="74" spans="1:17" x14ac:dyDescent="0.3">
      <c r="A74" t="s">
        <v>15</v>
      </c>
      <c r="B74" t="s">
        <v>699</v>
      </c>
      <c r="C74" t="s">
        <v>5</v>
      </c>
      <c r="D74" t="s">
        <v>6</v>
      </c>
      <c r="E74" t="s">
        <v>7</v>
      </c>
      <c r="G74" t="s">
        <v>10</v>
      </c>
      <c r="H74" t="s">
        <v>8</v>
      </c>
      <c r="I74" t="s">
        <v>9</v>
      </c>
      <c r="J74" t="s">
        <v>11</v>
      </c>
      <c r="L74">
        <v>7</v>
      </c>
      <c r="M74">
        <v>5</v>
      </c>
      <c r="N74">
        <v>2</v>
      </c>
      <c r="O74">
        <v>0</v>
      </c>
      <c r="P74">
        <v>0</v>
      </c>
      <c r="Q74">
        <v>0</v>
      </c>
    </row>
    <row r="75" spans="1:17" x14ac:dyDescent="0.3">
      <c r="A75" t="s">
        <v>238</v>
      </c>
      <c r="B75" t="s">
        <v>856</v>
      </c>
      <c r="C75">
        <v>21</v>
      </c>
      <c r="D75">
        <v>44</v>
      </c>
      <c r="E75">
        <v>11.14</v>
      </c>
      <c r="F75">
        <v>1</v>
      </c>
      <c r="G75">
        <v>9</v>
      </c>
      <c r="H75">
        <v>52</v>
      </c>
      <c r="I75">
        <v>30</v>
      </c>
      <c r="J75">
        <v>2.38</v>
      </c>
      <c r="L75">
        <v>1</v>
      </c>
    </row>
    <row r="76" spans="1:17" x14ac:dyDescent="0.3">
      <c r="A76" t="s">
        <v>239</v>
      </c>
      <c r="B76" t="s">
        <v>857</v>
      </c>
      <c r="C76">
        <v>23</v>
      </c>
      <c r="D76">
        <v>3</v>
      </c>
      <c r="E76">
        <v>46.33</v>
      </c>
      <c r="F76">
        <v>1</v>
      </c>
      <c r="G76">
        <v>28</v>
      </c>
      <c r="H76">
        <v>4</v>
      </c>
      <c r="I76">
        <v>56.8</v>
      </c>
      <c r="J76">
        <v>2.44</v>
      </c>
      <c r="L76">
        <v>7</v>
      </c>
      <c r="M76">
        <v>2</v>
      </c>
      <c r="N76">
        <v>1</v>
      </c>
    </row>
    <row r="77" spans="1:17" x14ac:dyDescent="0.3">
      <c r="A77" t="s">
        <v>240</v>
      </c>
      <c r="B77" t="s">
        <v>766</v>
      </c>
      <c r="C77">
        <v>23</v>
      </c>
      <c r="D77">
        <v>4</v>
      </c>
      <c r="E77">
        <v>45.62</v>
      </c>
      <c r="F77">
        <v>1</v>
      </c>
      <c r="G77">
        <v>15</v>
      </c>
      <c r="H77">
        <v>12</v>
      </c>
      <c r="I77">
        <v>19.3</v>
      </c>
      <c r="J77">
        <v>2.4900000000000002</v>
      </c>
      <c r="L77">
        <v>4</v>
      </c>
      <c r="N77">
        <v>2</v>
      </c>
    </row>
    <row r="78" spans="1:17" x14ac:dyDescent="0.3">
      <c r="A78" t="s">
        <v>241</v>
      </c>
      <c r="B78" t="s">
        <v>755</v>
      </c>
      <c r="C78">
        <v>0</v>
      </c>
      <c r="D78">
        <v>13</v>
      </c>
      <c r="E78">
        <v>14.15</v>
      </c>
      <c r="F78">
        <v>1</v>
      </c>
      <c r="G78">
        <v>15</v>
      </c>
      <c r="H78">
        <v>11</v>
      </c>
      <c r="I78">
        <v>1</v>
      </c>
      <c r="J78">
        <v>2.83</v>
      </c>
      <c r="L78">
        <v>5</v>
      </c>
    </row>
    <row r="79" spans="1:17" x14ac:dyDescent="0.3">
      <c r="A79" t="s">
        <v>242</v>
      </c>
      <c r="B79" t="s">
        <v>858</v>
      </c>
      <c r="C79">
        <v>22</v>
      </c>
      <c r="D79">
        <v>43</v>
      </c>
      <c r="E79">
        <v>0.13</v>
      </c>
      <c r="F79">
        <v>1</v>
      </c>
      <c r="G79">
        <v>30</v>
      </c>
      <c r="H79">
        <v>13</v>
      </c>
      <c r="I79">
        <v>16.7</v>
      </c>
      <c r="J79">
        <v>2.93</v>
      </c>
      <c r="M79">
        <v>1</v>
      </c>
    </row>
    <row r="80" spans="1:17" x14ac:dyDescent="0.3">
      <c r="A80" t="s">
        <v>243</v>
      </c>
      <c r="B80" t="s">
        <v>859</v>
      </c>
      <c r="C80">
        <v>22</v>
      </c>
      <c r="D80">
        <v>41</v>
      </c>
      <c r="E80">
        <v>27.67</v>
      </c>
      <c r="F80">
        <v>1</v>
      </c>
      <c r="G80">
        <v>10</v>
      </c>
      <c r="H80">
        <v>49</v>
      </c>
      <c r="I80">
        <v>53</v>
      </c>
      <c r="J80">
        <v>3.41</v>
      </c>
      <c r="L80">
        <v>3</v>
      </c>
    </row>
    <row r="81" spans="1:17" x14ac:dyDescent="0.3">
      <c r="A81" t="s">
        <v>244</v>
      </c>
      <c r="B81" t="s">
        <v>769</v>
      </c>
      <c r="C81">
        <v>22</v>
      </c>
      <c r="D81">
        <v>50</v>
      </c>
      <c r="E81">
        <v>0.1</v>
      </c>
      <c r="F81">
        <v>1</v>
      </c>
      <c r="G81">
        <v>24</v>
      </c>
      <c r="H81">
        <v>36</v>
      </c>
      <c r="I81">
        <v>6.1</v>
      </c>
      <c r="J81">
        <v>3.51</v>
      </c>
      <c r="M81">
        <v>3</v>
      </c>
    </row>
    <row r="82" spans="1:17" x14ac:dyDescent="0.3">
      <c r="A82" s="3" t="s">
        <v>245</v>
      </c>
      <c r="B82" s="3" t="s">
        <v>730</v>
      </c>
      <c r="C82">
        <v>22</v>
      </c>
      <c r="D82">
        <v>10</v>
      </c>
      <c r="E82">
        <v>11.82</v>
      </c>
      <c r="F82">
        <v>1</v>
      </c>
      <c r="G82">
        <v>6</v>
      </c>
      <c r="H82">
        <v>11</v>
      </c>
      <c r="I82">
        <v>52</v>
      </c>
      <c r="J82">
        <v>3.52</v>
      </c>
      <c r="L82">
        <v>2</v>
      </c>
    </row>
    <row r="83" spans="1:17" x14ac:dyDescent="0.3">
      <c r="A83" s="3" t="s">
        <v>246</v>
      </c>
      <c r="B83" s="3" t="s">
        <v>813</v>
      </c>
      <c r="C83">
        <v>22</v>
      </c>
      <c r="D83">
        <v>7</v>
      </c>
      <c r="E83">
        <v>0.47</v>
      </c>
      <c r="F83">
        <v>1</v>
      </c>
      <c r="G83">
        <v>25</v>
      </c>
      <c r="H83">
        <v>20</v>
      </c>
      <c r="I83">
        <v>42.2</v>
      </c>
      <c r="J83">
        <v>3.77</v>
      </c>
      <c r="M83">
        <v>5</v>
      </c>
    </row>
    <row r="84" spans="1:17" x14ac:dyDescent="0.3">
      <c r="A84" s="3" t="s">
        <v>247</v>
      </c>
      <c r="B84" s="3" t="s">
        <v>860</v>
      </c>
      <c r="C84">
        <v>22</v>
      </c>
      <c r="D84">
        <v>46</v>
      </c>
      <c r="E84">
        <v>31.84</v>
      </c>
      <c r="F84">
        <v>1</v>
      </c>
      <c r="G84">
        <v>23</v>
      </c>
      <c r="H84">
        <v>33</v>
      </c>
      <c r="I84">
        <v>56.4</v>
      </c>
      <c r="J84">
        <v>3.97</v>
      </c>
      <c r="M84">
        <v>4</v>
      </c>
    </row>
    <row r="85" spans="1:17" x14ac:dyDescent="0.3">
      <c r="A85" s="5" t="s">
        <v>689</v>
      </c>
      <c r="B85" s="5" t="s">
        <v>841</v>
      </c>
      <c r="C85" s="5">
        <v>0</v>
      </c>
      <c r="D85" s="5">
        <v>8</v>
      </c>
      <c r="E85" s="5">
        <v>23.17</v>
      </c>
      <c r="F85" s="5">
        <v>1</v>
      </c>
      <c r="G85" s="5">
        <v>29</v>
      </c>
      <c r="H85" s="5">
        <v>5</v>
      </c>
      <c r="I85" s="5">
        <v>27</v>
      </c>
      <c r="J85" s="5">
        <v>2.0699999999999998</v>
      </c>
      <c r="K85" s="5"/>
      <c r="L85" s="5">
        <v>6</v>
      </c>
    </row>
    <row r="87" spans="1:17" x14ac:dyDescent="0.3">
      <c r="A87" s="1" t="s">
        <v>257</v>
      </c>
      <c r="B87" s="1"/>
      <c r="C87" t="s">
        <v>3</v>
      </c>
      <c r="G87" t="s">
        <v>4</v>
      </c>
      <c r="J87" t="s">
        <v>16</v>
      </c>
    </row>
    <row r="88" spans="1:17" x14ac:dyDescent="0.3">
      <c r="A88" t="s">
        <v>15</v>
      </c>
      <c r="B88" t="s">
        <v>699</v>
      </c>
      <c r="C88" t="s">
        <v>5</v>
      </c>
      <c r="D88" t="s">
        <v>6</v>
      </c>
      <c r="E88" t="s">
        <v>7</v>
      </c>
      <c r="G88" t="s">
        <v>10</v>
      </c>
      <c r="H88" t="s">
        <v>8</v>
      </c>
      <c r="I88" t="s">
        <v>9</v>
      </c>
      <c r="J88" t="s">
        <v>11</v>
      </c>
      <c r="L88">
        <v>9</v>
      </c>
      <c r="M88">
        <v>2</v>
      </c>
      <c r="N88">
        <v>0</v>
      </c>
      <c r="O88">
        <v>0</v>
      </c>
      <c r="P88">
        <v>0</v>
      </c>
      <c r="Q88">
        <v>0</v>
      </c>
    </row>
    <row r="89" spans="1:17" x14ac:dyDescent="0.3">
      <c r="A89" t="s">
        <v>248</v>
      </c>
      <c r="B89" t="s">
        <v>708</v>
      </c>
      <c r="C89">
        <v>0</v>
      </c>
      <c r="D89">
        <v>43</v>
      </c>
      <c r="E89">
        <v>35.229999999999997</v>
      </c>
      <c r="F89">
        <v>-1</v>
      </c>
      <c r="G89">
        <v>17</v>
      </c>
      <c r="H89">
        <v>59</v>
      </c>
      <c r="I89">
        <v>12.1</v>
      </c>
      <c r="J89">
        <v>2.04</v>
      </c>
      <c r="L89">
        <v>8</v>
      </c>
    </row>
    <row r="90" spans="1:17" x14ac:dyDescent="0.3">
      <c r="A90" t="s">
        <v>249</v>
      </c>
      <c r="B90" t="s">
        <v>769</v>
      </c>
      <c r="C90">
        <v>3</v>
      </c>
      <c r="D90">
        <v>2</v>
      </c>
      <c r="E90">
        <v>16.78</v>
      </c>
      <c r="F90">
        <v>1</v>
      </c>
      <c r="G90">
        <v>4</v>
      </c>
      <c r="H90">
        <v>5</v>
      </c>
      <c r="I90">
        <v>23.7</v>
      </c>
      <c r="J90">
        <v>2.54</v>
      </c>
      <c r="L90">
        <v>1</v>
      </c>
    </row>
    <row r="91" spans="1:17" x14ac:dyDescent="0.3">
      <c r="A91" t="s">
        <v>663</v>
      </c>
      <c r="B91" t="s">
        <v>861</v>
      </c>
      <c r="C91">
        <v>2</v>
      </c>
      <c r="D91">
        <v>19</v>
      </c>
      <c r="E91">
        <v>20.79</v>
      </c>
      <c r="F91">
        <v>-1</v>
      </c>
      <c r="G91">
        <v>2</v>
      </c>
      <c r="H91">
        <v>58</v>
      </c>
      <c r="I91">
        <v>37.4</v>
      </c>
      <c r="J91">
        <v>3.04</v>
      </c>
      <c r="L91">
        <v>3</v>
      </c>
    </row>
    <row r="92" spans="1:17" x14ac:dyDescent="0.3">
      <c r="A92" t="s">
        <v>250</v>
      </c>
      <c r="B92" t="s">
        <v>700</v>
      </c>
      <c r="C92">
        <v>1</v>
      </c>
      <c r="D92">
        <v>8</v>
      </c>
      <c r="E92">
        <v>35.26</v>
      </c>
      <c r="F92">
        <v>-1</v>
      </c>
      <c r="G92">
        <v>10</v>
      </c>
      <c r="H92">
        <v>10</v>
      </c>
      <c r="I92">
        <v>54.9</v>
      </c>
      <c r="J92">
        <v>3.46</v>
      </c>
      <c r="L92">
        <v>6</v>
      </c>
    </row>
    <row r="93" spans="1:17" x14ac:dyDescent="0.3">
      <c r="A93" t="s">
        <v>251</v>
      </c>
      <c r="B93" t="s">
        <v>722</v>
      </c>
      <c r="C93">
        <v>2</v>
      </c>
      <c r="D93">
        <v>43</v>
      </c>
      <c r="E93">
        <v>18.12</v>
      </c>
      <c r="F93">
        <v>1</v>
      </c>
      <c r="G93">
        <v>3</v>
      </c>
      <c r="H93">
        <v>14</v>
      </c>
      <c r="I93">
        <v>10.199999999999999</v>
      </c>
      <c r="J93">
        <v>3.47</v>
      </c>
      <c r="L93">
        <v>2</v>
      </c>
    </row>
    <row r="94" spans="1:17" x14ac:dyDescent="0.3">
      <c r="A94" t="s">
        <v>252</v>
      </c>
      <c r="B94" t="s">
        <v>862</v>
      </c>
      <c r="C94">
        <v>1</v>
      </c>
      <c r="D94">
        <v>44</v>
      </c>
      <c r="E94">
        <v>5.13</v>
      </c>
      <c r="F94">
        <v>-1</v>
      </c>
      <c r="G94">
        <v>15</v>
      </c>
      <c r="H94">
        <v>56</v>
      </c>
      <c r="I94">
        <v>22.4</v>
      </c>
      <c r="J94">
        <v>3.49</v>
      </c>
      <c r="L94">
        <v>9</v>
      </c>
      <c r="M94">
        <v>1</v>
      </c>
    </row>
    <row r="95" spans="1:17" x14ac:dyDescent="0.3">
      <c r="A95" t="s">
        <v>253</v>
      </c>
      <c r="B95" t="s">
        <v>700</v>
      </c>
      <c r="C95">
        <v>0</v>
      </c>
      <c r="D95">
        <v>19</v>
      </c>
      <c r="E95">
        <v>25.68</v>
      </c>
      <c r="F95">
        <v>-1</v>
      </c>
      <c r="G95">
        <v>8</v>
      </c>
      <c r="H95">
        <v>49</v>
      </c>
      <c r="I95">
        <v>25.8</v>
      </c>
      <c r="J95">
        <v>3.56</v>
      </c>
      <c r="L95">
        <v>7</v>
      </c>
    </row>
    <row r="96" spans="1:17" x14ac:dyDescent="0.3">
      <c r="A96" t="s">
        <v>254</v>
      </c>
      <c r="B96" t="s">
        <v>708</v>
      </c>
      <c r="C96">
        <v>1</v>
      </c>
      <c r="D96">
        <v>24</v>
      </c>
      <c r="E96">
        <v>1.45</v>
      </c>
      <c r="F96">
        <v>-1</v>
      </c>
      <c r="G96">
        <v>8</v>
      </c>
      <c r="H96">
        <v>10</v>
      </c>
      <c r="I96">
        <v>57.9</v>
      </c>
      <c r="J96">
        <v>3.6</v>
      </c>
      <c r="L96">
        <v>5</v>
      </c>
    </row>
    <row r="97" spans="1:13" x14ac:dyDescent="0.3">
      <c r="A97" s="3" t="s">
        <v>255</v>
      </c>
      <c r="B97" s="3" t="s">
        <v>700</v>
      </c>
      <c r="C97">
        <v>1</v>
      </c>
      <c r="D97">
        <v>51</v>
      </c>
      <c r="E97">
        <v>27.61</v>
      </c>
      <c r="F97">
        <v>-1</v>
      </c>
      <c r="G97">
        <v>10</v>
      </c>
      <c r="H97">
        <v>20</v>
      </c>
      <c r="I97">
        <v>5.8</v>
      </c>
      <c r="J97">
        <v>3.74</v>
      </c>
      <c r="L97">
        <v>4</v>
      </c>
      <c r="M97">
        <v>2</v>
      </c>
    </row>
    <row r="98" spans="1:13" x14ac:dyDescent="0.3">
      <c r="A98" s="3" t="s">
        <v>256</v>
      </c>
      <c r="B98" s="3" t="s">
        <v>863</v>
      </c>
      <c r="C98">
        <v>2</v>
      </c>
      <c r="D98">
        <v>0</v>
      </c>
      <c r="E98">
        <v>0.22</v>
      </c>
      <c r="F98">
        <v>-1</v>
      </c>
      <c r="G98">
        <v>21</v>
      </c>
      <c r="H98">
        <v>1</v>
      </c>
      <c r="I98">
        <v>40</v>
      </c>
      <c r="J98">
        <v>3.99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189"/>
  <sheetViews>
    <sheetView workbookViewId="0">
      <selection activeCell="L2" sqref="L2"/>
    </sheetView>
  </sheetViews>
  <sheetFormatPr defaultRowHeight="14.4" x14ac:dyDescent="0.3"/>
  <cols>
    <col min="1" max="1" width="23.55468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259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6</v>
      </c>
      <c r="M2">
        <v>3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664</v>
      </c>
      <c r="B3" t="s">
        <v>864</v>
      </c>
      <c r="C3">
        <v>20</v>
      </c>
      <c r="D3">
        <v>41</v>
      </c>
      <c r="E3">
        <v>25.91</v>
      </c>
      <c r="F3">
        <v>1</v>
      </c>
      <c r="G3">
        <v>45</v>
      </c>
      <c r="H3">
        <v>16</v>
      </c>
      <c r="I3">
        <v>49.2</v>
      </c>
      <c r="J3">
        <v>1.25</v>
      </c>
      <c r="M3">
        <v>1</v>
      </c>
    </row>
    <row r="4" spans="1:17" x14ac:dyDescent="0.3">
      <c r="A4" t="s">
        <v>258</v>
      </c>
      <c r="B4" t="s">
        <v>865</v>
      </c>
      <c r="C4">
        <v>20</v>
      </c>
      <c r="D4">
        <v>22</v>
      </c>
      <c r="E4">
        <v>13.7</v>
      </c>
      <c r="F4">
        <v>1</v>
      </c>
      <c r="G4">
        <v>40</v>
      </c>
      <c r="H4">
        <v>15</v>
      </c>
      <c r="I4">
        <v>24.1</v>
      </c>
      <c r="J4">
        <v>2.23</v>
      </c>
      <c r="L4">
        <v>3</v>
      </c>
      <c r="M4">
        <v>2</v>
      </c>
    </row>
    <row r="5" spans="1:17" x14ac:dyDescent="0.3">
      <c r="A5" t="s">
        <v>260</v>
      </c>
      <c r="B5" t="s">
        <v>708</v>
      </c>
      <c r="C5">
        <v>20</v>
      </c>
      <c r="D5">
        <v>46</v>
      </c>
      <c r="E5">
        <v>12.43</v>
      </c>
      <c r="F5">
        <v>1</v>
      </c>
      <c r="G5">
        <v>33</v>
      </c>
      <c r="H5">
        <v>58</v>
      </c>
      <c r="I5">
        <v>10</v>
      </c>
      <c r="J5">
        <v>2.48</v>
      </c>
      <c r="L5">
        <v>2</v>
      </c>
    </row>
    <row r="6" spans="1:17" x14ac:dyDescent="0.3">
      <c r="A6" t="s">
        <v>261</v>
      </c>
      <c r="B6" t="s">
        <v>766</v>
      </c>
      <c r="C6">
        <v>19</v>
      </c>
      <c r="D6">
        <v>44</v>
      </c>
      <c r="E6">
        <v>58.44</v>
      </c>
      <c r="F6">
        <v>1</v>
      </c>
      <c r="G6">
        <v>45</v>
      </c>
      <c r="H6">
        <v>7</v>
      </c>
      <c r="I6">
        <v>50.5</v>
      </c>
      <c r="J6">
        <v>2.86</v>
      </c>
      <c r="L6">
        <v>4</v>
      </c>
    </row>
    <row r="7" spans="1:17" ht="16.2" x14ac:dyDescent="0.3">
      <c r="A7" t="s">
        <v>665</v>
      </c>
      <c r="B7" t="s">
        <v>866</v>
      </c>
      <c r="C7">
        <v>19</v>
      </c>
      <c r="D7">
        <v>30</v>
      </c>
      <c r="E7">
        <v>43.29</v>
      </c>
      <c r="F7">
        <v>1</v>
      </c>
      <c r="G7">
        <v>27</v>
      </c>
      <c r="H7">
        <v>57</v>
      </c>
      <c r="I7">
        <v>34.9</v>
      </c>
      <c r="J7">
        <v>3.05</v>
      </c>
      <c r="M7">
        <v>3</v>
      </c>
    </row>
    <row r="8" spans="1:17" x14ac:dyDescent="0.3">
      <c r="A8" t="s">
        <v>262</v>
      </c>
      <c r="B8" t="s">
        <v>867</v>
      </c>
      <c r="C8">
        <v>21</v>
      </c>
      <c r="D8">
        <v>12</v>
      </c>
      <c r="E8">
        <v>56.18</v>
      </c>
      <c r="F8">
        <v>1</v>
      </c>
      <c r="G8">
        <v>30</v>
      </c>
      <c r="H8">
        <v>13</v>
      </c>
      <c r="I8">
        <v>37.5</v>
      </c>
      <c r="J8">
        <v>3.21</v>
      </c>
      <c r="L8">
        <v>1</v>
      </c>
    </row>
    <row r="9" spans="1:17" x14ac:dyDescent="0.3">
      <c r="A9" t="s">
        <v>263</v>
      </c>
      <c r="B9" t="s">
        <v>868</v>
      </c>
      <c r="C9">
        <v>21</v>
      </c>
      <c r="D9">
        <v>4</v>
      </c>
      <c r="E9">
        <v>55.86</v>
      </c>
      <c r="F9">
        <v>1</v>
      </c>
      <c r="G9">
        <v>43</v>
      </c>
      <c r="H9">
        <v>55</v>
      </c>
      <c r="I9">
        <v>40.299999999999997</v>
      </c>
      <c r="J9">
        <v>3.72</v>
      </c>
    </row>
    <row r="10" spans="1:17" x14ac:dyDescent="0.3">
      <c r="A10" t="s">
        <v>264</v>
      </c>
      <c r="B10" t="s">
        <v>869</v>
      </c>
      <c r="C10">
        <v>21</v>
      </c>
      <c r="D10">
        <v>14</v>
      </c>
      <c r="E10">
        <v>47.35</v>
      </c>
      <c r="F10">
        <v>1</v>
      </c>
      <c r="G10">
        <v>38</v>
      </c>
      <c r="H10">
        <v>2</v>
      </c>
      <c r="I10">
        <v>39.6</v>
      </c>
      <c r="J10">
        <v>3.74</v>
      </c>
    </row>
    <row r="11" spans="1:17" x14ac:dyDescent="0.3">
      <c r="A11" t="s">
        <v>265</v>
      </c>
      <c r="B11" t="s">
        <v>811</v>
      </c>
      <c r="C11">
        <v>19</v>
      </c>
      <c r="D11">
        <v>29</v>
      </c>
      <c r="E11">
        <v>42.34</v>
      </c>
      <c r="F11">
        <v>1</v>
      </c>
      <c r="G11">
        <v>51</v>
      </c>
      <c r="H11">
        <v>43</v>
      </c>
      <c r="I11">
        <v>46.1</v>
      </c>
      <c r="J11">
        <v>3.76</v>
      </c>
      <c r="L11">
        <v>5</v>
      </c>
    </row>
    <row r="12" spans="1:17" x14ac:dyDescent="0.3">
      <c r="A12" t="s">
        <v>266</v>
      </c>
      <c r="B12" t="s">
        <v>708</v>
      </c>
      <c r="C12">
        <v>19</v>
      </c>
      <c r="D12">
        <v>17</v>
      </c>
      <c r="E12">
        <v>6.11</v>
      </c>
      <c r="F12">
        <v>1</v>
      </c>
      <c r="G12">
        <v>53</v>
      </c>
      <c r="H12">
        <v>22</v>
      </c>
      <c r="I12">
        <v>5.4</v>
      </c>
      <c r="J12">
        <v>3.8</v>
      </c>
      <c r="L12">
        <v>6</v>
      </c>
    </row>
    <row r="13" spans="1:17" ht="16.2" x14ac:dyDescent="0.3">
      <c r="A13" t="s">
        <v>270</v>
      </c>
      <c r="B13" t="s">
        <v>870</v>
      </c>
      <c r="C13">
        <v>20</v>
      </c>
      <c r="D13">
        <v>13</v>
      </c>
      <c r="E13">
        <v>37.9</v>
      </c>
      <c r="F13">
        <v>1</v>
      </c>
      <c r="G13">
        <v>46</v>
      </c>
      <c r="H13">
        <v>44</v>
      </c>
      <c r="I13">
        <v>28.8</v>
      </c>
      <c r="J13">
        <v>3.8</v>
      </c>
    </row>
    <row r="14" spans="1:17" x14ac:dyDescent="0.3">
      <c r="A14" t="s">
        <v>267</v>
      </c>
      <c r="B14" t="s">
        <v>871</v>
      </c>
      <c r="C14">
        <v>19</v>
      </c>
      <c r="D14">
        <v>56</v>
      </c>
      <c r="E14">
        <v>18.399999999999999</v>
      </c>
      <c r="F14">
        <v>1</v>
      </c>
      <c r="G14">
        <v>35</v>
      </c>
      <c r="H14">
        <v>5</v>
      </c>
      <c r="I14">
        <v>0.6</v>
      </c>
      <c r="J14">
        <v>3.89</v>
      </c>
    </row>
    <row r="15" spans="1:17" x14ac:dyDescent="0.3">
      <c r="A15" t="s">
        <v>268</v>
      </c>
      <c r="B15" t="s">
        <v>808</v>
      </c>
      <c r="C15">
        <v>20</v>
      </c>
      <c r="D15">
        <v>57</v>
      </c>
      <c r="E15">
        <v>10.41</v>
      </c>
      <c r="F15">
        <v>1</v>
      </c>
      <c r="G15">
        <v>41</v>
      </c>
      <c r="H15">
        <v>10</v>
      </c>
      <c r="I15">
        <v>1.9</v>
      </c>
      <c r="J15">
        <v>3.94</v>
      </c>
    </row>
    <row r="16" spans="1:17" ht="16.2" x14ac:dyDescent="0.3">
      <c r="A16" t="s">
        <v>271</v>
      </c>
      <c r="B16" t="s">
        <v>872</v>
      </c>
      <c r="C16">
        <v>20</v>
      </c>
      <c r="D16">
        <v>15</v>
      </c>
      <c r="E16">
        <v>28.32</v>
      </c>
      <c r="F16">
        <v>1</v>
      </c>
      <c r="G16">
        <v>47</v>
      </c>
      <c r="H16">
        <v>42</v>
      </c>
      <c r="I16">
        <v>51.1</v>
      </c>
      <c r="J16">
        <v>3.96</v>
      </c>
    </row>
    <row r="17" spans="1:17" x14ac:dyDescent="0.3">
      <c r="A17" s="7" t="s">
        <v>269</v>
      </c>
      <c r="B17" s="7" t="s">
        <v>709</v>
      </c>
      <c r="C17">
        <v>21</v>
      </c>
      <c r="D17">
        <v>33</v>
      </c>
      <c r="E17">
        <v>58.87</v>
      </c>
      <c r="F17">
        <v>1</v>
      </c>
      <c r="G17">
        <v>45</v>
      </c>
      <c r="H17">
        <v>35</v>
      </c>
      <c r="I17">
        <v>31.4</v>
      </c>
      <c r="J17">
        <v>3.98</v>
      </c>
    </row>
    <row r="19" spans="1:17" x14ac:dyDescent="0.3">
      <c r="A19" s="1" t="s">
        <v>272</v>
      </c>
      <c r="B19" s="1"/>
      <c r="C19" t="s">
        <v>3</v>
      </c>
      <c r="G19" t="s">
        <v>4</v>
      </c>
      <c r="J19" t="s">
        <v>16</v>
      </c>
    </row>
    <row r="20" spans="1:17" x14ac:dyDescent="0.3">
      <c r="A20" t="s">
        <v>15</v>
      </c>
      <c r="B20" t="s">
        <v>699</v>
      </c>
      <c r="C20" t="s">
        <v>5</v>
      </c>
      <c r="D20" t="s">
        <v>6</v>
      </c>
      <c r="E20" t="s">
        <v>7</v>
      </c>
      <c r="G20" t="s">
        <v>10</v>
      </c>
      <c r="H20" t="s">
        <v>8</v>
      </c>
      <c r="I20" t="s">
        <v>9</v>
      </c>
      <c r="J20" t="s">
        <v>11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t="15" customHeight="1" x14ac:dyDescent="0.3">
      <c r="A21" t="s">
        <v>666</v>
      </c>
      <c r="B21" t="s">
        <v>873</v>
      </c>
      <c r="C21">
        <v>18</v>
      </c>
      <c r="D21">
        <v>36</v>
      </c>
      <c r="E21">
        <v>56.19</v>
      </c>
      <c r="F21">
        <v>1</v>
      </c>
      <c r="G21">
        <v>38</v>
      </c>
      <c r="H21">
        <v>46</v>
      </c>
      <c r="I21">
        <v>58.8</v>
      </c>
      <c r="J21">
        <v>0.03</v>
      </c>
    </row>
    <row r="22" spans="1:17" x14ac:dyDescent="0.3">
      <c r="A22" t="s">
        <v>273</v>
      </c>
      <c r="B22" t="s">
        <v>874</v>
      </c>
      <c r="C22">
        <v>18</v>
      </c>
      <c r="D22">
        <v>58</v>
      </c>
      <c r="E22">
        <v>56.62</v>
      </c>
      <c r="F22">
        <v>1</v>
      </c>
      <c r="G22">
        <v>32</v>
      </c>
      <c r="H22">
        <v>41</v>
      </c>
      <c r="I22">
        <v>22.4</v>
      </c>
      <c r="J22">
        <v>3.25</v>
      </c>
    </row>
    <row r="23" spans="1:17" x14ac:dyDescent="0.3">
      <c r="A23" t="s">
        <v>274</v>
      </c>
      <c r="B23" t="s">
        <v>875</v>
      </c>
      <c r="C23">
        <v>18</v>
      </c>
      <c r="D23">
        <v>50</v>
      </c>
      <c r="E23">
        <v>4.79</v>
      </c>
      <c r="F23">
        <v>1</v>
      </c>
      <c r="G23">
        <v>33</v>
      </c>
      <c r="H23">
        <v>21</v>
      </c>
      <c r="I23">
        <v>45.6</v>
      </c>
      <c r="J23">
        <v>3.52</v>
      </c>
    </row>
    <row r="25" spans="1:17" x14ac:dyDescent="0.3">
      <c r="A25" s="6" t="s">
        <v>1015</v>
      </c>
      <c r="B25" s="6"/>
      <c r="C25" t="s">
        <v>3</v>
      </c>
      <c r="G25" t="s">
        <v>4</v>
      </c>
      <c r="J25" t="s">
        <v>16</v>
      </c>
    </row>
    <row r="27" spans="1:17" x14ac:dyDescent="0.3">
      <c r="A27" s="1" t="s">
        <v>275</v>
      </c>
      <c r="B27" s="1"/>
      <c r="C27" t="s">
        <v>3</v>
      </c>
      <c r="G27" t="s">
        <v>4</v>
      </c>
      <c r="J27" t="s">
        <v>16</v>
      </c>
    </row>
    <row r="28" spans="1:17" x14ac:dyDescent="0.3">
      <c r="A28" t="s">
        <v>15</v>
      </c>
      <c r="B28" t="s">
        <v>699</v>
      </c>
      <c r="C28" t="s">
        <v>5</v>
      </c>
      <c r="D28" t="s">
        <v>6</v>
      </c>
      <c r="E28" t="s">
        <v>7</v>
      </c>
      <c r="G28" t="s">
        <v>10</v>
      </c>
      <c r="H28" t="s">
        <v>8</v>
      </c>
      <c r="I28" t="s">
        <v>9</v>
      </c>
      <c r="J28" t="s">
        <v>11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276</v>
      </c>
      <c r="B29" t="s">
        <v>703</v>
      </c>
      <c r="C29">
        <v>19</v>
      </c>
      <c r="D29">
        <v>58</v>
      </c>
      <c r="E29">
        <v>45.39</v>
      </c>
      <c r="F29">
        <v>1</v>
      </c>
      <c r="G29">
        <v>19</v>
      </c>
      <c r="H29">
        <v>29</v>
      </c>
      <c r="I29">
        <v>31.5</v>
      </c>
      <c r="J29">
        <v>3.51</v>
      </c>
      <c r="L29">
        <v>1</v>
      </c>
    </row>
    <row r="30" spans="1:17" x14ac:dyDescent="0.3">
      <c r="A30" t="s">
        <v>278</v>
      </c>
      <c r="B30" t="s">
        <v>876</v>
      </c>
      <c r="C30">
        <v>19</v>
      </c>
      <c r="D30">
        <v>47</v>
      </c>
      <c r="E30">
        <v>23.1</v>
      </c>
      <c r="F30">
        <v>1</v>
      </c>
      <c r="G30">
        <v>18</v>
      </c>
      <c r="H30">
        <v>32</v>
      </c>
      <c r="I30">
        <v>1</v>
      </c>
      <c r="J30">
        <v>3.8</v>
      </c>
    </row>
    <row r="31" spans="1:17" x14ac:dyDescent="0.3">
      <c r="A31" t="s">
        <v>277</v>
      </c>
      <c r="B31" t="s">
        <v>877</v>
      </c>
      <c r="C31">
        <v>19</v>
      </c>
      <c r="D31">
        <v>47</v>
      </c>
      <c r="E31">
        <v>23.27</v>
      </c>
      <c r="F31">
        <v>1</v>
      </c>
      <c r="G31">
        <v>18</v>
      </c>
      <c r="H31">
        <v>32</v>
      </c>
      <c r="I31">
        <v>3.3</v>
      </c>
      <c r="J31">
        <v>3.82</v>
      </c>
      <c r="L31">
        <v>2</v>
      </c>
    </row>
    <row r="33" spans="1:17" x14ac:dyDescent="0.3">
      <c r="A33" s="1" t="s">
        <v>279</v>
      </c>
      <c r="B33" s="1"/>
      <c r="C33" t="s">
        <v>3</v>
      </c>
      <c r="G33" t="s">
        <v>4</v>
      </c>
      <c r="J33" t="s">
        <v>16</v>
      </c>
    </row>
    <row r="34" spans="1:17" x14ac:dyDescent="0.3">
      <c r="A34" t="s">
        <v>15</v>
      </c>
      <c r="B34" t="s">
        <v>699</v>
      </c>
      <c r="C34" t="s">
        <v>5</v>
      </c>
      <c r="D34" t="s">
        <v>6</v>
      </c>
      <c r="E34" t="s">
        <v>7</v>
      </c>
      <c r="G34" t="s">
        <v>10</v>
      </c>
      <c r="H34" t="s">
        <v>8</v>
      </c>
      <c r="I34" t="s">
        <v>9</v>
      </c>
      <c r="J34" t="s">
        <v>11</v>
      </c>
      <c r="L34">
        <v>8</v>
      </c>
      <c r="M34">
        <v>5</v>
      </c>
      <c r="N34">
        <v>2</v>
      </c>
      <c r="O34">
        <v>2</v>
      </c>
      <c r="P34">
        <v>2</v>
      </c>
      <c r="Q34">
        <v>0</v>
      </c>
    </row>
    <row r="35" spans="1:17" x14ac:dyDescent="0.3">
      <c r="A35" t="s">
        <v>280</v>
      </c>
      <c r="B35" t="s">
        <v>709</v>
      </c>
      <c r="C35">
        <v>16</v>
      </c>
      <c r="D35">
        <v>30</v>
      </c>
      <c r="E35">
        <v>13.26</v>
      </c>
      <c r="F35">
        <v>1</v>
      </c>
      <c r="G35">
        <v>21</v>
      </c>
      <c r="H35">
        <v>29</v>
      </c>
      <c r="I35">
        <v>22.7</v>
      </c>
      <c r="J35">
        <v>2.78</v>
      </c>
      <c r="L35">
        <v>7</v>
      </c>
      <c r="P35">
        <v>1</v>
      </c>
    </row>
    <row r="36" spans="1:17" x14ac:dyDescent="0.3">
      <c r="A36" t="s">
        <v>281</v>
      </c>
      <c r="B36" t="s">
        <v>878</v>
      </c>
      <c r="C36">
        <v>16</v>
      </c>
      <c r="D36">
        <v>41</v>
      </c>
      <c r="E36">
        <v>17.48</v>
      </c>
      <c r="F36">
        <v>1</v>
      </c>
      <c r="G36">
        <v>31</v>
      </c>
      <c r="H36">
        <v>36</v>
      </c>
      <c r="I36">
        <v>6.8</v>
      </c>
      <c r="J36">
        <v>2.81</v>
      </c>
      <c r="L36">
        <v>6</v>
      </c>
      <c r="O36">
        <v>2</v>
      </c>
    </row>
    <row r="37" spans="1:17" x14ac:dyDescent="0.3">
      <c r="A37" t="s">
        <v>282</v>
      </c>
      <c r="B37" t="s">
        <v>879</v>
      </c>
      <c r="C37">
        <v>17</v>
      </c>
      <c r="D37">
        <v>15</v>
      </c>
      <c r="E37">
        <v>1.92</v>
      </c>
      <c r="F37">
        <v>1</v>
      </c>
      <c r="G37">
        <v>24</v>
      </c>
      <c r="H37">
        <v>50</v>
      </c>
      <c r="I37">
        <v>22.5</v>
      </c>
      <c r="J37">
        <v>3.12</v>
      </c>
      <c r="L37">
        <v>4</v>
      </c>
    </row>
    <row r="38" spans="1:17" x14ac:dyDescent="0.3">
      <c r="A38" t="s">
        <v>283</v>
      </c>
      <c r="B38" t="s">
        <v>824</v>
      </c>
      <c r="C38">
        <v>17</v>
      </c>
      <c r="D38">
        <v>15</v>
      </c>
      <c r="E38">
        <v>2.85</v>
      </c>
      <c r="F38">
        <v>1</v>
      </c>
      <c r="G38">
        <v>36</v>
      </c>
      <c r="H38">
        <v>48</v>
      </c>
      <c r="I38">
        <v>33</v>
      </c>
      <c r="J38">
        <v>3.16</v>
      </c>
      <c r="M38">
        <v>3</v>
      </c>
      <c r="N38">
        <v>1</v>
      </c>
    </row>
    <row r="39" spans="1:17" ht="16.2" x14ac:dyDescent="0.3">
      <c r="A39" t="s">
        <v>294</v>
      </c>
      <c r="B39" t="s">
        <v>880</v>
      </c>
      <c r="C39">
        <v>17</v>
      </c>
      <c r="D39">
        <v>14</v>
      </c>
      <c r="E39">
        <v>38.86</v>
      </c>
      <c r="F39">
        <v>1</v>
      </c>
      <c r="G39">
        <v>14</v>
      </c>
      <c r="H39">
        <v>23</v>
      </c>
      <c r="I39">
        <v>24.9</v>
      </c>
      <c r="J39">
        <v>3.31</v>
      </c>
      <c r="L39">
        <v>8</v>
      </c>
    </row>
    <row r="40" spans="1:17" x14ac:dyDescent="0.3">
      <c r="A40" s="3" t="s">
        <v>284</v>
      </c>
      <c r="B40" s="3" t="s">
        <v>881</v>
      </c>
      <c r="C40">
        <v>17</v>
      </c>
      <c r="D40">
        <v>46</v>
      </c>
      <c r="E40">
        <v>27.72</v>
      </c>
      <c r="F40">
        <v>1</v>
      </c>
      <c r="G40">
        <v>27</v>
      </c>
      <c r="H40">
        <v>43</v>
      </c>
      <c r="I40">
        <v>21</v>
      </c>
      <c r="J40">
        <v>3.42</v>
      </c>
      <c r="L40">
        <v>3</v>
      </c>
    </row>
    <row r="41" spans="1:17" x14ac:dyDescent="0.3">
      <c r="A41" s="3" t="s">
        <v>285</v>
      </c>
      <c r="B41" s="3" t="s">
        <v>882</v>
      </c>
      <c r="C41">
        <v>16</v>
      </c>
      <c r="D41">
        <v>42</v>
      </c>
      <c r="E41">
        <v>53.74</v>
      </c>
      <c r="F41">
        <v>1</v>
      </c>
      <c r="G41">
        <v>38</v>
      </c>
      <c r="H41">
        <v>55</v>
      </c>
      <c r="I41">
        <v>20.9</v>
      </c>
      <c r="J41">
        <v>3.48</v>
      </c>
      <c r="M41">
        <v>4</v>
      </c>
      <c r="O41">
        <v>1</v>
      </c>
    </row>
    <row r="42" spans="1:17" x14ac:dyDescent="0.3">
      <c r="A42" s="3" t="s">
        <v>286</v>
      </c>
      <c r="B42" s="3" t="s">
        <v>708</v>
      </c>
      <c r="C42">
        <v>17</v>
      </c>
      <c r="D42">
        <v>57</v>
      </c>
      <c r="E42">
        <v>45.83</v>
      </c>
      <c r="F42">
        <v>1</v>
      </c>
      <c r="G42">
        <v>29</v>
      </c>
      <c r="H42">
        <v>14</v>
      </c>
      <c r="I42">
        <v>52.5</v>
      </c>
      <c r="J42">
        <v>3.7</v>
      </c>
      <c r="L42">
        <v>2</v>
      </c>
    </row>
    <row r="43" spans="1:17" x14ac:dyDescent="0.3">
      <c r="A43" s="3" t="s">
        <v>287</v>
      </c>
      <c r="B43" s="3" t="s">
        <v>883</v>
      </c>
      <c r="C43">
        <v>16</v>
      </c>
      <c r="D43">
        <v>21</v>
      </c>
      <c r="E43">
        <v>55.24</v>
      </c>
      <c r="F43">
        <v>1</v>
      </c>
      <c r="G43">
        <v>19</v>
      </c>
      <c r="H43">
        <v>9</v>
      </c>
      <c r="I43">
        <v>10.9</v>
      </c>
      <c r="J43">
        <v>3.74</v>
      </c>
      <c r="P43">
        <v>2</v>
      </c>
    </row>
    <row r="44" spans="1:17" x14ac:dyDescent="0.3">
      <c r="A44" s="3" t="s">
        <v>288</v>
      </c>
      <c r="B44" s="3" t="s">
        <v>800</v>
      </c>
      <c r="C44">
        <v>17</v>
      </c>
      <c r="D44">
        <v>39</v>
      </c>
      <c r="E44">
        <v>27.89</v>
      </c>
      <c r="F44">
        <v>1</v>
      </c>
      <c r="G44">
        <v>46</v>
      </c>
      <c r="H44">
        <v>0</v>
      </c>
      <c r="I44">
        <v>22.8</v>
      </c>
      <c r="J44">
        <v>3.82</v>
      </c>
      <c r="M44">
        <v>1</v>
      </c>
    </row>
    <row r="45" spans="1:17" x14ac:dyDescent="0.3">
      <c r="A45" s="3" t="s">
        <v>289</v>
      </c>
      <c r="B45" s="3" t="s">
        <v>884</v>
      </c>
      <c r="C45">
        <v>18</v>
      </c>
      <c r="D45">
        <v>7</v>
      </c>
      <c r="E45">
        <v>32.549999999999997</v>
      </c>
      <c r="F45">
        <v>1</v>
      </c>
      <c r="G45">
        <v>28</v>
      </c>
      <c r="H45">
        <v>45</v>
      </c>
      <c r="I45">
        <v>44.9</v>
      </c>
      <c r="J45">
        <v>3.84</v>
      </c>
      <c r="L45">
        <v>1</v>
      </c>
    </row>
    <row r="46" spans="1:17" x14ac:dyDescent="0.3">
      <c r="A46" s="3" t="s">
        <v>290</v>
      </c>
      <c r="B46" s="3" t="s">
        <v>700</v>
      </c>
      <c r="C46">
        <v>18</v>
      </c>
      <c r="D46">
        <v>23</v>
      </c>
      <c r="E46">
        <v>41.77</v>
      </c>
      <c r="F46">
        <v>1</v>
      </c>
      <c r="G46">
        <v>21</v>
      </c>
      <c r="H46">
        <v>46</v>
      </c>
      <c r="I46">
        <v>13.2</v>
      </c>
      <c r="J46">
        <v>3.85</v>
      </c>
    </row>
    <row r="47" spans="1:17" x14ac:dyDescent="0.3">
      <c r="A47" s="3" t="s">
        <v>291</v>
      </c>
      <c r="B47" s="3" t="s">
        <v>885</v>
      </c>
      <c r="C47">
        <v>17</v>
      </c>
      <c r="D47">
        <v>56</v>
      </c>
      <c r="E47">
        <v>15.18</v>
      </c>
      <c r="F47">
        <v>1</v>
      </c>
      <c r="G47">
        <v>37</v>
      </c>
      <c r="H47">
        <v>15</v>
      </c>
      <c r="I47">
        <v>1.9</v>
      </c>
      <c r="J47">
        <v>3.86</v>
      </c>
      <c r="M47">
        <v>2</v>
      </c>
    </row>
    <row r="48" spans="1:17" x14ac:dyDescent="0.3">
      <c r="A48" s="3" t="s">
        <v>292</v>
      </c>
      <c r="B48" s="3" t="s">
        <v>886</v>
      </c>
      <c r="C48">
        <v>16</v>
      </c>
      <c r="D48">
        <v>19</v>
      </c>
      <c r="E48">
        <v>44.45</v>
      </c>
      <c r="F48">
        <v>1</v>
      </c>
      <c r="G48">
        <v>46</v>
      </c>
      <c r="H48">
        <v>18</v>
      </c>
      <c r="I48">
        <v>47.8</v>
      </c>
      <c r="J48">
        <v>3.91</v>
      </c>
      <c r="M48">
        <v>5</v>
      </c>
    </row>
    <row r="49" spans="1:17" x14ac:dyDescent="0.3">
      <c r="A49" s="3" t="s">
        <v>293</v>
      </c>
      <c r="B49" s="3" t="s">
        <v>739</v>
      </c>
      <c r="C49">
        <v>17</v>
      </c>
      <c r="D49">
        <v>0</v>
      </c>
      <c r="E49">
        <v>17.41</v>
      </c>
      <c r="F49">
        <v>1</v>
      </c>
      <c r="G49">
        <v>30</v>
      </c>
      <c r="H49">
        <v>55</v>
      </c>
      <c r="I49">
        <v>34.799999999999997</v>
      </c>
      <c r="J49">
        <v>3.92</v>
      </c>
      <c r="L49">
        <v>5</v>
      </c>
      <c r="N49">
        <v>2</v>
      </c>
    </row>
    <row r="51" spans="1:17" x14ac:dyDescent="0.3">
      <c r="A51" s="1" t="s">
        <v>296</v>
      </c>
      <c r="B51" s="1"/>
      <c r="C51" t="s">
        <v>3</v>
      </c>
      <c r="G51" t="s">
        <v>4</v>
      </c>
      <c r="J51" t="s">
        <v>16</v>
      </c>
    </row>
    <row r="52" spans="1:17" x14ac:dyDescent="0.3">
      <c r="A52" t="s">
        <v>15</v>
      </c>
      <c r="B52" t="s">
        <v>699</v>
      </c>
      <c r="C52" t="s">
        <v>5</v>
      </c>
      <c r="D52" t="s">
        <v>6</v>
      </c>
      <c r="E52" t="s">
        <v>7</v>
      </c>
      <c r="G52" t="s">
        <v>10</v>
      </c>
      <c r="H52" t="s">
        <v>8</v>
      </c>
      <c r="I52" t="s">
        <v>9</v>
      </c>
      <c r="J52" t="s">
        <v>11</v>
      </c>
      <c r="L52">
        <v>7</v>
      </c>
      <c r="M52">
        <v>4</v>
      </c>
      <c r="N52">
        <v>0</v>
      </c>
      <c r="O52">
        <v>0</v>
      </c>
      <c r="P52">
        <v>0</v>
      </c>
      <c r="Q52">
        <v>0</v>
      </c>
    </row>
    <row r="53" spans="1:17" x14ac:dyDescent="0.3">
      <c r="A53" t="s">
        <v>667</v>
      </c>
      <c r="B53" t="s">
        <v>851</v>
      </c>
      <c r="C53">
        <v>19</v>
      </c>
      <c r="D53">
        <v>50</v>
      </c>
      <c r="E53">
        <v>46.68</v>
      </c>
      <c r="F53">
        <v>1</v>
      </c>
      <c r="G53">
        <v>8</v>
      </c>
      <c r="H53">
        <v>52</v>
      </c>
      <c r="I53">
        <v>2.6</v>
      </c>
      <c r="J53">
        <v>0.76</v>
      </c>
      <c r="L53">
        <v>1</v>
      </c>
      <c r="M53">
        <v>2</v>
      </c>
    </row>
    <row r="54" spans="1:17" x14ac:dyDescent="0.3">
      <c r="A54" t="s">
        <v>295</v>
      </c>
      <c r="B54" t="s">
        <v>866</v>
      </c>
      <c r="C54">
        <v>19</v>
      </c>
      <c r="D54">
        <v>46</v>
      </c>
      <c r="E54">
        <v>15.57</v>
      </c>
      <c r="F54">
        <v>1</v>
      </c>
      <c r="G54">
        <v>10</v>
      </c>
      <c r="H54">
        <v>36</v>
      </c>
      <c r="I54">
        <v>47.8</v>
      </c>
      <c r="J54">
        <v>2.72</v>
      </c>
      <c r="L54">
        <v>7</v>
      </c>
      <c r="M54">
        <v>1</v>
      </c>
    </row>
    <row r="55" spans="1:17" x14ac:dyDescent="0.3">
      <c r="A55" t="s">
        <v>297</v>
      </c>
      <c r="B55" t="s">
        <v>887</v>
      </c>
      <c r="C55">
        <v>19</v>
      </c>
      <c r="D55">
        <v>5</v>
      </c>
      <c r="E55">
        <v>24.61</v>
      </c>
      <c r="F55">
        <v>1</v>
      </c>
      <c r="G55">
        <v>13</v>
      </c>
      <c r="H55">
        <v>51</v>
      </c>
      <c r="I55">
        <v>49.4</v>
      </c>
      <c r="J55">
        <v>2.99</v>
      </c>
      <c r="L55">
        <v>6</v>
      </c>
    </row>
    <row r="56" spans="1:17" x14ac:dyDescent="0.3">
      <c r="A56" t="s">
        <v>298</v>
      </c>
      <c r="B56" t="s">
        <v>766</v>
      </c>
      <c r="C56">
        <v>20</v>
      </c>
      <c r="D56">
        <v>11</v>
      </c>
      <c r="E56">
        <v>18.260000000000002</v>
      </c>
      <c r="F56">
        <v>-1</v>
      </c>
      <c r="G56">
        <v>0</v>
      </c>
      <c r="H56">
        <v>49</v>
      </c>
      <c r="I56">
        <v>17.3</v>
      </c>
      <c r="J56">
        <v>3.24</v>
      </c>
      <c r="L56">
        <v>3</v>
      </c>
    </row>
    <row r="57" spans="1:17" x14ac:dyDescent="0.3">
      <c r="A57" t="s">
        <v>299</v>
      </c>
      <c r="B57" t="s">
        <v>721</v>
      </c>
      <c r="C57">
        <v>19</v>
      </c>
      <c r="D57">
        <v>25</v>
      </c>
      <c r="E57">
        <v>29.75</v>
      </c>
      <c r="F57">
        <v>1</v>
      </c>
      <c r="G57">
        <v>3</v>
      </c>
      <c r="H57">
        <v>6</v>
      </c>
      <c r="I57">
        <v>52.5</v>
      </c>
      <c r="J57">
        <v>3.36</v>
      </c>
      <c r="L57">
        <v>5</v>
      </c>
      <c r="M57">
        <v>3</v>
      </c>
    </row>
    <row r="58" spans="1:17" x14ac:dyDescent="0.3">
      <c r="A58" t="s">
        <v>300</v>
      </c>
      <c r="B58" t="s">
        <v>712</v>
      </c>
      <c r="C58">
        <v>19</v>
      </c>
      <c r="D58">
        <v>6</v>
      </c>
      <c r="E58">
        <v>14.95</v>
      </c>
      <c r="F58">
        <v>-1</v>
      </c>
      <c r="G58">
        <v>4</v>
      </c>
      <c r="H58">
        <v>52</v>
      </c>
      <c r="I58">
        <v>56.4</v>
      </c>
      <c r="J58">
        <v>3.43</v>
      </c>
      <c r="M58">
        <v>4</v>
      </c>
    </row>
    <row r="59" spans="1:17" x14ac:dyDescent="0.3">
      <c r="A59" t="s">
        <v>301</v>
      </c>
      <c r="B59" t="s">
        <v>888</v>
      </c>
      <c r="C59">
        <v>19</v>
      </c>
      <c r="D59">
        <v>55</v>
      </c>
      <c r="E59">
        <v>18.77</v>
      </c>
      <c r="F59">
        <v>1</v>
      </c>
      <c r="G59">
        <v>6</v>
      </c>
      <c r="H59">
        <v>24</v>
      </c>
      <c r="I59">
        <v>28.6</v>
      </c>
      <c r="J59">
        <v>3.71</v>
      </c>
      <c r="L59">
        <v>2</v>
      </c>
    </row>
    <row r="60" spans="1:17" x14ac:dyDescent="0.3">
      <c r="A60" t="s">
        <v>302</v>
      </c>
      <c r="B60" t="s">
        <v>889</v>
      </c>
      <c r="C60">
        <v>19</v>
      </c>
      <c r="D60">
        <v>52</v>
      </c>
      <c r="E60">
        <v>28.36</v>
      </c>
      <c r="F60">
        <v>1</v>
      </c>
      <c r="G60">
        <v>1</v>
      </c>
      <c r="H60">
        <v>0</v>
      </c>
      <c r="I60">
        <v>20.399999999999999</v>
      </c>
      <c r="J60">
        <v>3.87</v>
      </c>
      <c r="L60">
        <v>4</v>
      </c>
    </row>
    <row r="62" spans="1:17" x14ac:dyDescent="0.3">
      <c r="A62" s="1" t="s">
        <v>693</v>
      </c>
      <c r="B62" s="1"/>
      <c r="C62" t="s">
        <v>3</v>
      </c>
      <c r="G62" t="s">
        <v>4</v>
      </c>
      <c r="J62" t="s">
        <v>16</v>
      </c>
    </row>
    <row r="63" spans="1:17" x14ac:dyDescent="0.3">
      <c r="A63" t="s">
        <v>15</v>
      </c>
      <c r="B63" t="s">
        <v>699</v>
      </c>
      <c r="C63" t="s">
        <v>5</v>
      </c>
      <c r="D63" t="s">
        <v>6</v>
      </c>
      <c r="E63" t="s">
        <v>7</v>
      </c>
      <c r="G63" t="s">
        <v>10</v>
      </c>
      <c r="H63" t="s">
        <v>8</v>
      </c>
      <c r="I63" t="s">
        <v>9</v>
      </c>
      <c r="J63" t="s">
        <v>11</v>
      </c>
      <c r="L63">
        <v>10</v>
      </c>
      <c r="M63">
        <v>2</v>
      </c>
      <c r="N63">
        <v>2</v>
      </c>
      <c r="O63">
        <v>0</v>
      </c>
      <c r="P63">
        <v>0</v>
      </c>
      <c r="Q63">
        <v>0</v>
      </c>
    </row>
    <row r="64" spans="1:17" x14ac:dyDescent="0.3">
      <c r="A64" t="s">
        <v>303</v>
      </c>
      <c r="B64" t="s">
        <v>840</v>
      </c>
      <c r="C64">
        <v>17</v>
      </c>
      <c r="D64">
        <v>34</v>
      </c>
      <c r="E64">
        <v>56</v>
      </c>
      <c r="F64">
        <v>1</v>
      </c>
      <c r="G64">
        <v>12</v>
      </c>
      <c r="H64">
        <v>33</v>
      </c>
      <c r="I64">
        <v>38.1</v>
      </c>
      <c r="J64">
        <v>2.08</v>
      </c>
      <c r="L64">
        <v>4</v>
      </c>
    </row>
    <row r="65" spans="1:17" x14ac:dyDescent="0.3">
      <c r="A65" t="s">
        <v>304</v>
      </c>
      <c r="B65" t="s">
        <v>890</v>
      </c>
      <c r="C65">
        <v>17</v>
      </c>
      <c r="D65">
        <v>10</v>
      </c>
      <c r="E65">
        <v>22.66</v>
      </c>
      <c r="F65">
        <v>-1</v>
      </c>
      <c r="G65">
        <v>15</v>
      </c>
      <c r="H65">
        <v>43</v>
      </c>
      <c r="I65">
        <v>30.5</v>
      </c>
      <c r="J65">
        <v>2.4300000000000002</v>
      </c>
      <c r="L65">
        <v>10</v>
      </c>
      <c r="M65">
        <v>2</v>
      </c>
      <c r="N65">
        <v>1</v>
      </c>
    </row>
    <row r="66" spans="1:17" x14ac:dyDescent="0.3">
      <c r="A66" t="s">
        <v>305</v>
      </c>
      <c r="B66" t="s">
        <v>891</v>
      </c>
      <c r="C66">
        <v>16</v>
      </c>
      <c r="D66">
        <v>37</v>
      </c>
      <c r="E66">
        <v>9.5299999999999994</v>
      </c>
      <c r="F66">
        <v>-1</v>
      </c>
      <c r="G66">
        <v>10</v>
      </c>
      <c r="H66">
        <v>34</v>
      </c>
      <c r="I66">
        <v>1.7</v>
      </c>
      <c r="J66">
        <v>2.54</v>
      </c>
      <c r="L66">
        <v>9</v>
      </c>
    </row>
    <row r="67" spans="1:17" x14ac:dyDescent="0.3">
      <c r="A67" t="s">
        <v>306</v>
      </c>
      <c r="B67" t="s">
        <v>892</v>
      </c>
      <c r="C67">
        <v>16</v>
      </c>
      <c r="D67">
        <v>14</v>
      </c>
      <c r="E67">
        <v>20.77</v>
      </c>
      <c r="F67">
        <v>-1</v>
      </c>
      <c r="G67">
        <v>3</v>
      </c>
      <c r="H67">
        <v>41</v>
      </c>
      <c r="I67">
        <v>38.299999999999997</v>
      </c>
      <c r="J67">
        <v>2.73</v>
      </c>
      <c r="L67">
        <v>7</v>
      </c>
    </row>
    <row r="68" spans="1:17" x14ac:dyDescent="0.3">
      <c r="A68" t="s">
        <v>307</v>
      </c>
      <c r="B68" t="s">
        <v>700</v>
      </c>
      <c r="C68">
        <v>17</v>
      </c>
      <c r="D68">
        <v>43</v>
      </c>
      <c r="E68">
        <v>28.38</v>
      </c>
      <c r="F68">
        <v>1</v>
      </c>
      <c r="G68">
        <v>4</v>
      </c>
      <c r="H68">
        <v>34</v>
      </c>
      <c r="I68">
        <v>0.9</v>
      </c>
      <c r="J68">
        <v>2.76</v>
      </c>
      <c r="L68">
        <v>3</v>
      </c>
      <c r="N68">
        <v>2</v>
      </c>
    </row>
    <row r="69" spans="1:17" x14ac:dyDescent="0.3">
      <c r="A69" t="s">
        <v>308</v>
      </c>
      <c r="B69" t="s">
        <v>893</v>
      </c>
      <c r="C69">
        <v>16</v>
      </c>
      <c r="D69">
        <v>57</v>
      </c>
      <c r="E69">
        <v>40.270000000000003</v>
      </c>
      <c r="F69">
        <v>1</v>
      </c>
      <c r="G69">
        <v>9</v>
      </c>
      <c r="H69">
        <v>22</v>
      </c>
      <c r="I69">
        <v>30.2</v>
      </c>
      <c r="J69">
        <v>3.19</v>
      </c>
      <c r="L69">
        <v>5</v>
      </c>
    </row>
    <row r="70" spans="1:17" x14ac:dyDescent="0.3">
      <c r="A70" t="s">
        <v>309</v>
      </c>
      <c r="B70" t="s">
        <v>709</v>
      </c>
      <c r="C70">
        <v>16</v>
      </c>
      <c r="D70">
        <v>18</v>
      </c>
      <c r="E70">
        <v>19.239999999999998</v>
      </c>
      <c r="F70">
        <v>-1</v>
      </c>
      <c r="G70">
        <v>4</v>
      </c>
      <c r="H70">
        <v>41</v>
      </c>
      <c r="I70">
        <v>33.4</v>
      </c>
      <c r="J70">
        <v>3.23</v>
      </c>
      <c r="L70">
        <v>8</v>
      </c>
    </row>
    <row r="71" spans="1:17" x14ac:dyDescent="0.3">
      <c r="A71" t="s">
        <v>310</v>
      </c>
      <c r="B71" t="s">
        <v>755</v>
      </c>
      <c r="C71">
        <v>17</v>
      </c>
      <c r="D71">
        <v>22</v>
      </c>
      <c r="E71">
        <v>0.57999999999999996</v>
      </c>
      <c r="F71">
        <v>-1</v>
      </c>
      <c r="G71">
        <v>24</v>
      </c>
      <c r="H71">
        <v>59</v>
      </c>
      <c r="I71">
        <v>58.2</v>
      </c>
      <c r="J71">
        <v>3.27</v>
      </c>
      <c r="M71">
        <v>1</v>
      </c>
    </row>
    <row r="72" spans="1:17" x14ac:dyDescent="0.3">
      <c r="A72" t="s">
        <v>311</v>
      </c>
      <c r="B72" t="s">
        <v>708</v>
      </c>
      <c r="C72">
        <v>17</v>
      </c>
      <c r="D72">
        <v>59</v>
      </c>
      <c r="E72">
        <v>1.6</v>
      </c>
      <c r="F72">
        <v>-1</v>
      </c>
      <c r="G72">
        <v>9</v>
      </c>
      <c r="H72">
        <v>46</v>
      </c>
      <c r="I72">
        <v>24.1</v>
      </c>
      <c r="J72">
        <v>3.32</v>
      </c>
      <c r="L72">
        <v>1</v>
      </c>
    </row>
    <row r="73" spans="1:17" x14ac:dyDescent="0.3">
      <c r="A73" t="s">
        <v>312</v>
      </c>
      <c r="B73" t="s">
        <v>894</v>
      </c>
      <c r="C73">
        <v>18</v>
      </c>
      <c r="D73">
        <v>7</v>
      </c>
      <c r="E73">
        <v>21.02</v>
      </c>
      <c r="F73">
        <v>1</v>
      </c>
      <c r="G73">
        <v>9</v>
      </c>
      <c r="H73">
        <v>33</v>
      </c>
      <c r="I73">
        <v>49.2</v>
      </c>
      <c r="J73">
        <v>3.71</v>
      </c>
    </row>
    <row r="74" spans="1:17" x14ac:dyDescent="0.3">
      <c r="A74" t="s">
        <v>313</v>
      </c>
      <c r="B74" t="s">
        <v>739</v>
      </c>
      <c r="C74">
        <v>17</v>
      </c>
      <c r="D74">
        <v>47</v>
      </c>
      <c r="E74">
        <v>53.57</v>
      </c>
      <c r="F74">
        <v>1</v>
      </c>
      <c r="G74">
        <v>2</v>
      </c>
      <c r="H74">
        <v>42</v>
      </c>
      <c r="I74">
        <v>26.9</v>
      </c>
      <c r="J74">
        <v>3.75</v>
      </c>
      <c r="L74">
        <v>2</v>
      </c>
    </row>
    <row r="75" spans="1:17" x14ac:dyDescent="0.3">
      <c r="A75" s="3" t="s">
        <v>314</v>
      </c>
      <c r="B75" s="3" t="s">
        <v>730</v>
      </c>
      <c r="C75">
        <v>16</v>
      </c>
      <c r="D75">
        <v>30</v>
      </c>
      <c r="E75">
        <v>54.84</v>
      </c>
      <c r="F75">
        <v>1</v>
      </c>
      <c r="G75">
        <v>1</v>
      </c>
      <c r="H75">
        <v>59</v>
      </c>
      <c r="I75">
        <v>2.8</v>
      </c>
      <c r="J75">
        <v>3.82</v>
      </c>
      <c r="L75">
        <v>6</v>
      </c>
    </row>
    <row r="76" spans="1:17" x14ac:dyDescent="0.3">
      <c r="A76" s="3" t="s">
        <v>315</v>
      </c>
      <c r="B76" s="3" t="s">
        <v>895</v>
      </c>
      <c r="C76">
        <v>18</v>
      </c>
      <c r="D76">
        <v>0</v>
      </c>
      <c r="E76">
        <v>38.72</v>
      </c>
      <c r="F76">
        <v>1</v>
      </c>
      <c r="G76">
        <v>2</v>
      </c>
      <c r="H76">
        <v>55</v>
      </c>
      <c r="I76">
        <v>53.7</v>
      </c>
      <c r="J76">
        <v>3.93</v>
      </c>
    </row>
    <row r="78" spans="1:17" x14ac:dyDescent="0.3">
      <c r="A78" s="1" t="s">
        <v>316</v>
      </c>
      <c r="B78" s="1"/>
      <c r="C78" t="s">
        <v>3</v>
      </c>
      <c r="G78" t="s">
        <v>4</v>
      </c>
      <c r="J78" t="s">
        <v>16</v>
      </c>
    </row>
    <row r="79" spans="1:17" x14ac:dyDescent="0.3">
      <c r="A79" t="s">
        <v>15</v>
      </c>
      <c r="B79" t="s">
        <v>699</v>
      </c>
      <c r="C79" t="s">
        <v>5</v>
      </c>
      <c r="D79" t="s">
        <v>6</v>
      </c>
      <c r="E79" t="s">
        <v>7</v>
      </c>
      <c r="G79" t="s">
        <v>10</v>
      </c>
      <c r="H79" t="s">
        <v>8</v>
      </c>
      <c r="I79" t="s">
        <v>9</v>
      </c>
      <c r="J79" t="s">
        <v>11</v>
      </c>
      <c r="L79">
        <v>4</v>
      </c>
      <c r="M79">
        <v>7</v>
      </c>
      <c r="N79">
        <v>0</v>
      </c>
      <c r="O79">
        <v>0</v>
      </c>
      <c r="P79">
        <v>0</v>
      </c>
      <c r="Q79">
        <v>0</v>
      </c>
    </row>
    <row r="80" spans="1:17" x14ac:dyDescent="0.3">
      <c r="A80" t="s">
        <v>317</v>
      </c>
      <c r="B80" t="s">
        <v>700</v>
      </c>
      <c r="C80">
        <v>15</v>
      </c>
      <c r="D80">
        <v>44</v>
      </c>
      <c r="E80">
        <v>16</v>
      </c>
      <c r="F80">
        <v>1</v>
      </c>
      <c r="G80">
        <v>6</v>
      </c>
      <c r="H80">
        <v>25</v>
      </c>
      <c r="I80">
        <v>31.9</v>
      </c>
      <c r="J80">
        <v>2.63</v>
      </c>
      <c r="M80">
        <v>4</v>
      </c>
    </row>
    <row r="81" spans="1:20" x14ac:dyDescent="0.3">
      <c r="A81" t="s">
        <v>318</v>
      </c>
      <c r="B81" t="s">
        <v>797</v>
      </c>
      <c r="C81">
        <v>18</v>
      </c>
      <c r="D81">
        <v>21</v>
      </c>
      <c r="E81">
        <v>18.920000000000002</v>
      </c>
      <c r="F81">
        <v>-1</v>
      </c>
      <c r="G81">
        <v>2</v>
      </c>
      <c r="H81">
        <v>53</v>
      </c>
      <c r="I81">
        <v>49.6</v>
      </c>
      <c r="J81">
        <v>3.23</v>
      </c>
      <c r="L81">
        <v>1</v>
      </c>
    </row>
    <row r="82" spans="1:20" x14ac:dyDescent="0.3">
      <c r="A82" t="s">
        <v>319</v>
      </c>
      <c r="B82" t="s">
        <v>739</v>
      </c>
      <c r="C82">
        <v>15</v>
      </c>
      <c r="D82">
        <v>49</v>
      </c>
      <c r="E82">
        <v>37.270000000000003</v>
      </c>
      <c r="F82">
        <v>-1</v>
      </c>
      <c r="G82">
        <v>3</v>
      </c>
      <c r="H82">
        <v>25</v>
      </c>
      <c r="I82">
        <v>48.5</v>
      </c>
      <c r="J82">
        <v>3.54</v>
      </c>
      <c r="M82">
        <v>2</v>
      </c>
    </row>
    <row r="83" spans="1:20" x14ac:dyDescent="0.3">
      <c r="A83" t="s">
        <v>320</v>
      </c>
      <c r="B83" t="s">
        <v>896</v>
      </c>
      <c r="C83">
        <v>17</v>
      </c>
      <c r="D83">
        <v>37</v>
      </c>
      <c r="E83">
        <v>35.229999999999997</v>
      </c>
      <c r="F83">
        <v>-1</v>
      </c>
      <c r="G83">
        <v>15</v>
      </c>
      <c r="H83">
        <v>23</v>
      </c>
      <c r="I83">
        <v>54.3</v>
      </c>
      <c r="J83">
        <v>3.54</v>
      </c>
      <c r="L83">
        <v>3</v>
      </c>
    </row>
    <row r="84" spans="1:20" x14ac:dyDescent="0.3">
      <c r="A84" t="s">
        <v>321</v>
      </c>
      <c r="B84" t="s">
        <v>722</v>
      </c>
      <c r="C84">
        <v>15</v>
      </c>
      <c r="D84">
        <v>46</v>
      </c>
      <c r="E84">
        <v>11.21</v>
      </c>
      <c r="F84">
        <v>1</v>
      </c>
      <c r="G84">
        <v>15</v>
      </c>
      <c r="H84">
        <v>25</v>
      </c>
      <c r="I84">
        <v>18.899999999999999</v>
      </c>
      <c r="J84">
        <v>3.65</v>
      </c>
      <c r="M84">
        <v>6</v>
      </c>
    </row>
    <row r="85" spans="1:20" x14ac:dyDescent="0.3">
      <c r="A85" t="s">
        <v>322</v>
      </c>
      <c r="B85" t="s">
        <v>897</v>
      </c>
      <c r="C85">
        <v>15</v>
      </c>
      <c r="D85">
        <v>50</v>
      </c>
      <c r="E85">
        <v>48.89</v>
      </c>
      <c r="F85">
        <v>1</v>
      </c>
      <c r="G85">
        <v>4</v>
      </c>
      <c r="H85">
        <v>28</v>
      </c>
      <c r="I85">
        <v>39.299999999999997</v>
      </c>
      <c r="J85">
        <v>3.71</v>
      </c>
      <c r="M85">
        <v>3</v>
      </c>
    </row>
    <row r="86" spans="1:20" x14ac:dyDescent="0.3">
      <c r="A86" t="s">
        <v>324</v>
      </c>
      <c r="B86" t="s">
        <v>721</v>
      </c>
      <c r="C86">
        <v>15</v>
      </c>
      <c r="D86">
        <v>34</v>
      </c>
      <c r="E86">
        <v>48.19</v>
      </c>
      <c r="F86">
        <v>1</v>
      </c>
      <c r="G86">
        <v>10</v>
      </c>
      <c r="H86">
        <v>32</v>
      </c>
      <c r="I86">
        <v>19.899999999999999</v>
      </c>
      <c r="J86">
        <v>3.8</v>
      </c>
      <c r="M86">
        <v>5</v>
      </c>
    </row>
    <row r="87" spans="1:20" x14ac:dyDescent="0.3">
      <c r="A87" t="s">
        <v>323</v>
      </c>
      <c r="B87" t="s">
        <v>898</v>
      </c>
      <c r="C87">
        <v>15</v>
      </c>
      <c r="D87">
        <v>56</v>
      </c>
      <c r="E87">
        <v>26.99</v>
      </c>
      <c r="F87">
        <v>1</v>
      </c>
      <c r="G87">
        <v>15</v>
      </c>
      <c r="H87">
        <v>39</v>
      </c>
      <c r="I87">
        <v>53</v>
      </c>
      <c r="J87">
        <v>3.85</v>
      </c>
      <c r="M87">
        <v>7</v>
      </c>
      <c r="T87" t="s">
        <v>899</v>
      </c>
    </row>
    <row r="88" spans="1:20" x14ac:dyDescent="0.3">
      <c r="A88" s="5" t="s">
        <v>686</v>
      </c>
      <c r="B88" s="5" t="s">
        <v>890</v>
      </c>
      <c r="C88" s="5">
        <v>17</v>
      </c>
      <c r="D88" s="5">
        <v>10</v>
      </c>
      <c r="E88" s="5">
        <v>22.66</v>
      </c>
      <c r="F88" s="5">
        <v>-1</v>
      </c>
      <c r="G88" s="5">
        <v>15</v>
      </c>
      <c r="H88" s="5">
        <v>43</v>
      </c>
      <c r="I88" s="5">
        <v>30.5</v>
      </c>
      <c r="J88" s="5">
        <v>2.4300000000000002</v>
      </c>
      <c r="K88" s="5"/>
      <c r="L88" s="5">
        <v>4</v>
      </c>
    </row>
    <row r="89" spans="1:20" x14ac:dyDescent="0.3">
      <c r="A89" s="5" t="s">
        <v>687</v>
      </c>
      <c r="B89" s="5" t="s">
        <v>892</v>
      </c>
      <c r="C89" s="5">
        <v>16</v>
      </c>
      <c r="D89" s="5">
        <v>14</v>
      </c>
      <c r="E89" s="5">
        <v>20.77</v>
      </c>
      <c r="F89" s="5">
        <v>-1</v>
      </c>
      <c r="G89" s="5">
        <v>3</v>
      </c>
      <c r="H89" s="5">
        <v>41</v>
      </c>
      <c r="I89" s="5">
        <v>38.299999999999997</v>
      </c>
      <c r="J89" s="5">
        <v>2.73</v>
      </c>
      <c r="K89" s="5"/>
      <c r="L89" s="5"/>
      <c r="M89" s="5">
        <v>1</v>
      </c>
    </row>
    <row r="90" spans="1:20" x14ac:dyDescent="0.3">
      <c r="A90" s="5" t="s">
        <v>688</v>
      </c>
      <c r="B90" s="5" t="s">
        <v>708</v>
      </c>
      <c r="C90" s="5">
        <v>17</v>
      </c>
      <c r="D90" s="5">
        <v>59</v>
      </c>
      <c r="E90" s="5">
        <v>1.6</v>
      </c>
      <c r="F90" s="5">
        <v>-1</v>
      </c>
      <c r="G90" s="5">
        <v>9</v>
      </c>
      <c r="H90" s="5">
        <v>46</v>
      </c>
      <c r="I90" s="5">
        <v>24.1</v>
      </c>
      <c r="J90" s="5">
        <v>3.32</v>
      </c>
      <c r="K90" s="5"/>
      <c r="L90" s="5">
        <v>2</v>
      </c>
    </row>
    <row r="91" spans="1:20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1:20" x14ac:dyDescent="0.3">
      <c r="A92" s="1" t="s">
        <v>401</v>
      </c>
      <c r="B92" s="1"/>
      <c r="C92" t="s">
        <v>3</v>
      </c>
      <c r="G92" t="s">
        <v>4</v>
      </c>
      <c r="J92" t="s">
        <v>16</v>
      </c>
      <c r="K92" s="9"/>
      <c r="L92" s="9"/>
    </row>
    <row r="93" spans="1:20" x14ac:dyDescent="0.3">
      <c r="A93" t="s">
        <v>15</v>
      </c>
      <c r="B93" t="s">
        <v>699</v>
      </c>
      <c r="C93" t="s">
        <v>5</v>
      </c>
      <c r="D93" t="s">
        <v>6</v>
      </c>
      <c r="E93" t="s">
        <v>7</v>
      </c>
      <c r="G93" t="s">
        <v>10</v>
      </c>
      <c r="H93" t="s">
        <v>8</v>
      </c>
      <c r="I93" t="s">
        <v>9</v>
      </c>
      <c r="J93" t="s">
        <v>11</v>
      </c>
      <c r="K93" s="9"/>
      <c r="L93" s="9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0" x14ac:dyDescent="0.3">
      <c r="A94" t="s">
        <v>402</v>
      </c>
      <c r="B94" t="s">
        <v>700</v>
      </c>
      <c r="C94">
        <v>18</v>
      </c>
      <c r="D94">
        <v>35</v>
      </c>
      <c r="E94">
        <v>12.44</v>
      </c>
      <c r="F94">
        <v>-1</v>
      </c>
      <c r="G94">
        <v>8</v>
      </c>
      <c r="H94">
        <v>14</v>
      </c>
      <c r="I94">
        <v>35.9</v>
      </c>
      <c r="J94">
        <v>3.85</v>
      </c>
      <c r="K94" s="9"/>
      <c r="L94" s="9"/>
    </row>
    <row r="96" spans="1:20" x14ac:dyDescent="0.3">
      <c r="A96" s="6" t="s">
        <v>637</v>
      </c>
      <c r="B96" s="6"/>
      <c r="C96" t="s">
        <v>3</v>
      </c>
      <c r="G96" t="s">
        <v>4</v>
      </c>
      <c r="J96" t="s">
        <v>16</v>
      </c>
    </row>
    <row r="98" spans="1:17" x14ac:dyDescent="0.3">
      <c r="A98" s="8" t="s">
        <v>325</v>
      </c>
      <c r="B98" s="8"/>
      <c r="C98" t="s">
        <v>3</v>
      </c>
      <c r="G98" t="s">
        <v>4</v>
      </c>
      <c r="J98" t="s">
        <v>16</v>
      </c>
    </row>
    <row r="99" spans="1:17" x14ac:dyDescent="0.3">
      <c r="A99" t="s">
        <v>15</v>
      </c>
      <c r="B99" t="s">
        <v>699</v>
      </c>
      <c r="C99" t="s">
        <v>5</v>
      </c>
      <c r="D99" t="s">
        <v>6</v>
      </c>
      <c r="E99" t="s">
        <v>7</v>
      </c>
      <c r="G99" t="s">
        <v>10</v>
      </c>
      <c r="H99" t="s">
        <v>8</v>
      </c>
      <c r="I99" t="s">
        <v>9</v>
      </c>
      <c r="J99" t="s">
        <v>11</v>
      </c>
      <c r="L99">
        <v>6</v>
      </c>
      <c r="M99">
        <v>2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 t="s">
        <v>326</v>
      </c>
      <c r="B100" t="s">
        <v>900</v>
      </c>
      <c r="C100">
        <v>17</v>
      </c>
      <c r="D100">
        <v>25</v>
      </c>
      <c r="E100">
        <v>18</v>
      </c>
      <c r="F100">
        <v>-1</v>
      </c>
      <c r="G100">
        <v>55</v>
      </c>
      <c r="H100">
        <v>31</v>
      </c>
      <c r="I100">
        <v>47.4</v>
      </c>
      <c r="J100">
        <v>2.84</v>
      </c>
      <c r="L100">
        <v>6</v>
      </c>
    </row>
    <row r="101" spans="1:17" x14ac:dyDescent="0.3">
      <c r="A101" t="s">
        <v>327</v>
      </c>
      <c r="B101" t="s">
        <v>901</v>
      </c>
      <c r="C101">
        <v>17</v>
      </c>
      <c r="D101">
        <v>31</v>
      </c>
      <c r="E101">
        <v>50.52</v>
      </c>
      <c r="F101">
        <v>-1</v>
      </c>
      <c r="G101">
        <v>49</v>
      </c>
      <c r="H101">
        <v>52</v>
      </c>
      <c r="I101">
        <v>33.5</v>
      </c>
      <c r="J101">
        <v>2.84</v>
      </c>
      <c r="L101">
        <v>5</v>
      </c>
      <c r="M101">
        <v>1</v>
      </c>
    </row>
    <row r="102" spans="1:17" x14ac:dyDescent="0.3">
      <c r="A102" t="s">
        <v>328</v>
      </c>
      <c r="B102" t="s">
        <v>703</v>
      </c>
      <c r="C102">
        <v>16</v>
      </c>
      <c r="D102">
        <v>58</v>
      </c>
      <c r="E102">
        <v>37.229999999999997</v>
      </c>
      <c r="F102">
        <v>-1</v>
      </c>
      <c r="G102">
        <v>55</v>
      </c>
      <c r="H102">
        <v>59</v>
      </c>
      <c r="I102">
        <v>24.2</v>
      </c>
      <c r="J102">
        <v>3.12</v>
      </c>
      <c r="L102">
        <v>4</v>
      </c>
    </row>
    <row r="103" spans="1:17" x14ac:dyDescent="0.3">
      <c r="A103" t="s">
        <v>329</v>
      </c>
      <c r="B103" t="s">
        <v>829</v>
      </c>
      <c r="C103">
        <v>17</v>
      </c>
      <c r="D103">
        <v>25</v>
      </c>
      <c r="E103">
        <v>23.66</v>
      </c>
      <c r="F103">
        <v>-1</v>
      </c>
      <c r="G103">
        <v>56</v>
      </c>
      <c r="H103">
        <v>22</v>
      </c>
      <c r="I103">
        <v>39.700000000000003</v>
      </c>
      <c r="J103">
        <v>3.31</v>
      </c>
      <c r="L103">
        <v>1</v>
      </c>
    </row>
    <row r="104" spans="1:17" x14ac:dyDescent="0.3">
      <c r="A104" t="s">
        <v>330</v>
      </c>
      <c r="B104" t="s">
        <v>745</v>
      </c>
      <c r="C104">
        <v>17</v>
      </c>
      <c r="D104">
        <v>31</v>
      </c>
      <c r="E104">
        <v>5.98</v>
      </c>
      <c r="F104">
        <v>-1</v>
      </c>
      <c r="G104">
        <v>60</v>
      </c>
      <c r="H104">
        <v>41</v>
      </c>
      <c r="I104">
        <v>1</v>
      </c>
      <c r="J104">
        <v>3.6</v>
      </c>
      <c r="L104">
        <v>2</v>
      </c>
    </row>
    <row r="105" spans="1:17" x14ac:dyDescent="0.3">
      <c r="A105" t="s">
        <v>331</v>
      </c>
      <c r="B105" t="s">
        <v>902</v>
      </c>
      <c r="C105">
        <v>18</v>
      </c>
      <c r="D105">
        <v>6</v>
      </c>
      <c r="E105">
        <v>37.880000000000003</v>
      </c>
      <c r="F105">
        <v>-1</v>
      </c>
      <c r="G105">
        <v>50</v>
      </c>
      <c r="H105">
        <v>5</v>
      </c>
      <c r="I105">
        <v>29.2</v>
      </c>
      <c r="J105">
        <v>3.65</v>
      </c>
      <c r="M105">
        <v>2</v>
      </c>
    </row>
    <row r="106" spans="1:17" x14ac:dyDescent="0.3">
      <c r="A106" t="s">
        <v>332</v>
      </c>
      <c r="B106" t="s">
        <v>703</v>
      </c>
      <c r="C106">
        <v>16</v>
      </c>
      <c r="D106">
        <v>49</v>
      </c>
      <c r="E106">
        <v>47.11</v>
      </c>
      <c r="F106">
        <v>-1</v>
      </c>
      <c r="G106">
        <v>59</v>
      </c>
      <c r="H106">
        <v>2</v>
      </c>
      <c r="I106">
        <v>28.7</v>
      </c>
      <c r="J106">
        <v>3.77</v>
      </c>
      <c r="L106">
        <v>3</v>
      </c>
    </row>
    <row r="108" spans="1:17" x14ac:dyDescent="0.3">
      <c r="A108" s="8" t="s">
        <v>333</v>
      </c>
      <c r="B108" s="8"/>
      <c r="C108" t="s">
        <v>3</v>
      </c>
      <c r="G108" t="s">
        <v>4</v>
      </c>
      <c r="J108" t="s">
        <v>16</v>
      </c>
    </row>
    <row r="109" spans="1:17" x14ac:dyDescent="0.3">
      <c r="A109" t="s">
        <v>15</v>
      </c>
      <c r="B109" t="s">
        <v>699</v>
      </c>
      <c r="C109" t="s">
        <v>5</v>
      </c>
      <c r="D109" t="s">
        <v>6</v>
      </c>
      <c r="E109" t="s">
        <v>7</v>
      </c>
      <c r="G109" t="s">
        <v>10</v>
      </c>
      <c r="H109" t="s">
        <v>8</v>
      </c>
      <c r="I109" t="s">
        <v>9</v>
      </c>
      <c r="J109" t="s">
        <v>11</v>
      </c>
      <c r="L109">
        <v>3</v>
      </c>
      <c r="M109">
        <v>2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 t="s">
        <v>334</v>
      </c>
      <c r="B110" t="s">
        <v>903</v>
      </c>
      <c r="C110">
        <v>16</v>
      </c>
      <c r="D110">
        <v>48</v>
      </c>
      <c r="E110">
        <v>39.869999999999997</v>
      </c>
      <c r="F110">
        <v>-1</v>
      </c>
      <c r="G110">
        <v>69</v>
      </c>
      <c r="H110">
        <v>1</v>
      </c>
      <c r="I110">
        <v>39.5</v>
      </c>
      <c r="J110">
        <v>1.91</v>
      </c>
      <c r="L110">
        <v>1</v>
      </c>
      <c r="M110">
        <v>2</v>
      </c>
    </row>
    <row r="111" spans="1:17" x14ac:dyDescent="0.3">
      <c r="A111" t="s">
        <v>335</v>
      </c>
      <c r="B111" t="s">
        <v>740</v>
      </c>
      <c r="C111">
        <v>15</v>
      </c>
      <c r="D111">
        <v>55</v>
      </c>
      <c r="E111">
        <v>8.81</v>
      </c>
      <c r="F111">
        <v>-1</v>
      </c>
      <c r="G111">
        <v>63</v>
      </c>
      <c r="H111">
        <v>25</v>
      </c>
      <c r="I111">
        <v>47.1</v>
      </c>
      <c r="J111">
        <v>2.83</v>
      </c>
      <c r="L111">
        <v>2</v>
      </c>
    </row>
    <row r="112" spans="1:17" x14ac:dyDescent="0.3">
      <c r="A112" t="s">
        <v>336</v>
      </c>
      <c r="B112" t="s">
        <v>714</v>
      </c>
      <c r="C112">
        <v>15</v>
      </c>
      <c r="D112">
        <v>18</v>
      </c>
      <c r="E112">
        <v>54.69</v>
      </c>
      <c r="F112">
        <v>-1</v>
      </c>
      <c r="G112">
        <v>68</v>
      </c>
      <c r="H112">
        <v>40</v>
      </c>
      <c r="I112">
        <v>46.1</v>
      </c>
      <c r="J112">
        <v>2.87</v>
      </c>
      <c r="L112">
        <v>3</v>
      </c>
      <c r="M112">
        <v>1</v>
      </c>
    </row>
    <row r="113" spans="1:17" x14ac:dyDescent="0.3">
      <c r="A113" t="s">
        <v>337</v>
      </c>
      <c r="B113" t="s">
        <v>904</v>
      </c>
      <c r="C113">
        <v>16</v>
      </c>
      <c r="D113">
        <v>15</v>
      </c>
      <c r="E113">
        <v>26.27</v>
      </c>
      <c r="F113">
        <v>-1</v>
      </c>
      <c r="G113">
        <v>63</v>
      </c>
      <c r="H113">
        <v>41</v>
      </c>
      <c r="I113">
        <v>8.3000000000000007</v>
      </c>
      <c r="J113">
        <v>3.86</v>
      </c>
    </row>
    <row r="115" spans="1:17" x14ac:dyDescent="0.3">
      <c r="A115" s="1" t="s">
        <v>338</v>
      </c>
      <c r="B115" s="1"/>
      <c r="C115" t="s">
        <v>3</v>
      </c>
      <c r="G115" t="s">
        <v>4</v>
      </c>
      <c r="J115" t="s">
        <v>16</v>
      </c>
    </row>
    <row r="116" spans="1:17" x14ac:dyDescent="0.3">
      <c r="A116" t="s">
        <v>15</v>
      </c>
      <c r="B116" t="s">
        <v>699</v>
      </c>
      <c r="C116" t="s">
        <v>5</v>
      </c>
      <c r="D116" t="s">
        <v>6</v>
      </c>
      <c r="E116" t="s">
        <v>7</v>
      </c>
      <c r="G116" t="s">
        <v>10</v>
      </c>
      <c r="H116" t="s">
        <v>8</v>
      </c>
      <c r="I116" t="s">
        <v>9</v>
      </c>
      <c r="J116" t="s">
        <v>11</v>
      </c>
      <c r="L116">
        <v>5</v>
      </c>
      <c r="M116">
        <v>4</v>
      </c>
      <c r="N116">
        <v>2</v>
      </c>
      <c r="O116">
        <v>0</v>
      </c>
      <c r="P116">
        <v>0</v>
      </c>
      <c r="Q116">
        <v>0</v>
      </c>
    </row>
    <row r="117" spans="1:17" x14ac:dyDescent="0.3">
      <c r="A117" t="s">
        <v>339</v>
      </c>
      <c r="B117" t="s">
        <v>753</v>
      </c>
      <c r="C117">
        <v>14</v>
      </c>
      <c r="D117">
        <v>41</v>
      </c>
      <c r="E117">
        <v>55.77</v>
      </c>
      <c r="F117">
        <v>-1</v>
      </c>
      <c r="G117">
        <v>47</v>
      </c>
      <c r="H117">
        <v>23</v>
      </c>
      <c r="I117">
        <v>17.3</v>
      </c>
      <c r="J117">
        <v>2.2999999999999998</v>
      </c>
      <c r="M117">
        <v>4</v>
      </c>
    </row>
    <row r="118" spans="1:17" x14ac:dyDescent="0.3">
      <c r="A118" t="s">
        <v>340</v>
      </c>
      <c r="B118" t="s">
        <v>773</v>
      </c>
      <c r="C118">
        <v>14</v>
      </c>
      <c r="D118">
        <v>58</v>
      </c>
      <c r="E118">
        <v>31.95</v>
      </c>
      <c r="F118">
        <v>-1</v>
      </c>
      <c r="G118">
        <v>43</v>
      </c>
      <c r="H118">
        <v>8</v>
      </c>
      <c r="I118">
        <v>1.9</v>
      </c>
      <c r="J118">
        <v>2.68</v>
      </c>
      <c r="M118">
        <v>3</v>
      </c>
    </row>
    <row r="119" spans="1:17" x14ac:dyDescent="0.3">
      <c r="A119" t="s">
        <v>341</v>
      </c>
      <c r="B119" t="s">
        <v>755</v>
      </c>
      <c r="C119">
        <v>15</v>
      </c>
      <c r="D119">
        <v>35</v>
      </c>
      <c r="E119">
        <v>8.4600000000000009</v>
      </c>
      <c r="F119">
        <v>-1</v>
      </c>
      <c r="G119">
        <v>41</v>
      </c>
      <c r="H119">
        <v>10</v>
      </c>
      <c r="I119">
        <v>0.1</v>
      </c>
      <c r="J119">
        <v>2.8</v>
      </c>
      <c r="L119">
        <v>2</v>
      </c>
      <c r="N119">
        <v>1</v>
      </c>
    </row>
    <row r="120" spans="1:17" ht="15" customHeight="1" x14ac:dyDescent="0.3">
      <c r="A120" t="s">
        <v>342</v>
      </c>
      <c r="B120" t="s">
        <v>905</v>
      </c>
      <c r="C120">
        <v>15</v>
      </c>
      <c r="D120">
        <v>21</v>
      </c>
      <c r="E120">
        <v>22.34</v>
      </c>
      <c r="F120">
        <v>-1</v>
      </c>
      <c r="G120">
        <v>40</v>
      </c>
      <c r="H120">
        <v>38</v>
      </c>
      <c r="I120">
        <v>50.9</v>
      </c>
      <c r="J120">
        <v>3.22</v>
      </c>
      <c r="M120">
        <v>2</v>
      </c>
      <c r="N120">
        <v>2</v>
      </c>
    </row>
    <row r="121" spans="1:17" x14ac:dyDescent="0.3">
      <c r="A121" t="s">
        <v>343</v>
      </c>
      <c r="B121" t="s">
        <v>906</v>
      </c>
      <c r="C121">
        <v>15</v>
      </c>
      <c r="D121">
        <v>22</v>
      </c>
      <c r="E121">
        <v>40.89</v>
      </c>
      <c r="F121">
        <v>-1</v>
      </c>
      <c r="G121">
        <v>44</v>
      </c>
      <c r="H121">
        <v>41</v>
      </c>
      <c r="I121">
        <v>22.5</v>
      </c>
      <c r="J121">
        <v>3.37</v>
      </c>
      <c r="L121">
        <v>3</v>
      </c>
    </row>
    <row r="122" spans="1:17" x14ac:dyDescent="0.3">
      <c r="A122" t="s">
        <v>348</v>
      </c>
      <c r="B122" t="s">
        <v>709</v>
      </c>
      <c r="C122">
        <v>15</v>
      </c>
      <c r="D122">
        <v>12</v>
      </c>
      <c r="E122">
        <v>17.2</v>
      </c>
      <c r="F122">
        <v>-1</v>
      </c>
      <c r="G122">
        <v>52</v>
      </c>
      <c r="H122">
        <v>5</v>
      </c>
      <c r="I122">
        <v>56.7</v>
      </c>
      <c r="J122">
        <v>3.41</v>
      </c>
      <c r="L122">
        <v>5</v>
      </c>
    </row>
    <row r="123" spans="1:17" x14ac:dyDescent="0.3">
      <c r="A123" t="s">
        <v>344</v>
      </c>
      <c r="B123" t="s">
        <v>907</v>
      </c>
      <c r="C123">
        <v>16</v>
      </c>
      <c r="D123">
        <v>0</v>
      </c>
      <c r="E123">
        <v>7.34</v>
      </c>
      <c r="F123">
        <v>-1</v>
      </c>
      <c r="G123">
        <v>38</v>
      </c>
      <c r="H123">
        <v>23</v>
      </c>
      <c r="I123">
        <v>47.9</v>
      </c>
      <c r="J123">
        <v>3.42</v>
      </c>
      <c r="L123">
        <v>1</v>
      </c>
    </row>
    <row r="124" spans="1:17" x14ac:dyDescent="0.3">
      <c r="A124" t="s">
        <v>345</v>
      </c>
      <c r="B124" t="s">
        <v>907</v>
      </c>
      <c r="C124">
        <v>14</v>
      </c>
      <c r="D124">
        <v>19</v>
      </c>
      <c r="E124">
        <v>24.23</v>
      </c>
      <c r="F124">
        <v>-1</v>
      </c>
      <c r="G124">
        <v>46</v>
      </c>
      <c r="H124">
        <v>3</v>
      </c>
      <c r="I124">
        <v>29.1</v>
      </c>
      <c r="J124">
        <v>3.55</v>
      </c>
    </row>
    <row r="125" spans="1:17" ht="16.2" x14ac:dyDescent="0.3">
      <c r="A125" t="s">
        <v>350</v>
      </c>
      <c r="B125" t="s">
        <v>703</v>
      </c>
      <c r="C125">
        <v>15</v>
      </c>
      <c r="D125">
        <v>21</v>
      </c>
      <c r="E125">
        <v>48.44</v>
      </c>
      <c r="F125">
        <v>-1</v>
      </c>
      <c r="G125">
        <v>36</v>
      </c>
      <c r="H125">
        <v>15</v>
      </c>
      <c r="I125">
        <v>40.200000000000003</v>
      </c>
      <c r="J125">
        <v>3.57</v>
      </c>
      <c r="M125">
        <v>1</v>
      </c>
    </row>
    <row r="126" spans="1:17" ht="16.2" x14ac:dyDescent="0.3">
      <c r="A126" t="s">
        <v>349</v>
      </c>
      <c r="B126" t="s">
        <v>775</v>
      </c>
      <c r="C126">
        <v>15</v>
      </c>
      <c r="D126">
        <v>11</v>
      </c>
      <c r="E126">
        <v>56.16</v>
      </c>
      <c r="F126">
        <v>-1</v>
      </c>
      <c r="G126">
        <v>48</v>
      </c>
      <c r="H126">
        <v>44</v>
      </c>
      <c r="I126">
        <v>15.7</v>
      </c>
      <c r="J126">
        <v>3.88</v>
      </c>
      <c r="L126">
        <v>4</v>
      </c>
    </row>
    <row r="127" spans="1:17" x14ac:dyDescent="0.3">
      <c r="A127" s="3" t="s">
        <v>346</v>
      </c>
      <c r="B127" s="3" t="s">
        <v>908</v>
      </c>
      <c r="C127">
        <v>15</v>
      </c>
      <c r="D127">
        <v>5</v>
      </c>
      <c r="E127">
        <v>7.11</v>
      </c>
      <c r="F127">
        <v>-1</v>
      </c>
      <c r="G127">
        <v>47</v>
      </c>
      <c r="H127">
        <v>3</v>
      </c>
      <c r="I127">
        <v>4.3</v>
      </c>
      <c r="J127">
        <v>3.91</v>
      </c>
    </row>
    <row r="128" spans="1:17" x14ac:dyDescent="0.3">
      <c r="A128" s="3" t="s">
        <v>347</v>
      </c>
      <c r="B128" s="3" t="s">
        <v>909</v>
      </c>
      <c r="C128">
        <v>15</v>
      </c>
      <c r="D128">
        <v>50</v>
      </c>
      <c r="E128">
        <v>57.54</v>
      </c>
      <c r="F128">
        <v>-1</v>
      </c>
      <c r="G128">
        <v>33</v>
      </c>
      <c r="H128">
        <v>37</v>
      </c>
      <c r="I128">
        <v>37.6</v>
      </c>
      <c r="J128">
        <v>3.97</v>
      </c>
    </row>
    <row r="130" spans="1:17" x14ac:dyDescent="0.3">
      <c r="A130" s="1" t="s">
        <v>351</v>
      </c>
      <c r="B130" s="1"/>
      <c r="C130" t="s">
        <v>3</v>
      </c>
      <c r="G130" t="s">
        <v>4</v>
      </c>
      <c r="J130" t="s">
        <v>16</v>
      </c>
    </row>
    <row r="131" spans="1:17" x14ac:dyDescent="0.3">
      <c r="A131" t="s">
        <v>15</v>
      </c>
      <c r="B131" t="s">
        <v>699</v>
      </c>
      <c r="C131" t="s">
        <v>5</v>
      </c>
      <c r="D131" t="s">
        <v>6</v>
      </c>
      <c r="E131" t="s">
        <v>7</v>
      </c>
      <c r="G131" t="s">
        <v>10</v>
      </c>
      <c r="H131" t="s">
        <v>8</v>
      </c>
      <c r="I131" t="s">
        <v>9</v>
      </c>
      <c r="J131" t="s">
        <v>11</v>
      </c>
      <c r="L131">
        <v>8</v>
      </c>
      <c r="M131">
        <v>2</v>
      </c>
      <c r="N131">
        <v>2</v>
      </c>
      <c r="O131">
        <v>6</v>
      </c>
      <c r="P131">
        <v>2</v>
      </c>
      <c r="Q131">
        <v>2</v>
      </c>
    </row>
    <row r="132" spans="1:17" x14ac:dyDescent="0.3">
      <c r="A132" t="s">
        <v>352</v>
      </c>
      <c r="B132" t="s">
        <v>910</v>
      </c>
      <c r="C132">
        <v>14</v>
      </c>
      <c r="D132">
        <v>39</v>
      </c>
      <c r="E132">
        <v>40.9</v>
      </c>
      <c r="F132">
        <v>-1</v>
      </c>
      <c r="G132">
        <v>60</v>
      </c>
      <c r="H132">
        <v>50</v>
      </c>
      <c r="I132">
        <v>6.5</v>
      </c>
      <c r="J132">
        <v>-0.01</v>
      </c>
      <c r="L132">
        <v>1</v>
      </c>
    </row>
    <row r="133" spans="1:17" x14ac:dyDescent="0.3">
      <c r="A133" t="s">
        <v>353</v>
      </c>
      <c r="B133" t="s">
        <v>758</v>
      </c>
      <c r="C133">
        <v>14</v>
      </c>
      <c r="D133">
        <v>3</v>
      </c>
      <c r="E133">
        <v>49.44</v>
      </c>
      <c r="F133">
        <v>-1</v>
      </c>
      <c r="G133">
        <v>60</v>
      </c>
      <c r="H133">
        <v>22</v>
      </c>
      <c r="I133">
        <v>22.7</v>
      </c>
      <c r="J133">
        <v>0.61</v>
      </c>
      <c r="L133">
        <v>2</v>
      </c>
    </row>
    <row r="134" spans="1:17" x14ac:dyDescent="0.3">
      <c r="A134" t="s">
        <v>354</v>
      </c>
      <c r="B134" t="s">
        <v>911</v>
      </c>
      <c r="C134">
        <v>14</v>
      </c>
      <c r="D134">
        <v>39</v>
      </c>
      <c r="E134">
        <v>39.39</v>
      </c>
      <c r="F134">
        <v>-1</v>
      </c>
      <c r="G134">
        <v>60</v>
      </c>
      <c r="H134">
        <v>50</v>
      </c>
      <c r="I134">
        <v>22.1</v>
      </c>
      <c r="J134">
        <v>1.35</v>
      </c>
    </row>
    <row r="135" spans="1:17" x14ac:dyDescent="0.3">
      <c r="A135" t="s">
        <v>355</v>
      </c>
      <c r="B135" t="s">
        <v>912</v>
      </c>
      <c r="C135">
        <v>14</v>
      </c>
      <c r="D135">
        <v>6</v>
      </c>
      <c r="E135">
        <v>41.32</v>
      </c>
      <c r="F135">
        <v>-1</v>
      </c>
      <c r="G135">
        <v>36</v>
      </c>
      <c r="H135">
        <v>22</v>
      </c>
      <c r="I135">
        <v>7.3</v>
      </c>
      <c r="J135">
        <v>2.06</v>
      </c>
      <c r="O135">
        <v>6</v>
      </c>
    </row>
    <row r="136" spans="1:17" x14ac:dyDescent="0.3">
      <c r="A136" t="s">
        <v>356</v>
      </c>
      <c r="B136" t="s">
        <v>718</v>
      </c>
      <c r="C136">
        <v>12</v>
      </c>
      <c r="D136">
        <v>41</v>
      </c>
      <c r="E136">
        <v>31.2</v>
      </c>
      <c r="F136">
        <v>-1</v>
      </c>
      <c r="G136">
        <v>48</v>
      </c>
      <c r="H136">
        <v>57</v>
      </c>
      <c r="I136">
        <v>35.6</v>
      </c>
      <c r="J136">
        <v>2.2000000000000002</v>
      </c>
      <c r="L136">
        <v>5</v>
      </c>
      <c r="M136">
        <v>2</v>
      </c>
    </row>
    <row r="137" spans="1:17" x14ac:dyDescent="0.3">
      <c r="A137" t="s">
        <v>358</v>
      </c>
      <c r="B137" t="s">
        <v>758</v>
      </c>
      <c r="C137">
        <v>13</v>
      </c>
      <c r="D137">
        <v>39</v>
      </c>
      <c r="E137">
        <v>53.27</v>
      </c>
      <c r="F137">
        <v>-1</v>
      </c>
      <c r="G137">
        <v>53</v>
      </c>
      <c r="H137">
        <v>27</v>
      </c>
      <c r="I137">
        <v>58.9</v>
      </c>
      <c r="J137">
        <v>2.29</v>
      </c>
      <c r="L137">
        <v>3</v>
      </c>
      <c r="M137">
        <v>1</v>
      </c>
    </row>
    <row r="138" spans="1:17" x14ac:dyDescent="0.3">
      <c r="A138" t="s">
        <v>357</v>
      </c>
      <c r="B138" t="s">
        <v>913</v>
      </c>
      <c r="C138">
        <v>14</v>
      </c>
      <c r="D138">
        <v>35</v>
      </c>
      <c r="E138">
        <v>30.45</v>
      </c>
      <c r="F138">
        <v>-1</v>
      </c>
      <c r="G138">
        <v>42</v>
      </c>
      <c r="H138">
        <v>9</v>
      </c>
      <c r="I138">
        <v>27.9</v>
      </c>
      <c r="J138">
        <v>2.33</v>
      </c>
      <c r="O138">
        <v>2</v>
      </c>
    </row>
    <row r="139" spans="1:17" x14ac:dyDescent="0.3">
      <c r="A139" t="s">
        <v>359</v>
      </c>
      <c r="B139" t="s">
        <v>907</v>
      </c>
      <c r="C139">
        <v>13</v>
      </c>
      <c r="D139">
        <v>55</v>
      </c>
      <c r="E139">
        <v>32.43</v>
      </c>
      <c r="F139">
        <v>-1</v>
      </c>
      <c r="G139">
        <v>47</v>
      </c>
      <c r="H139">
        <v>17</v>
      </c>
      <c r="I139">
        <v>17.8</v>
      </c>
      <c r="J139">
        <v>2.5499999999999998</v>
      </c>
      <c r="L139">
        <v>4</v>
      </c>
      <c r="Q139">
        <v>2</v>
      </c>
    </row>
    <row r="140" spans="1:17" x14ac:dyDescent="0.3">
      <c r="A140" s="3" t="s">
        <v>360</v>
      </c>
      <c r="B140" s="3" t="s">
        <v>914</v>
      </c>
      <c r="C140">
        <v>12</v>
      </c>
      <c r="D140">
        <v>8</v>
      </c>
      <c r="E140">
        <v>21.54</v>
      </c>
      <c r="F140">
        <v>-1</v>
      </c>
      <c r="G140">
        <v>50</v>
      </c>
      <c r="H140">
        <v>43</v>
      </c>
      <c r="I140">
        <v>20.7</v>
      </c>
      <c r="J140">
        <v>2.58</v>
      </c>
      <c r="L140">
        <v>7</v>
      </c>
    </row>
    <row r="141" spans="1:17" x14ac:dyDescent="0.3">
      <c r="A141" s="3" t="s">
        <v>361</v>
      </c>
      <c r="B141" s="3" t="s">
        <v>730</v>
      </c>
      <c r="C141">
        <v>13</v>
      </c>
      <c r="D141">
        <v>20</v>
      </c>
      <c r="E141">
        <v>36.07</v>
      </c>
      <c r="F141">
        <v>-1</v>
      </c>
      <c r="G141">
        <v>36</v>
      </c>
      <c r="H141">
        <v>42</v>
      </c>
      <c r="I141">
        <v>43.5</v>
      </c>
      <c r="J141">
        <v>2.75</v>
      </c>
      <c r="P141">
        <v>2</v>
      </c>
    </row>
    <row r="142" spans="1:17" x14ac:dyDescent="0.3">
      <c r="A142" t="s">
        <v>362</v>
      </c>
      <c r="B142" s="3" t="s">
        <v>915</v>
      </c>
      <c r="C142">
        <v>11</v>
      </c>
      <c r="D142">
        <v>35</v>
      </c>
      <c r="E142">
        <v>46.93</v>
      </c>
      <c r="F142">
        <v>-1</v>
      </c>
      <c r="G142">
        <v>63</v>
      </c>
      <c r="H142">
        <v>1</v>
      </c>
      <c r="I142">
        <v>11.4</v>
      </c>
      <c r="J142">
        <v>3.11</v>
      </c>
    </row>
    <row r="143" spans="1:17" x14ac:dyDescent="0.3">
      <c r="A143" t="s">
        <v>363</v>
      </c>
      <c r="B143" s="3" t="s">
        <v>755</v>
      </c>
      <c r="C143">
        <v>14</v>
      </c>
      <c r="D143">
        <v>59</v>
      </c>
      <c r="E143">
        <v>9.6999999999999993</v>
      </c>
      <c r="F143">
        <v>-1</v>
      </c>
      <c r="G143">
        <v>42</v>
      </c>
      <c r="H143">
        <v>6</v>
      </c>
      <c r="I143">
        <v>14.9</v>
      </c>
      <c r="J143">
        <v>3.13</v>
      </c>
      <c r="O143">
        <v>1</v>
      </c>
    </row>
    <row r="144" spans="1:17" x14ac:dyDescent="0.3">
      <c r="A144" t="s">
        <v>364</v>
      </c>
      <c r="B144" s="3" t="s">
        <v>755</v>
      </c>
      <c r="C144">
        <v>13</v>
      </c>
      <c r="D144">
        <v>49</v>
      </c>
      <c r="E144">
        <v>30.3</v>
      </c>
      <c r="F144">
        <v>-1</v>
      </c>
      <c r="G144">
        <v>41</v>
      </c>
      <c r="H144">
        <v>41</v>
      </c>
      <c r="I144">
        <v>15.6</v>
      </c>
      <c r="J144">
        <v>3.41</v>
      </c>
      <c r="O144">
        <v>5</v>
      </c>
      <c r="P144">
        <v>1</v>
      </c>
    </row>
    <row r="145" spans="1:18" x14ac:dyDescent="0.3">
      <c r="A145" t="s">
        <v>365</v>
      </c>
      <c r="B145" s="3" t="s">
        <v>916</v>
      </c>
      <c r="C145">
        <v>13</v>
      </c>
      <c r="D145">
        <v>49</v>
      </c>
      <c r="E145">
        <v>37.01</v>
      </c>
      <c r="F145">
        <v>-1</v>
      </c>
      <c r="G145">
        <v>42</v>
      </c>
      <c r="H145">
        <v>28</v>
      </c>
      <c r="I145">
        <v>25.3</v>
      </c>
      <c r="J145">
        <v>3.47</v>
      </c>
      <c r="O145">
        <v>4</v>
      </c>
      <c r="Q145">
        <v>1</v>
      </c>
    </row>
    <row r="146" spans="1:18" x14ac:dyDescent="0.3">
      <c r="A146" s="3" t="s">
        <v>366</v>
      </c>
      <c r="B146" s="3" t="s">
        <v>755</v>
      </c>
      <c r="C146">
        <v>13</v>
      </c>
      <c r="D146">
        <v>58</v>
      </c>
      <c r="E146">
        <v>16.28</v>
      </c>
      <c r="F146">
        <v>-1</v>
      </c>
      <c r="G146">
        <v>42</v>
      </c>
      <c r="H146">
        <v>6</v>
      </c>
      <c r="I146">
        <v>2.5</v>
      </c>
      <c r="J146">
        <v>3.83</v>
      </c>
      <c r="O146">
        <v>3</v>
      </c>
    </row>
    <row r="147" spans="1:18" x14ac:dyDescent="0.3">
      <c r="A147" t="s">
        <v>367</v>
      </c>
      <c r="B147" s="3" t="s">
        <v>730</v>
      </c>
      <c r="C147">
        <v>12</v>
      </c>
      <c r="D147">
        <v>37</v>
      </c>
      <c r="E147">
        <v>42.33</v>
      </c>
      <c r="F147">
        <v>-1</v>
      </c>
      <c r="G147">
        <v>48</v>
      </c>
      <c r="H147">
        <v>32</v>
      </c>
      <c r="I147">
        <v>28.6</v>
      </c>
      <c r="J147">
        <v>3.85</v>
      </c>
    </row>
    <row r="148" spans="1:18" ht="16.2" x14ac:dyDescent="0.3">
      <c r="A148" t="s">
        <v>372</v>
      </c>
      <c r="B148" s="3" t="s">
        <v>906</v>
      </c>
      <c r="C148">
        <v>13</v>
      </c>
      <c r="D148">
        <v>58</v>
      </c>
      <c r="E148">
        <v>40.770000000000003</v>
      </c>
      <c r="F148">
        <v>-1</v>
      </c>
      <c r="G148">
        <v>44</v>
      </c>
      <c r="H148">
        <v>48</v>
      </c>
      <c r="I148">
        <v>12.7</v>
      </c>
      <c r="J148">
        <v>3.87</v>
      </c>
    </row>
    <row r="149" spans="1:18" x14ac:dyDescent="0.3">
      <c r="A149" t="s">
        <v>368</v>
      </c>
      <c r="B149" s="3" t="s">
        <v>917</v>
      </c>
      <c r="C149">
        <v>11</v>
      </c>
      <c r="D149">
        <v>21</v>
      </c>
      <c r="E149">
        <v>0.44</v>
      </c>
      <c r="F149">
        <v>-1</v>
      </c>
      <c r="G149">
        <v>54</v>
      </c>
      <c r="H149">
        <v>29</v>
      </c>
      <c r="I149">
        <v>27.7</v>
      </c>
      <c r="J149">
        <v>3.9</v>
      </c>
      <c r="L149">
        <v>8</v>
      </c>
    </row>
    <row r="150" spans="1:18" x14ac:dyDescent="0.3">
      <c r="A150" t="s">
        <v>369</v>
      </c>
      <c r="B150" s="3" t="s">
        <v>918</v>
      </c>
      <c r="C150">
        <v>13</v>
      </c>
      <c r="D150">
        <v>31</v>
      </c>
      <c r="E150">
        <v>2.67</v>
      </c>
      <c r="F150">
        <v>-1</v>
      </c>
      <c r="G150">
        <v>39</v>
      </c>
      <c r="H150">
        <v>24</v>
      </c>
      <c r="I150">
        <v>26.2</v>
      </c>
      <c r="J150">
        <v>3.9</v>
      </c>
    </row>
    <row r="151" spans="1:18" x14ac:dyDescent="0.3">
      <c r="A151" t="s">
        <v>370</v>
      </c>
      <c r="B151" s="3" t="s">
        <v>826</v>
      </c>
      <c r="C151">
        <v>12</v>
      </c>
      <c r="D151">
        <v>28</v>
      </c>
      <c r="E151">
        <v>2.41</v>
      </c>
      <c r="F151">
        <v>-1</v>
      </c>
      <c r="G151">
        <v>50</v>
      </c>
      <c r="H151">
        <v>13</v>
      </c>
      <c r="I151">
        <v>50.2</v>
      </c>
      <c r="J151">
        <v>3.91</v>
      </c>
      <c r="L151">
        <v>6</v>
      </c>
      <c r="N151">
        <v>1</v>
      </c>
    </row>
    <row r="152" spans="1:18" x14ac:dyDescent="0.3">
      <c r="A152" t="s">
        <v>371</v>
      </c>
      <c r="B152" s="3" t="s">
        <v>826</v>
      </c>
      <c r="C152">
        <v>12</v>
      </c>
      <c r="D152">
        <v>11</v>
      </c>
      <c r="E152">
        <v>39.15</v>
      </c>
      <c r="F152">
        <v>-1</v>
      </c>
      <c r="G152">
        <v>52</v>
      </c>
      <c r="H152">
        <v>22</v>
      </c>
      <c r="I152">
        <v>6.3</v>
      </c>
      <c r="J152">
        <v>3.97</v>
      </c>
      <c r="N152">
        <v>2</v>
      </c>
    </row>
    <row r="154" spans="1:18" x14ac:dyDescent="0.3">
      <c r="A154" s="1" t="s">
        <v>373</v>
      </c>
      <c r="B154" s="1"/>
      <c r="C154" t="s">
        <v>3</v>
      </c>
      <c r="G154" t="s">
        <v>4</v>
      </c>
      <c r="J154" t="s">
        <v>16</v>
      </c>
    </row>
    <row r="155" spans="1:18" x14ac:dyDescent="0.3">
      <c r="A155" t="s">
        <v>15</v>
      </c>
      <c r="B155" t="s">
        <v>699</v>
      </c>
      <c r="C155" t="s">
        <v>5</v>
      </c>
      <c r="D155" t="s">
        <v>6</v>
      </c>
      <c r="E155" t="s">
        <v>7</v>
      </c>
      <c r="G155" t="s">
        <v>10</v>
      </c>
      <c r="H155" t="s">
        <v>8</v>
      </c>
      <c r="I155" t="s">
        <v>9</v>
      </c>
      <c r="J155" t="s">
        <v>11</v>
      </c>
      <c r="L155">
        <v>2</v>
      </c>
      <c r="M155">
        <v>2</v>
      </c>
      <c r="N155">
        <v>0</v>
      </c>
      <c r="O155">
        <v>0</v>
      </c>
      <c r="P155">
        <v>0</v>
      </c>
      <c r="Q155">
        <v>0</v>
      </c>
    </row>
    <row r="156" spans="1:18" x14ac:dyDescent="0.3">
      <c r="A156" t="s">
        <v>376</v>
      </c>
      <c r="B156" t="s">
        <v>919</v>
      </c>
      <c r="C156">
        <v>12</v>
      </c>
      <c r="D156">
        <v>47</v>
      </c>
      <c r="E156">
        <v>43.32</v>
      </c>
      <c r="F156">
        <v>-1</v>
      </c>
      <c r="G156">
        <v>59</v>
      </c>
      <c r="H156">
        <v>41</v>
      </c>
      <c r="I156">
        <v>19.399999999999999</v>
      </c>
      <c r="J156">
        <v>1.25</v>
      </c>
      <c r="M156">
        <v>1</v>
      </c>
    </row>
    <row r="157" spans="1:18" ht="16.2" x14ac:dyDescent="0.3">
      <c r="A157" t="s">
        <v>380</v>
      </c>
      <c r="B157" t="s">
        <v>920</v>
      </c>
      <c r="C157">
        <v>12</v>
      </c>
      <c r="D157">
        <v>26</v>
      </c>
      <c r="E157">
        <v>35.94</v>
      </c>
      <c r="F157">
        <v>-1</v>
      </c>
      <c r="G157">
        <v>63</v>
      </c>
      <c r="H157">
        <v>5</v>
      </c>
      <c r="I157">
        <v>56.6</v>
      </c>
      <c r="J157">
        <v>1.4</v>
      </c>
      <c r="L157">
        <v>1</v>
      </c>
    </row>
    <row r="158" spans="1:18" x14ac:dyDescent="0.3">
      <c r="A158" t="s">
        <v>377</v>
      </c>
      <c r="B158" t="s">
        <v>921</v>
      </c>
      <c r="C158">
        <v>12</v>
      </c>
      <c r="D158">
        <v>31</v>
      </c>
      <c r="E158">
        <v>9.93</v>
      </c>
      <c r="F158">
        <v>-1</v>
      </c>
      <c r="G158">
        <v>57</v>
      </c>
      <c r="H158">
        <v>6</v>
      </c>
      <c r="I158">
        <v>45.2</v>
      </c>
      <c r="J158">
        <v>1.6</v>
      </c>
      <c r="L158">
        <v>2</v>
      </c>
    </row>
    <row r="159" spans="1:18" ht="16.2" x14ac:dyDescent="0.3">
      <c r="A159" t="s">
        <v>381</v>
      </c>
      <c r="B159" t="s">
        <v>735</v>
      </c>
      <c r="C159">
        <v>12</v>
      </c>
      <c r="D159">
        <v>26</v>
      </c>
      <c r="E159">
        <v>36.5</v>
      </c>
      <c r="F159">
        <v>-1</v>
      </c>
      <c r="G159">
        <v>63</v>
      </c>
      <c r="H159">
        <v>5</v>
      </c>
      <c r="I159">
        <v>58</v>
      </c>
      <c r="J159">
        <v>2.09</v>
      </c>
    </row>
    <row r="160" spans="1:18" x14ac:dyDescent="0.3">
      <c r="A160" t="s">
        <v>378</v>
      </c>
      <c r="B160" t="s">
        <v>755</v>
      </c>
      <c r="C160">
        <v>12</v>
      </c>
      <c r="D160">
        <v>15</v>
      </c>
      <c r="E160">
        <v>8.76</v>
      </c>
      <c r="F160">
        <v>-1</v>
      </c>
      <c r="G160">
        <v>58</v>
      </c>
      <c r="H160">
        <v>44</v>
      </c>
      <c r="I160">
        <v>56</v>
      </c>
      <c r="J160">
        <v>2.79</v>
      </c>
      <c r="M160">
        <v>2</v>
      </c>
      <c r="R160" s="2"/>
    </row>
    <row r="161" spans="1:19" x14ac:dyDescent="0.3">
      <c r="A161" t="s">
        <v>379</v>
      </c>
      <c r="B161" t="s">
        <v>922</v>
      </c>
      <c r="C161">
        <v>12</v>
      </c>
      <c r="D161">
        <v>21</v>
      </c>
      <c r="E161">
        <v>21.81</v>
      </c>
      <c r="F161">
        <v>-1</v>
      </c>
      <c r="G161">
        <v>60</v>
      </c>
      <c r="H161">
        <v>24</v>
      </c>
      <c r="I161">
        <v>4.9000000000000004</v>
      </c>
      <c r="J161">
        <v>3.59</v>
      </c>
      <c r="R161" s="2"/>
    </row>
    <row r="162" spans="1:19" x14ac:dyDescent="0.3">
      <c r="R162" s="2"/>
    </row>
    <row r="163" spans="1:19" x14ac:dyDescent="0.3">
      <c r="A163" s="1" t="s">
        <v>382</v>
      </c>
      <c r="B163" s="1"/>
      <c r="C163" t="s">
        <v>3</v>
      </c>
      <c r="G163" t="s">
        <v>4</v>
      </c>
      <c r="J163" t="s">
        <v>16</v>
      </c>
      <c r="R163" s="2"/>
      <c r="S163" s="2"/>
    </row>
    <row r="164" spans="1:19" x14ac:dyDescent="0.3">
      <c r="A164" t="s">
        <v>15</v>
      </c>
      <c r="B164" t="s">
        <v>699</v>
      </c>
      <c r="C164" t="s">
        <v>5</v>
      </c>
      <c r="D164" t="s">
        <v>6</v>
      </c>
      <c r="E164" t="s">
        <v>7</v>
      </c>
      <c r="G164" t="s">
        <v>10</v>
      </c>
      <c r="H164" t="s">
        <v>8</v>
      </c>
      <c r="I164" t="s">
        <v>9</v>
      </c>
      <c r="J164" t="s">
        <v>11</v>
      </c>
      <c r="L164">
        <v>11</v>
      </c>
      <c r="M164">
        <v>0</v>
      </c>
      <c r="N164">
        <v>0</v>
      </c>
      <c r="O164">
        <v>0</v>
      </c>
      <c r="P164">
        <v>0</v>
      </c>
      <c r="Q164">
        <v>0</v>
      </c>
      <c r="R164" s="2"/>
      <c r="S164" s="2"/>
    </row>
    <row r="165" spans="1:19" x14ac:dyDescent="0.3">
      <c r="A165" t="s">
        <v>668</v>
      </c>
      <c r="B165" t="s">
        <v>747</v>
      </c>
      <c r="C165">
        <v>9</v>
      </c>
      <c r="D165">
        <v>27</v>
      </c>
      <c r="E165">
        <v>35.25</v>
      </c>
      <c r="F165">
        <v>-1</v>
      </c>
      <c r="G165">
        <v>8</v>
      </c>
      <c r="H165">
        <v>39</v>
      </c>
      <c r="I165">
        <v>31.3</v>
      </c>
      <c r="J165">
        <v>1.99</v>
      </c>
      <c r="L165">
        <v>7</v>
      </c>
      <c r="R165" s="2"/>
      <c r="S165" s="2"/>
    </row>
    <row r="166" spans="1:19" x14ac:dyDescent="0.3">
      <c r="A166" t="s">
        <v>383</v>
      </c>
      <c r="B166" t="s">
        <v>709</v>
      </c>
      <c r="C166">
        <v>13</v>
      </c>
      <c r="D166">
        <v>18</v>
      </c>
      <c r="E166">
        <v>55.25</v>
      </c>
      <c r="F166">
        <v>-1</v>
      </c>
      <c r="G166">
        <v>23</v>
      </c>
      <c r="H166">
        <v>10</v>
      </c>
      <c r="I166">
        <v>17.100000000000001</v>
      </c>
      <c r="J166">
        <v>2.99</v>
      </c>
      <c r="L166">
        <v>2</v>
      </c>
      <c r="R166" s="2"/>
      <c r="S166" s="2"/>
    </row>
    <row r="167" spans="1:19" x14ac:dyDescent="0.3">
      <c r="A167" t="s">
        <v>384</v>
      </c>
      <c r="B167" t="s">
        <v>844</v>
      </c>
      <c r="C167">
        <v>8</v>
      </c>
      <c r="D167">
        <v>55</v>
      </c>
      <c r="E167">
        <v>23.68</v>
      </c>
      <c r="F167">
        <v>1</v>
      </c>
      <c r="G167">
        <v>5</v>
      </c>
      <c r="H167">
        <v>56</v>
      </c>
      <c r="I167">
        <v>43.9</v>
      </c>
      <c r="J167">
        <v>3.11</v>
      </c>
      <c r="L167">
        <v>10</v>
      </c>
      <c r="R167" s="2"/>
      <c r="S167" s="2"/>
    </row>
    <row r="168" spans="1:19" x14ac:dyDescent="0.3">
      <c r="A168" t="s">
        <v>385</v>
      </c>
      <c r="B168" t="s">
        <v>923</v>
      </c>
      <c r="C168">
        <v>10</v>
      </c>
      <c r="D168">
        <v>49</v>
      </c>
      <c r="E168">
        <v>37.43</v>
      </c>
      <c r="F168">
        <v>-1</v>
      </c>
      <c r="G168">
        <v>16</v>
      </c>
      <c r="H168">
        <v>11</v>
      </c>
      <c r="I168">
        <v>38.9</v>
      </c>
      <c r="J168">
        <v>3.11</v>
      </c>
      <c r="L168">
        <v>4</v>
      </c>
    </row>
    <row r="169" spans="1:19" x14ac:dyDescent="0.3">
      <c r="A169" t="s">
        <v>386</v>
      </c>
      <c r="B169" t="s">
        <v>700</v>
      </c>
      <c r="C169">
        <v>14</v>
      </c>
      <c r="D169">
        <v>6</v>
      </c>
      <c r="E169">
        <v>22.27</v>
      </c>
      <c r="F169">
        <v>-1</v>
      </c>
      <c r="G169">
        <v>26</v>
      </c>
      <c r="H169">
        <v>40</v>
      </c>
      <c r="I169">
        <v>55.3</v>
      </c>
      <c r="J169">
        <v>3.25</v>
      </c>
      <c r="L169">
        <v>1</v>
      </c>
    </row>
    <row r="170" spans="1:19" x14ac:dyDescent="0.3">
      <c r="A170" t="s">
        <v>387</v>
      </c>
      <c r="B170" t="s">
        <v>924</v>
      </c>
      <c r="C170">
        <v>8</v>
      </c>
      <c r="D170">
        <v>46</v>
      </c>
      <c r="E170">
        <v>46.65</v>
      </c>
      <c r="F170">
        <v>1</v>
      </c>
      <c r="G170">
        <v>6</v>
      </c>
      <c r="H170">
        <v>25</v>
      </c>
      <c r="I170">
        <v>8.1</v>
      </c>
      <c r="J170">
        <v>3.38</v>
      </c>
      <c r="L170">
        <v>11</v>
      </c>
    </row>
    <row r="171" spans="1:19" x14ac:dyDescent="0.3">
      <c r="A171" t="s">
        <v>388</v>
      </c>
      <c r="B171" t="s">
        <v>709</v>
      </c>
      <c r="C171">
        <v>11</v>
      </c>
      <c r="D171">
        <v>33</v>
      </c>
      <c r="E171">
        <v>0.26</v>
      </c>
      <c r="F171">
        <v>-1</v>
      </c>
      <c r="G171">
        <v>31</v>
      </c>
      <c r="H171">
        <v>51</v>
      </c>
      <c r="I171">
        <v>27.1</v>
      </c>
      <c r="J171">
        <v>3.54</v>
      </c>
      <c r="L171">
        <v>3</v>
      </c>
    </row>
    <row r="172" spans="1:19" x14ac:dyDescent="0.3">
      <c r="A172" t="s">
        <v>389</v>
      </c>
      <c r="B172" t="s">
        <v>708</v>
      </c>
      <c r="C172">
        <v>10</v>
      </c>
      <c r="D172">
        <v>10</v>
      </c>
      <c r="E172">
        <v>35.4</v>
      </c>
      <c r="F172">
        <v>-1</v>
      </c>
      <c r="G172">
        <v>12</v>
      </c>
      <c r="H172">
        <v>21</v>
      </c>
      <c r="I172">
        <v>13.8</v>
      </c>
      <c r="J172">
        <v>3.61</v>
      </c>
      <c r="L172">
        <v>6</v>
      </c>
    </row>
    <row r="173" spans="1:19" x14ac:dyDescent="0.3">
      <c r="A173" t="s">
        <v>390</v>
      </c>
      <c r="B173" t="s">
        <v>725</v>
      </c>
      <c r="C173">
        <v>10</v>
      </c>
      <c r="D173">
        <v>26</v>
      </c>
      <c r="E173">
        <v>5.51</v>
      </c>
      <c r="F173">
        <v>-1</v>
      </c>
      <c r="G173">
        <v>16</v>
      </c>
      <c r="H173">
        <v>50</v>
      </c>
      <c r="I173">
        <v>9.9</v>
      </c>
      <c r="J173">
        <v>3.83</v>
      </c>
      <c r="L173">
        <v>5</v>
      </c>
    </row>
    <row r="174" spans="1:19" x14ac:dyDescent="0.3">
      <c r="A174" t="s">
        <v>391</v>
      </c>
      <c r="B174" t="s">
        <v>884</v>
      </c>
      <c r="C174">
        <v>9</v>
      </c>
      <c r="D174">
        <v>14</v>
      </c>
      <c r="E174">
        <v>21.79</v>
      </c>
      <c r="F174">
        <v>1</v>
      </c>
      <c r="G174">
        <v>2</v>
      </c>
      <c r="H174">
        <v>18</v>
      </c>
      <c r="I174">
        <v>54.1</v>
      </c>
      <c r="J174">
        <v>3.89</v>
      </c>
      <c r="L174">
        <v>9</v>
      </c>
    </row>
    <row r="175" spans="1:19" ht="15" customHeight="1" x14ac:dyDescent="0.3">
      <c r="A175" t="s">
        <v>392</v>
      </c>
      <c r="B175" t="s">
        <v>925</v>
      </c>
      <c r="C175">
        <v>9</v>
      </c>
      <c r="D175">
        <v>39</v>
      </c>
      <c r="E175">
        <v>51.33</v>
      </c>
      <c r="F175">
        <v>-1</v>
      </c>
      <c r="G175">
        <v>1</v>
      </c>
      <c r="H175">
        <v>8</v>
      </c>
      <c r="I175">
        <v>33.6</v>
      </c>
      <c r="J175">
        <v>3.9</v>
      </c>
      <c r="L175">
        <v>8</v>
      </c>
    </row>
    <row r="176" spans="1:19" x14ac:dyDescent="0.3">
      <c r="A176" t="s">
        <v>393</v>
      </c>
      <c r="B176" t="s">
        <v>739</v>
      </c>
      <c r="C176">
        <v>8</v>
      </c>
      <c r="D176">
        <v>25</v>
      </c>
      <c r="E176">
        <v>39.67</v>
      </c>
      <c r="F176">
        <v>-1</v>
      </c>
      <c r="G176">
        <v>3</v>
      </c>
      <c r="H176">
        <v>54</v>
      </c>
      <c r="I176">
        <v>22.9</v>
      </c>
      <c r="J176">
        <v>3.91</v>
      </c>
    </row>
    <row r="178" spans="1:17" x14ac:dyDescent="0.3">
      <c r="A178" s="1" t="s">
        <v>394</v>
      </c>
      <c r="B178" s="1"/>
      <c r="C178" t="s">
        <v>3</v>
      </c>
      <c r="G178" t="s">
        <v>4</v>
      </c>
      <c r="J178" t="s">
        <v>16</v>
      </c>
    </row>
    <row r="179" spans="1:17" x14ac:dyDescent="0.3">
      <c r="A179" t="s">
        <v>15</v>
      </c>
      <c r="B179" t="s">
        <v>699</v>
      </c>
      <c r="C179" t="s">
        <v>5</v>
      </c>
      <c r="D179" t="s">
        <v>6</v>
      </c>
      <c r="E179" t="s">
        <v>7</v>
      </c>
      <c r="G179" t="s">
        <v>10</v>
      </c>
      <c r="H179" t="s">
        <v>8</v>
      </c>
      <c r="I179" t="s">
        <v>9</v>
      </c>
      <c r="J179" t="s">
        <v>11</v>
      </c>
      <c r="L179">
        <v>4</v>
      </c>
      <c r="M179">
        <v>2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 t="s">
        <v>395</v>
      </c>
      <c r="B180" t="s">
        <v>710</v>
      </c>
      <c r="C180">
        <v>12</v>
      </c>
      <c r="D180">
        <v>15</v>
      </c>
      <c r="E180">
        <v>48.47</v>
      </c>
      <c r="F180">
        <v>-1</v>
      </c>
      <c r="G180">
        <v>17</v>
      </c>
      <c r="H180">
        <v>32</v>
      </c>
      <c r="I180">
        <v>31.1</v>
      </c>
      <c r="J180">
        <v>2.58</v>
      </c>
      <c r="L180">
        <v>4</v>
      </c>
      <c r="M180">
        <v>1</v>
      </c>
    </row>
    <row r="181" spans="1:17" x14ac:dyDescent="0.3">
      <c r="A181" t="s">
        <v>396</v>
      </c>
      <c r="B181" t="s">
        <v>904</v>
      </c>
      <c r="C181">
        <v>12</v>
      </c>
      <c r="D181">
        <v>34</v>
      </c>
      <c r="E181">
        <v>23.23</v>
      </c>
      <c r="F181">
        <v>-1</v>
      </c>
      <c r="G181">
        <v>23</v>
      </c>
      <c r="H181">
        <v>23</v>
      </c>
      <c r="I181">
        <v>47.8</v>
      </c>
      <c r="J181">
        <v>2.65</v>
      </c>
      <c r="L181">
        <v>2</v>
      </c>
    </row>
    <row r="182" spans="1:17" x14ac:dyDescent="0.3">
      <c r="A182" t="s">
        <v>397</v>
      </c>
      <c r="B182" t="s">
        <v>884</v>
      </c>
      <c r="C182">
        <v>12</v>
      </c>
      <c r="D182">
        <v>29</v>
      </c>
      <c r="E182">
        <v>51.98</v>
      </c>
      <c r="F182">
        <v>-1</v>
      </c>
      <c r="G182">
        <v>16</v>
      </c>
      <c r="H182">
        <v>30</v>
      </c>
      <c r="I182">
        <v>54.3</v>
      </c>
      <c r="J182">
        <v>2.94</v>
      </c>
      <c r="L182">
        <v>3</v>
      </c>
    </row>
    <row r="183" spans="1:17" x14ac:dyDescent="0.3">
      <c r="A183" t="s">
        <v>398</v>
      </c>
      <c r="B183" t="s">
        <v>700</v>
      </c>
      <c r="C183">
        <v>12</v>
      </c>
      <c r="D183">
        <v>10</v>
      </c>
      <c r="E183">
        <v>7.53</v>
      </c>
      <c r="F183">
        <v>-1</v>
      </c>
      <c r="G183">
        <v>22</v>
      </c>
      <c r="H183">
        <v>37</v>
      </c>
      <c r="I183">
        <v>11.3</v>
      </c>
      <c r="J183">
        <v>3.02</v>
      </c>
      <c r="L183">
        <v>1</v>
      </c>
      <c r="M183">
        <v>2</v>
      </c>
    </row>
    <row r="185" spans="1:17" x14ac:dyDescent="0.3">
      <c r="A185" s="1" t="s">
        <v>399</v>
      </c>
      <c r="B185" s="1"/>
      <c r="C185" t="s">
        <v>3</v>
      </c>
      <c r="G185" t="s">
        <v>4</v>
      </c>
      <c r="J185" t="s">
        <v>16</v>
      </c>
    </row>
    <row r="186" spans="1:17" x14ac:dyDescent="0.3">
      <c r="A186" t="s">
        <v>15</v>
      </c>
      <c r="B186" t="s">
        <v>699</v>
      </c>
      <c r="C186" t="s">
        <v>5</v>
      </c>
      <c r="D186" t="s">
        <v>6</v>
      </c>
      <c r="E186" t="s">
        <v>7</v>
      </c>
      <c r="G186" t="s">
        <v>10</v>
      </c>
      <c r="H186" t="s">
        <v>8</v>
      </c>
      <c r="I186" t="s">
        <v>9</v>
      </c>
      <c r="J186" t="s">
        <v>11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 t="s">
        <v>400</v>
      </c>
      <c r="B187" t="s">
        <v>708</v>
      </c>
      <c r="C187">
        <v>11</v>
      </c>
      <c r="D187">
        <v>19</v>
      </c>
      <c r="E187">
        <v>20.52</v>
      </c>
      <c r="F187">
        <v>-1</v>
      </c>
      <c r="G187">
        <v>14</v>
      </c>
      <c r="H187">
        <v>46</v>
      </c>
      <c r="I187">
        <v>44.6</v>
      </c>
      <c r="J187">
        <v>3.56</v>
      </c>
    </row>
    <row r="189" spans="1:17" x14ac:dyDescent="0.3">
      <c r="A189" s="6" t="s">
        <v>638</v>
      </c>
      <c r="B189" s="6"/>
      <c r="C189" t="s">
        <v>3</v>
      </c>
      <c r="G189" t="s">
        <v>4</v>
      </c>
      <c r="J189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tabSelected="1" workbookViewId="0">
      <selection activeCell="A7" sqref="A7:Q7"/>
    </sheetView>
  </sheetViews>
  <sheetFormatPr defaultRowHeight="14.4" x14ac:dyDescent="0.3"/>
  <cols>
    <col min="1" max="1" width="17.77734375" customWidth="1"/>
    <col min="2" max="2" width="11.4414062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4" max="14" width="9.109375" customWidth="1"/>
    <col min="15" max="15" width="4.5546875" customWidth="1"/>
  </cols>
  <sheetData>
    <row r="1" spans="1:17" x14ac:dyDescent="0.3">
      <c r="A1" s="1" t="s">
        <v>403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926</v>
      </c>
      <c r="B3" t="s">
        <v>935</v>
      </c>
      <c r="C3">
        <v>7</v>
      </c>
      <c r="D3">
        <v>39</v>
      </c>
      <c r="E3">
        <v>18.54</v>
      </c>
      <c r="F3">
        <v>1</v>
      </c>
      <c r="G3">
        <v>5</v>
      </c>
      <c r="H3">
        <v>13</v>
      </c>
      <c r="I3">
        <v>39</v>
      </c>
      <c r="J3">
        <v>0.34</v>
      </c>
      <c r="L3">
        <v>1</v>
      </c>
    </row>
    <row r="4" spans="1:17" x14ac:dyDescent="0.3">
      <c r="A4" t="s">
        <v>571</v>
      </c>
      <c r="B4" t="s">
        <v>936</v>
      </c>
      <c r="C4">
        <v>7</v>
      </c>
      <c r="D4">
        <v>27</v>
      </c>
      <c r="E4">
        <v>9.07</v>
      </c>
      <c r="F4">
        <v>1</v>
      </c>
      <c r="G4">
        <v>8</v>
      </c>
      <c r="H4">
        <v>17</v>
      </c>
      <c r="I4">
        <v>21.9</v>
      </c>
      <c r="J4">
        <v>2.89</v>
      </c>
      <c r="L4">
        <v>2</v>
      </c>
    </row>
    <row r="6" spans="1:17" x14ac:dyDescent="0.3">
      <c r="A6" s="1" t="s">
        <v>404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699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405</v>
      </c>
      <c r="B8" t="s">
        <v>708</v>
      </c>
      <c r="C8">
        <v>7</v>
      </c>
      <c r="D8">
        <v>41</v>
      </c>
      <c r="E8">
        <v>14.88</v>
      </c>
      <c r="F8">
        <v>-1</v>
      </c>
      <c r="G8">
        <v>9</v>
      </c>
      <c r="H8">
        <v>33</v>
      </c>
      <c r="I8">
        <v>3.9</v>
      </c>
      <c r="J8">
        <v>3.94</v>
      </c>
    </row>
    <row r="9" spans="1:17" x14ac:dyDescent="0.3">
      <c r="A9" t="s">
        <v>406</v>
      </c>
      <c r="B9" t="s">
        <v>747</v>
      </c>
      <c r="C9">
        <v>6</v>
      </c>
      <c r="D9">
        <v>14</v>
      </c>
      <c r="E9">
        <v>51.34</v>
      </c>
      <c r="F9">
        <v>-1</v>
      </c>
      <c r="G9">
        <v>6</v>
      </c>
      <c r="H9">
        <v>16</v>
      </c>
      <c r="I9">
        <v>29</v>
      </c>
      <c r="J9">
        <v>3.99</v>
      </c>
    </row>
    <row r="11" spans="1:17" x14ac:dyDescent="0.3">
      <c r="A11" s="1" t="s">
        <v>418</v>
      </c>
      <c r="B11" s="1"/>
      <c r="C11" t="s">
        <v>3</v>
      </c>
      <c r="G11" t="s">
        <v>4</v>
      </c>
      <c r="J11" t="s">
        <v>16</v>
      </c>
    </row>
    <row r="12" spans="1:17" x14ac:dyDescent="0.3">
      <c r="A12" t="s">
        <v>15</v>
      </c>
      <c r="B12" t="s">
        <v>699</v>
      </c>
      <c r="C12" t="s">
        <v>5</v>
      </c>
      <c r="D12" t="s">
        <v>6</v>
      </c>
      <c r="E12" t="s">
        <v>7</v>
      </c>
      <c r="G12" t="s">
        <v>10</v>
      </c>
      <c r="H12" t="s">
        <v>8</v>
      </c>
      <c r="I12" t="s">
        <v>9</v>
      </c>
      <c r="J12" t="s">
        <v>11</v>
      </c>
      <c r="L12">
        <v>10</v>
      </c>
      <c r="M12">
        <v>3</v>
      </c>
      <c r="N12">
        <v>2</v>
      </c>
      <c r="O12">
        <v>0</v>
      </c>
      <c r="P12">
        <v>0</v>
      </c>
      <c r="Q12">
        <v>0</v>
      </c>
    </row>
    <row r="13" spans="1:17" x14ac:dyDescent="0.3">
      <c r="A13" t="s">
        <v>669</v>
      </c>
      <c r="B13" t="s">
        <v>938</v>
      </c>
      <c r="C13">
        <v>5</v>
      </c>
      <c r="D13">
        <v>14</v>
      </c>
      <c r="E13">
        <v>32.270000000000003</v>
      </c>
      <c r="F13">
        <v>-1</v>
      </c>
      <c r="G13">
        <v>8</v>
      </c>
      <c r="H13">
        <v>12</v>
      </c>
      <c r="I13">
        <v>5.9</v>
      </c>
      <c r="J13">
        <v>0.18</v>
      </c>
      <c r="L13">
        <v>9</v>
      </c>
    </row>
    <row r="14" spans="1:17" x14ac:dyDescent="0.3">
      <c r="A14" t="s">
        <v>670</v>
      </c>
      <c r="B14" t="s">
        <v>939</v>
      </c>
      <c r="C14">
        <v>5</v>
      </c>
      <c r="D14">
        <v>55</v>
      </c>
      <c r="E14">
        <v>10.29</v>
      </c>
      <c r="F14">
        <v>1</v>
      </c>
      <c r="G14">
        <v>7</v>
      </c>
      <c r="H14">
        <v>24</v>
      </c>
      <c r="I14">
        <v>25.3</v>
      </c>
      <c r="J14">
        <v>0.42</v>
      </c>
      <c r="L14">
        <v>6</v>
      </c>
    </row>
    <row r="15" spans="1:17" x14ac:dyDescent="0.3">
      <c r="A15" t="s">
        <v>671</v>
      </c>
      <c r="B15" t="s">
        <v>773</v>
      </c>
      <c r="C15">
        <v>5</v>
      </c>
      <c r="D15">
        <v>25</v>
      </c>
      <c r="E15">
        <v>7.87</v>
      </c>
      <c r="F15">
        <v>1</v>
      </c>
      <c r="G15">
        <v>6</v>
      </c>
      <c r="H15">
        <v>20</v>
      </c>
      <c r="I15">
        <v>59</v>
      </c>
      <c r="J15">
        <v>1.64</v>
      </c>
      <c r="L15">
        <v>4</v>
      </c>
      <c r="N15">
        <v>2</v>
      </c>
    </row>
    <row r="16" spans="1:17" x14ac:dyDescent="0.3">
      <c r="A16" t="s">
        <v>672</v>
      </c>
      <c r="B16" t="s">
        <v>937</v>
      </c>
      <c r="C16">
        <v>5</v>
      </c>
      <c r="D16">
        <v>36</v>
      </c>
      <c r="E16">
        <v>12.81</v>
      </c>
      <c r="F16">
        <v>-1</v>
      </c>
      <c r="G16">
        <v>1</v>
      </c>
      <c r="H16">
        <v>12</v>
      </c>
      <c r="I16">
        <v>6.9</v>
      </c>
      <c r="J16">
        <v>1.69</v>
      </c>
      <c r="M16">
        <v>2</v>
      </c>
    </row>
    <row r="17" spans="1:17" x14ac:dyDescent="0.3">
      <c r="A17" t="s">
        <v>673</v>
      </c>
      <c r="B17" t="s">
        <v>940</v>
      </c>
      <c r="C17">
        <v>5</v>
      </c>
      <c r="D17">
        <v>40</v>
      </c>
      <c r="E17">
        <v>45.52</v>
      </c>
      <c r="F17">
        <v>-1</v>
      </c>
      <c r="G17">
        <v>1</v>
      </c>
      <c r="H17">
        <v>56</v>
      </c>
      <c r="I17">
        <v>33.299999999999997</v>
      </c>
      <c r="J17">
        <v>1.88</v>
      </c>
      <c r="L17">
        <v>7</v>
      </c>
      <c r="M17">
        <v>3</v>
      </c>
    </row>
    <row r="18" spans="1:17" x14ac:dyDescent="0.3">
      <c r="A18" s="3" t="s">
        <v>674</v>
      </c>
      <c r="B18" s="3" t="s">
        <v>941</v>
      </c>
      <c r="C18">
        <v>5</v>
      </c>
      <c r="D18">
        <v>47</v>
      </c>
      <c r="E18">
        <v>45.39</v>
      </c>
      <c r="F18">
        <v>-1</v>
      </c>
      <c r="G18">
        <v>9</v>
      </c>
      <c r="H18">
        <v>40</v>
      </c>
      <c r="I18">
        <v>10.6</v>
      </c>
      <c r="J18">
        <v>2.0699999999999998</v>
      </c>
      <c r="L18">
        <v>8</v>
      </c>
    </row>
    <row r="19" spans="1:17" x14ac:dyDescent="0.3">
      <c r="A19" s="3" t="s">
        <v>675</v>
      </c>
      <c r="B19" s="3" t="s">
        <v>942</v>
      </c>
      <c r="C19">
        <v>5</v>
      </c>
      <c r="D19">
        <v>32</v>
      </c>
      <c r="E19">
        <v>0.4</v>
      </c>
      <c r="F19">
        <v>-1</v>
      </c>
      <c r="G19">
        <v>0</v>
      </c>
      <c r="H19">
        <v>17</v>
      </c>
      <c r="I19">
        <v>56.7</v>
      </c>
      <c r="J19">
        <v>2.2000000000000002</v>
      </c>
      <c r="L19">
        <v>10</v>
      </c>
      <c r="M19">
        <v>1</v>
      </c>
      <c r="N19">
        <v>1</v>
      </c>
    </row>
    <row r="20" spans="1:17" x14ac:dyDescent="0.3">
      <c r="A20" t="s">
        <v>419</v>
      </c>
      <c r="B20" s="3" t="s">
        <v>943</v>
      </c>
      <c r="C20">
        <v>5</v>
      </c>
      <c r="D20">
        <v>35</v>
      </c>
      <c r="E20">
        <v>25.98</v>
      </c>
      <c r="F20">
        <v>-1</v>
      </c>
      <c r="G20">
        <v>5</v>
      </c>
      <c r="H20">
        <v>54</v>
      </c>
      <c r="I20">
        <v>35.6</v>
      </c>
      <c r="J20">
        <v>2.75</v>
      </c>
    </row>
    <row r="21" spans="1:17" ht="16.2" x14ac:dyDescent="0.3">
      <c r="A21" t="s">
        <v>420</v>
      </c>
      <c r="B21" s="3" t="s">
        <v>898</v>
      </c>
      <c r="C21">
        <v>4</v>
      </c>
      <c r="D21">
        <v>49</v>
      </c>
      <c r="E21">
        <v>50.14</v>
      </c>
      <c r="F21">
        <v>1</v>
      </c>
      <c r="G21">
        <v>6</v>
      </c>
      <c r="H21">
        <v>57</v>
      </c>
      <c r="I21">
        <v>40.5</v>
      </c>
      <c r="J21">
        <v>3.19</v>
      </c>
      <c r="L21">
        <v>3</v>
      </c>
    </row>
    <row r="22" spans="1:17" x14ac:dyDescent="0.3">
      <c r="A22" t="s">
        <v>421</v>
      </c>
      <c r="B22" s="3" t="s">
        <v>944</v>
      </c>
      <c r="C22">
        <v>5</v>
      </c>
      <c r="D22">
        <v>24</v>
      </c>
      <c r="E22">
        <v>28.62</v>
      </c>
      <c r="F22">
        <v>-1</v>
      </c>
      <c r="G22">
        <v>2</v>
      </c>
      <c r="H22">
        <v>23</v>
      </c>
      <c r="I22">
        <v>49.7</v>
      </c>
      <c r="J22">
        <v>3.35</v>
      </c>
    </row>
    <row r="23" spans="1:17" x14ac:dyDescent="0.3">
      <c r="A23" s="3" t="s">
        <v>676</v>
      </c>
      <c r="B23" s="3" t="s">
        <v>945</v>
      </c>
      <c r="C23">
        <v>5</v>
      </c>
      <c r="D23">
        <v>35</v>
      </c>
      <c r="E23">
        <v>8.2799999999999994</v>
      </c>
      <c r="F23">
        <v>1</v>
      </c>
      <c r="G23">
        <v>9</v>
      </c>
      <c r="H23">
        <v>56</v>
      </c>
      <c r="I23">
        <v>3</v>
      </c>
      <c r="J23">
        <v>3.47</v>
      </c>
      <c r="L23">
        <v>5</v>
      </c>
    </row>
    <row r="24" spans="1:17" x14ac:dyDescent="0.3">
      <c r="A24" s="3" t="s">
        <v>422</v>
      </c>
      <c r="B24" s="3" t="s">
        <v>946</v>
      </c>
      <c r="C24">
        <v>5</v>
      </c>
      <c r="D24">
        <v>17</v>
      </c>
      <c r="E24">
        <v>36.4</v>
      </c>
      <c r="F24">
        <v>-1</v>
      </c>
      <c r="G24">
        <v>6</v>
      </c>
      <c r="H24">
        <v>50</v>
      </c>
      <c r="I24">
        <v>39.799999999999997</v>
      </c>
      <c r="J24">
        <v>3.59</v>
      </c>
    </row>
    <row r="25" spans="1:17" ht="16.2" x14ac:dyDescent="0.3">
      <c r="A25" t="s">
        <v>425</v>
      </c>
      <c r="B25" s="3" t="s">
        <v>773</v>
      </c>
      <c r="C25">
        <v>4</v>
      </c>
      <c r="D25">
        <v>51</v>
      </c>
      <c r="E25">
        <v>12.37</v>
      </c>
      <c r="F25">
        <v>1</v>
      </c>
      <c r="G25">
        <v>5</v>
      </c>
      <c r="H25">
        <v>36</v>
      </c>
      <c r="I25">
        <v>18.399999999999999</v>
      </c>
      <c r="J25">
        <v>3.68</v>
      </c>
      <c r="L25">
        <v>2</v>
      </c>
    </row>
    <row r="26" spans="1:17" x14ac:dyDescent="0.3">
      <c r="A26" s="3" t="s">
        <v>677</v>
      </c>
      <c r="B26" s="3" t="s">
        <v>947</v>
      </c>
      <c r="C26">
        <v>5</v>
      </c>
      <c r="D26">
        <v>40</v>
      </c>
      <c r="E26">
        <v>45.6</v>
      </c>
      <c r="F26">
        <v>-1</v>
      </c>
      <c r="G26">
        <v>1</v>
      </c>
      <c r="H26">
        <v>56</v>
      </c>
      <c r="I26">
        <v>34</v>
      </c>
      <c r="J26">
        <v>3.7</v>
      </c>
    </row>
    <row r="27" spans="1:17" ht="16.2" x14ac:dyDescent="0.3">
      <c r="A27" t="s">
        <v>424</v>
      </c>
      <c r="B27" s="3" t="s">
        <v>773</v>
      </c>
      <c r="C27">
        <v>4</v>
      </c>
      <c r="D27">
        <v>54</v>
      </c>
      <c r="E27">
        <v>15.1</v>
      </c>
      <c r="F27">
        <v>1</v>
      </c>
      <c r="G27">
        <v>2</v>
      </c>
      <c r="H27">
        <v>26</v>
      </c>
      <c r="I27">
        <v>26.4</v>
      </c>
      <c r="J27">
        <v>3.71</v>
      </c>
      <c r="L27">
        <v>1</v>
      </c>
    </row>
    <row r="28" spans="1:17" x14ac:dyDescent="0.3">
      <c r="A28" t="s">
        <v>423</v>
      </c>
      <c r="B28" s="3" t="s">
        <v>891</v>
      </c>
      <c r="C28">
        <v>5</v>
      </c>
      <c r="D28">
        <v>38</v>
      </c>
      <c r="E28">
        <v>44.77</v>
      </c>
      <c r="F28">
        <v>-1</v>
      </c>
      <c r="G28">
        <v>2</v>
      </c>
      <c r="H28">
        <v>36</v>
      </c>
      <c r="I28">
        <v>0.2</v>
      </c>
      <c r="J28">
        <v>3.77</v>
      </c>
    </row>
    <row r="30" spans="1:17" x14ac:dyDescent="0.3">
      <c r="A30" s="1" t="s">
        <v>407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699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6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678</v>
      </c>
      <c r="B32" t="s">
        <v>927</v>
      </c>
      <c r="C32">
        <v>6</v>
      </c>
      <c r="D32">
        <v>45</v>
      </c>
      <c r="E32">
        <v>9.25</v>
      </c>
      <c r="F32">
        <v>-1</v>
      </c>
      <c r="G32">
        <v>16</v>
      </c>
      <c r="H32">
        <v>42</v>
      </c>
      <c r="I32">
        <v>47.3</v>
      </c>
      <c r="J32">
        <v>-1.46</v>
      </c>
      <c r="L32">
        <v>2</v>
      </c>
    </row>
    <row r="33" spans="1:17" x14ac:dyDescent="0.3">
      <c r="A33" t="s">
        <v>408</v>
      </c>
      <c r="B33" t="s">
        <v>928</v>
      </c>
      <c r="C33">
        <v>6</v>
      </c>
      <c r="D33">
        <v>58</v>
      </c>
      <c r="E33">
        <v>37.549999999999997</v>
      </c>
      <c r="F33">
        <v>-1</v>
      </c>
      <c r="G33">
        <v>28</v>
      </c>
      <c r="H33">
        <v>58</v>
      </c>
      <c r="I33">
        <v>19.5</v>
      </c>
      <c r="J33">
        <v>1.5</v>
      </c>
      <c r="L33">
        <v>5</v>
      </c>
    </row>
    <row r="34" spans="1:17" x14ac:dyDescent="0.3">
      <c r="A34" t="s">
        <v>409</v>
      </c>
      <c r="B34" t="s">
        <v>929</v>
      </c>
      <c r="C34">
        <v>7</v>
      </c>
      <c r="D34">
        <v>8</v>
      </c>
      <c r="E34">
        <v>23.49</v>
      </c>
      <c r="F34">
        <v>-1</v>
      </c>
      <c r="G34">
        <v>26</v>
      </c>
      <c r="H34">
        <v>23</v>
      </c>
      <c r="I34">
        <v>35.5</v>
      </c>
      <c r="J34">
        <v>1.83</v>
      </c>
      <c r="L34">
        <v>4</v>
      </c>
      <c r="M34">
        <v>1</v>
      </c>
    </row>
    <row r="35" spans="1:17" x14ac:dyDescent="0.3">
      <c r="A35" t="s">
        <v>410</v>
      </c>
      <c r="B35" t="s">
        <v>930</v>
      </c>
      <c r="C35">
        <v>6</v>
      </c>
      <c r="D35">
        <v>22</v>
      </c>
      <c r="E35">
        <v>41.99</v>
      </c>
      <c r="F35">
        <v>-1</v>
      </c>
      <c r="G35">
        <v>17</v>
      </c>
      <c r="H35">
        <v>57</v>
      </c>
      <c r="I35">
        <v>21.3</v>
      </c>
      <c r="J35">
        <v>1.98</v>
      </c>
      <c r="L35">
        <v>1</v>
      </c>
    </row>
    <row r="36" spans="1:17" x14ac:dyDescent="0.3">
      <c r="A36" t="s">
        <v>411</v>
      </c>
      <c r="B36" t="s">
        <v>931</v>
      </c>
      <c r="C36">
        <v>7</v>
      </c>
      <c r="D36">
        <v>24</v>
      </c>
      <c r="E36">
        <v>5.71</v>
      </c>
      <c r="F36">
        <v>-1</v>
      </c>
      <c r="G36">
        <v>29</v>
      </c>
      <c r="H36">
        <v>18</v>
      </c>
      <c r="I36">
        <v>11.2</v>
      </c>
      <c r="J36">
        <v>2.4500000000000002</v>
      </c>
      <c r="M36">
        <v>2</v>
      </c>
    </row>
    <row r="37" spans="1:17" x14ac:dyDescent="0.3">
      <c r="A37" t="s">
        <v>412</v>
      </c>
      <c r="B37" t="s">
        <v>748</v>
      </c>
      <c r="C37">
        <v>6</v>
      </c>
      <c r="D37">
        <v>20</v>
      </c>
      <c r="E37">
        <v>18.79</v>
      </c>
      <c r="F37">
        <v>-1</v>
      </c>
      <c r="G37">
        <v>30</v>
      </c>
      <c r="H37">
        <v>3</v>
      </c>
      <c r="I37">
        <v>48.2</v>
      </c>
      <c r="J37">
        <v>3.02</v>
      </c>
      <c r="L37">
        <v>6</v>
      </c>
    </row>
    <row r="38" spans="1:17" ht="16.2" x14ac:dyDescent="0.3">
      <c r="A38" t="s">
        <v>416</v>
      </c>
      <c r="B38" t="s">
        <v>932</v>
      </c>
      <c r="C38">
        <v>7</v>
      </c>
      <c r="D38">
        <v>3</v>
      </c>
      <c r="E38">
        <v>1.47</v>
      </c>
      <c r="F38">
        <v>-1</v>
      </c>
      <c r="G38">
        <v>23</v>
      </c>
      <c r="H38">
        <v>49</v>
      </c>
      <c r="I38">
        <v>59.9</v>
      </c>
      <c r="J38">
        <v>3.02</v>
      </c>
      <c r="L38">
        <v>3</v>
      </c>
    </row>
    <row r="39" spans="1:17" x14ac:dyDescent="0.3">
      <c r="A39" t="s">
        <v>413</v>
      </c>
      <c r="B39" t="s">
        <v>725</v>
      </c>
      <c r="C39">
        <v>7</v>
      </c>
      <c r="D39">
        <v>1</v>
      </c>
      <c r="E39">
        <v>43.15</v>
      </c>
      <c r="F39">
        <v>-1</v>
      </c>
      <c r="G39">
        <v>27</v>
      </c>
      <c r="H39">
        <v>56</v>
      </c>
      <c r="I39">
        <v>5.4</v>
      </c>
      <c r="J39">
        <v>3.49</v>
      </c>
    </row>
    <row r="40" spans="1:17" x14ac:dyDescent="0.3">
      <c r="A40" t="s">
        <v>414</v>
      </c>
      <c r="B40" t="s">
        <v>933</v>
      </c>
      <c r="C40">
        <v>6</v>
      </c>
      <c r="D40">
        <v>49</v>
      </c>
      <c r="E40">
        <v>50.47</v>
      </c>
      <c r="F40">
        <v>-1</v>
      </c>
      <c r="G40">
        <v>32</v>
      </c>
      <c r="H40">
        <v>30</v>
      </c>
      <c r="I40">
        <v>30.6</v>
      </c>
      <c r="J40">
        <v>3.5</v>
      </c>
    </row>
    <row r="41" spans="1:17" ht="16.2" x14ac:dyDescent="0.3">
      <c r="A41" t="s">
        <v>415</v>
      </c>
      <c r="B41" t="s">
        <v>934</v>
      </c>
      <c r="C41">
        <v>6</v>
      </c>
      <c r="D41">
        <v>54</v>
      </c>
      <c r="E41">
        <v>7.95</v>
      </c>
      <c r="F41">
        <v>-1</v>
      </c>
      <c r="G41">
        <v>24</v>
      </c>
      <c r="H41">
        <v>11</v>
      </c>
      <c r="I41">
        <v>3.2</v>
      </c>
      <c r="J41">
        <v>3.89</v>
      </c>
    </row>
    <row r="42" spans="1:17" ht="16.2" x14ac:dyDescent="0.3">
      <c r="A42" t="s">
        <v>417</v>
      </c>
      <c r="B42" t="s">
        <v>785</v>
      </c>
      <c r="C42">
        <v>6</v>
      </c>
      <c r="D42">
        <v>36</v>
      </c>
      <c r="E42">
        <v>41</v>
      </c>
      <c r="F42">
        <v>-1</v>
      </c>
      <c r="G42">
        <v>19</v>
      </c>
      <c r="H42">
        <v>15</v>
      </c>
      <c r="I42">
        <v>20.6</v>
      </c>
      <c r="J42">
        <v>3.95</v>
      </c>
    </row>
    <row r="44" spans="1:17" x14ac:dyDescent="0.3">
      <c r="A44" s="1" t="s">
        <v>426</v>
      </c>
      <c r="B44" s="1"/>
      <c r="C44" t="s">
        <v>3</v>
      </c>
      <c r="G44" t="s">
        <v>4</v>
      </c>
      <c r="J44" t="s">
        <v>16</v>
      </c>
    </row>
    <row r="45" spans="1:17" x14ac:dyDescent="0.3">
      <c r="A45" t="s">
        <v>15</v>
      </c>
      <c r="B45" t="s">
        <v>699</v>
      </c>
      <c r="C45" t="s">
        <v>5</v>
      </c>
      <c r="D45" t="s">
        <v>6</v>
      </c>
      <c r="E45" t="s">
        <v>7</v>
      </c>
      <c r="G45" t="s">
        <v>10</v>
      </c>
      <c r="H45" t="s">
        <v>8</v>
      </c>
      <c r="I45" t="s">
        <v>9</v>
      </c>
      <c r="J45" t="s">
        <v>11</v>
      </c>
      <c r="L45">
        <v>4</v>
      </c>
      <c r="M45">
        <v>7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t="s">
        <v>427</v>
      </c>
      <c r="B46" t="s">
        <v>948</v>
      </c>
      <c r="C46">
        <v>5</v>
      </c>
      <c r="D46">
        <v>32</v>
      </c>
      <c r="E46">
        <v>43.81</v>
      </c>
      <c r="F46">
        <v>-1</v>
      </c>
      <c r="G46">
        <v>17</v>
      </c>
      <c r="H46">
        <v>49</v>
      </c>
      <c r="I46">
        <v>20.3</v>
      </c>
      <c r="J46">
        <v>2.58</v>
      </c>
      <c r="L46">
        <v>1</v>
      </c>
      <c r="M46">
        <v>2</v>
      </c>
    </row>
    <row r="47" spans="1:17" x14ac:dyDescent="0.3">
      <c r="A47" t="s">
        <v>428</v>
      </c>
      <c r="B47" t="s">
        <v>904</v>
      </c>
      <c r="C47">
        <v>5</v>
      </c>
      <c r="D47">
        <v>28</v>
      </c>
      <c r="E47">
        <v>14.73</v>
      </c>
      <c r="F47">
        <v>-1</v>
      </c>
      <c r="G47">
        <v>20</v>
      </c>
      <c r="H47">
        <v>45</v>
      </c>
      <c r="I47">
        <v>33.200000000000003</v>
      </c>
      <c r="J47">
        <v>2.81</v>
      </c>
      <c r="L47">
        <v>2</v>
      </c>
      <c r="M47">
        <v>7</v>
      </c>
    </row>
    <row r="48" spans="1:17" x14ac:dyDescent="0.3">
      <c r="A48" t="s">
        <v>429</v>
      </c>
      <c r="B48" t="s">
        <v>725</v>
      </c>
      <c r="C48">
        <v>5</v>
      </c>
      <c r="D48">
        <v>5</v>
      </c>
      <c r="E48">
        <v>27.65</v>
      </c>
      <c r="F48">
        <v>-1</v>
      </c>
      <c r="G48">
        <v>22</v>
      </c>
      <c r="H48">
        <v>22</v>
      </c>
      <c r="I48">
        <v>15.1</v>
      </c>
      <c r="J48">
        <v>3.19</v>
      </c>
      <c r="L48">
        <v>3</v>
      </c>
    </row>
    <row r="49" spans="1:13" x14ac:dyDescent="0.3">
      <c r="A49" t="s">
        <v>430</v>
      </c>
      <c r="B49" t="s">
        <v>949</v>
      </c>
      <c r="C49">
        <v>5</v>
      </c>
      <c r="D49">
        <v>12</v>
      </c>
      <c r="E49">
        <v>55.87</v>
      </c>
      <c r="F49">
        <v>-1</v>
      </c>
      <c r="G49">
        <v>16</v>
      </c>
      <c r="H49">
        <v>12</v>
      </c>
      <c r="I49">
        <v>19.5</v>
      </c>
      <c r="J49">
        <v>3.29</v>
      </c>
      <c r="L49">
        <v>4</v>
      </c>
      <c r="M49">
        <v>1</v>
      </c>
    </row>
    <row r="50" spans="1:13" ht="15" customHeight="1" x14ac:dyDescent="0.3">
      <c r="A50" t="s">
        <v>431</v>
      </c>
      <c r="B50" t="s">
        <v>950</v>
      </c>
      <c r="C50">
        <v>5</v>
      </c>
      <c r="D50">
        <v>46</v>
      </c>
      <c r="E50">
        <v>57.35</v>
      </c>
      <c r="F50">
        <v>-1</v>
      </c>
      <c r="G50">
        <v>14</v>
      </c>
      <c r="H50">
        <v>49</v>
      </c>
      <c r="I50">
        <v>19</v>
      </c>
      <c r="J50">
        <v>3.55</v>
      </c>
      <c r="M50">
        <v>3</v>
      </c>
    </row>
    <row r="51" spans="1:13" x14ac:dyDescent="0.3">
      <c r="A51" t="s">
        <v>432</v>
      </c>
      <c r="B51" t="s">
        <v>951</v>
      </c>
      <c r="C51">
        <v>5</v>
      </c>
      <c r="D51">
        <v>44</v>
      </c>
      <c r="E51">
        <v>27.97</v>
      </c>
      <c r="F51">
        <v>-1</v>
      </c>
      <c r="G51">
        <v>22</v>
      </c>
      <c r="H51">
        <v>26</v>
      </c>
      <c r="I51">
        <v>51</v>
      </c>
      <c r="J51">
        <v>3.59</v>
      </c>
      <c r="M51">
        <v>6</v>
      </c>
    </row>
    <row r="52" spans="1:13" x14ac:dyDescent="0.3">
      <c r="A52" t="s">
        <v>433</v>
      </c>
      <c r="B52" t="s">
        <v>952</v>
      </c>
      <c r="C52">
        <v>5</v>
      </c>
      <c r="D52">
        <v>56</v>
      </c>
      <c r="E52">
        <v>24.32</v>
      </c>
      <c r="F52">
        <v>-1</v>
      </c>
      <c r="G52">
        <v>14</v>
      </c>
      <c r="H52">
        <v>10</v>
      </c>
      <c r="I52">
        <v>4.9000000000000004</v>
      </c>
      <c r="J52">
        <v>3.71</v>
      </c>
      <c r="M52">
        <v>4</v>
      </c>
    </row>
    <row r="53" spans="1:13" x14ac:dyDescent="0.3">
      <c r="A53" t="s">
        <v>434</v>
      </c>
      <c r="B53" t="s">
        <v>953</v>
      </c>
      <c r="C53">
        <v>5</v>
      </c>
      <c r="D53">
        <v>51</v>
      </c>
      <c r="E53">
        <v>19.149999999999999</v>
      </c>
      <c r="F53">
        <v>-1</v>
      </c>
      <c r="G53">
        <v>20</v>
      </c>
      <c r="H53">
        <v>52</v>
      </c>
      <c r="I53">
        <v>39</v>
      </c>
      <c r="J53">
        <v>3.76</v>
      </c>
      <c r="M53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"/>
  <sheetViews>
    <sheetView topLeftCell="A92" zoomScaleNormal="100" workbookViewId="0">
      <selection sqref="A1:Q99"/>
    </sheetView>
  </sheetViews>
  <sheetFormatPr defaultRowHeight="14.4" x14ac:dyDescent="0.3"/>
  <cols>
    <col min="1" max="1" width="20" customWidth="1"/>
    <col min="2" max="2" width="13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3.5546875" customWidth="1"/>
    <col min="14" max="14" width="9.109375" customWidth="1"/>
    <col min="15" max="15" width="4.5546875" customWidth="1"/>
  </cols>
  <sheetData>
    <row r="1" spans="1:17" x14ac:dyDescent="0.3">
      <c r="A1" s="1" t="s">
        <v>435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436</v>
      </c>
      <c r="B3" t="s">
        <v>720</v>
      </c>
      <c r="C3">
        <v>20</v>
      </c>
      <c r="D3">
        <v>37</v>
      </c>
      <c r="E3">
        <v>32.869999999999997</v>
      </c>
      <c r="F3">
        <v>1</v>
      </c>
      <c r="G3">
        <v>14</v>
      </c>
      <c r="H3">
        <v>35</v>
      </c>
      <c r="I3">
        <v>42.7</v>
      </c>
      <c r="J3">
        <v>3.64</v>
      </c>
      <c r="L3">
        <v>1</v>
      </c>
    </row>
    <row r="4" spans="1:17" x14ac:dyDescent="0.3">
      <c r="A4" t="s">
        <v>437</v>
      </c>
      <c r="B4" t="s">
        <v>775</v>
      </c>
      <c r="C4">
        <v>20</v>
      </c>
      <c r="D4">
        <v>39</v>
      </c>
      <c r="E4">
        <v>38.25</v>
      </c>
      <c r="F4">
        <v>1</v>
      </c>
      <c r="G4">
        <v>15</v>
      </c>
      <c r="H4">
        <v>54</v>
      </c>
      <c r="I4">
        <v>43.4</v>
      </c>
      <c r="J4">
        <v>3.77</v>
      </c>
      <c r="L4">
        <v>2</v>
      </c>
    </row>
    <row r="6" spans="1:17" x14ac:dyDescent="0.3">
      <c r="A6" s="1" t="s">
        <v>438</v>
      </c>
      <c r="B6" s="1"/>
      <c r="C6" t="s">
        <v>3</v>
      </c>
      <c r="G6" t="s">
        <v>4</v>
      </c>
      <c r="J6" t="s">
        <v>16</v>
      </c>
    </row>
    <row r="7" spans="1:17" x14ac:dyDescent="0.3">
      <c r="A7" t="s">
        <v>15</v>
      </c>
      <c r="B7" t="s">
        <v>699</v>
      </c>
      <c r="C7" t="s">
        <v>5</v>
      </c>
      <c r="D7" t="s">
        <v>6</v>
      </c>
      <c r="E7" t="s">
        <v>7</v>
      </c>
      <c r="G7" t="s">
        <v>10</v>
      </c>
      <c r="H7" t="s">
        <v>8</v>
      </c>
      <c r="I7" t="s">
        <v>9</v>
      </c>
      <c r="J7" t="s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439</v>
      </c>
      <c r="B8" t="s">
        <v>954</v>
      </c>
      <c r="C8">
        <v>21</v>
      </c>
      <c r="D8">
        <v>15</v>
      </c>
      <c r="E8">
        <v>49.4</v>
      </c>
      <c r="F8">
        <v>1</v>
      </c>
      <c r="G8">
        <v>5</v>
      </c>
      <c r="H8">
        <v>14</v>
      </c>
      <c r="I8">
        <v>53.1</v>
      </c>
      <c r="J8">
        <v>3.92</v>
      </c>
    </row>
    <row r="10" spans="1:17" x14ac:dyDescent="0.3">
      <c r="A10" s="1" t="s">
        <v>455</v>
      </c>
      <c r="B10" s="1"/>
      <c r="C10" t="s">
        <v>3</v>
      </c>
      <c r="G10" t="s">
        <v>4</v>
      </c>
      <c r="J10" t="s">
        <v>16</v>
      </c>
    </row>
    <row r="11" spans="1:17" x14ac:dyDescent="0.3">
      <c r="A11" t="s">
        <v>15</v>
      </c>
      <c r="B11" t="s">
        <v>699</v>
      </c>
      <c r="C11" t="s">
        <v>5</v>
      </c>
      <c r="D11" t="s">
        <v>6</v>
      </c>
      <c r="E11" t="s">
        <v>7</v>
      </c>
      <c r="G11" t="s">
        <v>10</v>
      </c>
      <c r="H11" t="s">
        <v>8</v>
      </c>
      <c r="I11" t="s">
        <v>9</v>
      </c>
      <c r="J11" t="s">
        <v>11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679</v>
      </c>
      <c r="B12" t="s">
        <v>722</v>
      </c>
      <c r="C12">
        <v>22</v>
      </c>
      <c r="D12">
        <v>57</v>
      </c>
      <c r="E12">
        <v>38.83</v>
      </c>
      <c r="F12">
        <v>-1</v>
      </c>
      <c r="G12">
        <v>29</v>
      </c>
      <c r="H12">
        <v>37</v>
      </c>
      <c r="I12">
        <v>18.600000000000001</v>
      </c>
      <c r="J12">
        <v>1.17</v>
      </c>
    </row>
    <row r="14" spans="1:17" x14ac:dyDescent="0.3">
      <c r="A14" s="1" t="s">
        <v>440</v>
      </c>
      <c r="B14" s="1"/>
      <c r="C14" t="s">
        <v>3</v>
      </c>
      <c r="G14" t="s">
        <v>4</v>
      </c>
      <c r="J14" t="s">
        <v>16</v>
      </c>
    </row>
    <row r="15" spans="1:17" x14ac:dyDescent="0.3">
      <c r="A15" t="s">
        <v>15</v>
      </c>
      <c r="B15" t="s">
        <v>699</v>
      </c>
      <c r="C15" t="s">
        <v>5</v>
      </c>
      <c r="D15" t="s">
        <v>6</v>
      </c>
      <c r="E15" t="s">
        <v>7</v>
      </c>
      <c r="G15" t="s">
        <v>10</v>
      </c>
      <c r="H15" t="s">
        <v>8</v>
      </c>
      <c r="I15" t="s">
        <v>9</v>
      </c>
      <c r="J15" t="s">
        <v>11</v>
      </c>
      <c r="L15">
        <v>13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t="s">
        <v>680</v>
      </c>
      <c r="B16" t="s">
        <v>955</v>
      </c>
      <c r="C16">
        <v>1</v>
      </c>
      <c r="D16">
        <v>37</v>
      </c>
      <c r="E16">
        <v>42.75</v>
      </c>
      <c r="F16">
        <v>-1</v>
      </c>
      <c r="G16">
        <v>57</v>
      </c>
      <c r="H16">
        <v>14</v>
      </c>
      <c r="I16">
        <v>12</v>
      </c>
      <c r="J16">
        <v>0.45</v>
      </c>
      <c r="L16">
        <v>1</v>
      </c>
    </row>
    <row r="17" spans="1:12" x14ac:dyDescent="0.3">
      <c r="A17" t="s">
        <v>441</v>
      </c>
      <c r="B17" t="s">
        <v>956</v>
      </c>
      <c r="C17">
        <v>5</v>
      </c>
      <c r="D17">
        <v>7</v>
      </c>
      <c r="E17">
        <v>51.03</v>
      </c>
      <c r="F17">
        <v>-1</v>
      </c>
      <c r="G17">
        <v>5</v>
      </c>
      <c r="H17">
        <v>5</v>
      </c>
      <c r="I17">
        <v>10.5</v>
      </c>
      <c r="J17">
        <v>2.78</v>
      </c>
      <c r="L17">
        <v>13</v>
      </c>
    </row>
    <row r="18" spans="1:12" ht="16.2" x14ac:dyDescent="0.3">
      <c r="A18" t="s">
        <v>452</v>
      </c>
      <c r="B18" t="s">
        <v>957</v>
      </c>
      <c r="C18">
        <v>2</v>
      </c>
      <c r="D18">
        <v>58</v>
      </c>
      <c r="E18">
        <v>15.72</v>
      </c>
      <c r="F18">
        <v>-1</v>
      </c>
      <c r="G18">
        <v>40</v>
      </c>
      <c r="H18">
        <v>18</v>
      </c>
      <c r="I18">
        <v>17</v>
      </c>
      <c r="J18">
        <v>2.88</v>
      </c>
      <c r="L18">
        <v>3</v>
      </c>
    </row>
    <row r="19" spans="1:12" x14ac:dyDescent="0.3">
      <c r="A19" t="s">
        <v>442</v>
      </c>
      <c r="B19" t="s">
        <v>958</v>
      </c>
      <c r="C19">
        <v>3</v>
      </c>
      <c r="D19">
        <v>58</v>
      </c>
      <c r="E19">
        <v>1.73</v>
      </c>
      <c r="F19">
        <v>-1</v>
      </c>
      <c r="G19">
        <v>13</v>
      </c>
      <c r="H19">
        <v>30</v>
      </c>
      <c r="I19">
        <v>29.7</v>
      </c>
      <c r="J19">
        <v>2.97</v>
      </c>
      <c r="L19">
        <v>11</v>
      </c>
    </row>
    <row r="20" spans="1:12" x14ac:dyDescent="0.3">
      <c r="A20" t="s">
        <v>443</v>
      </c>
      <c r="B20" t="s">
        <v>855</v>
      </c>
      <c r="C20">
        <v>3</v>
      </c>
      <c r="D20">
        <v>43</v>
      </c>
      <c r="E20">
        <v>14.96</v>
      </c>
      <c r="F20">
        <v>-1</v>
      </c>
      <c r="G20">
        <v>9</v>
      </c>
      <c r="H20">
        <v>45</v>
      </c>
      <c r="I20">
        <v>54.7</v>
      </c>
      <c r="J20">
        <v>3.52</v>
      </c>
      <c r="L20">
        <v>10</v>
      </c>
    </row>
    <row r="21" spans="1:12" ht="16.2" x14ac:dyDescent="0.3">
      <c r="A21" t="s">
        <v>453</v>
      </c>
      <c r="B21" t="s">
        <v>775</v>
      </c>
      <c r="C21">
        <v>4</v>
      </c>
      <c r="D21">
        <v>17</v>
      </c>
      <c r="E21">
        <v>53.62</v>
      </c>
      <c r="F21">
        <v>-1</v>
      </c>
      <c r="G21">
        <v>33</v>
      </c>
      <c r="H21">
        <v>47</v>
      </c>
      <c r="I21">
        <v>54</v>
      </c>
      <c r="J21">
        <v>3.55</v>
      </c>
      <c r="L21">
        <v>4</v>
      </c>
    </row>
    <row r="22" spans="1:12" x14ac:dyDescent="0.3">
      <c r="A22" t="s">
        <v>444</v>
      </c>
      <c r="B22" t="s">
        <v>959</v>
      </c>
      <c r="C22">
        <v>2</v>
      </c>
      <c r="D22">
        <v>16</v>
      </c>
      <c r="E22">
        <v>30.5</v>
      </c>
      <c r="F22">
        <v>-1</v>
      </c>
      <c r="G22">
        <v>51</v>
      </c>
      <c r="H22">
        <v>30</v>
      </c>
      <c r="I22">
        <v>43.6</v>
      </c>
      <c r="J22">
        <v>3.56</v>
      </c>
    </row>
    <row r="23" spans="1:12" x14ac:dyDescent="0.3">
      <c r="A23" t="s">
        <v>445</v>
      </c>
      <c r="B23" t="s">
        <v>881</v>
      </c>
      <c r="C23">
        <v>1</v>
      </c>
      <c r="D23">
        <v>55</v>
      </c>
      <c r="E23">
        <v>56.83</v>
      </c>
      <c r="F23">
        <v>-1</v>
      </c>
      <c r="G23">
        <v>51</v>
      </c>
      <c r="H23">
        <v>36</v>
      </c>
      <c r="I23">
        <v>34.5</v>
      </c>
      <c r="J23">
        <v>3.69</v>
      </c>
      <c r="L23">
        <v>2</v>
      </c>
    </row>
    <row r="24" spans="1:12" ht="16.2" x14ac:dyDescent="0.3">
      <c r="A24" t="s">
        <v>454</v>
      </c>
      <c r="B24" t="s">
        <v>960</v>
      </c>
      <c r="C24">
        <v>3</v>
      </c>
      <c r="D24">
        <v>19</v>
      </c>
      <c r="E24">
        <v>30.97</v>
      </c>
      <c r="F24">
        <v>-1</v>
      </c>
      <c r="G24">
        <v>21</v>
      </c>
      <c r="H24">
        <v>45</v>
      </c>
      <c r="I24">
        <v>28.6</v>
      </c>
      <c r="J24">
        <v>3.7</v>
      </c>
      <c r="L24">
        <v>7</v>
      </c>
    </row>
    <row r="25" spans="1:12" x14ac:dyDescent="0.3">
      <c r="A25" t="s">
        <v>446</v>
      </c>
      <c r="B25" t="s">
        <v>961</v>
      </c>
      <c r="C25">
        <v>3</v>
      </c>
      <c r="D25">
        <v>32</v>
      </c>
      <c r="E25">
        <v>56.42</v>
      </c>
      <c r="F25">
        <v>-1</v>
      </c>
      <c r="G25">
        <v>9</v>
      </c>
      <c r="H25">
        <v>27</v>
      </c>
      <c r="I25">
        <v>29.9</v>
      </c>
      <c r="J25">
        <v>3.72</v>
      </c>
      <c r="L25">
        <v>9</v>
      </c>
    </row>
    <row r="26" spans="1:12" ht="16.2" x14ac:dyDescent="0.3">
      <c r="A26" t="s">
        <v>451</v>
      </c>
      <c r="B26" t="s">
        <v>709</v>
      </c>
      <c r="C26">
        <v>4</v>
      </c>
      <c r="D26">
        <v>35</v>
      </c>
      <c r="E26">
        <v>33.07</v>
      </c>
      <c r="F26">
        <v>-1</v>
      </c>
      <c r="G26">
        <v>30</v>
      </c>
      <c r="H26">
        <v>33</v>
      </c>
      <c r="I26">
        <v>44.3</v>
      </c>
      <c r="J26">
        <v>3.81</v>
      </c>
      <c r="L26">
        <v>6</v>
      </c>
    </row>
    <row r="27" spans="1:12" x14ac:dyDescent="0.3">
      <c r="A27" t="s">
        <v>447</v>
      </c>
      <c r="B27" t="s">
        <v>785</v>
      </c>
      <c r="C27">
        <v>4</v>
      </c>
      <c r="D27">
        <v>38</v>
      </c>
      <c r="E27">
        <v>10.87</v>
      </c>
      <c r="F27">
        <v>-1</v>
      </c>
      <c r="G27">
        <v>14</v>
      </c>
      <c r="H27">
        <v>18</v>
      </c>
      <c r="I27">
        <v>12.9</v>
      </c>
      <c r="J27">
        <v>3.86</v>
      </c>
    </row>
    <row r="28" spans="1:12" x14ac:dyDescent="0.3">
      <c r="A28" t="s">
        <v>448</v>
      </c>
      <c r="B28" t="s">
        <v>962</v>
      </c>
      <c r="C28">
        <v>2</v>
      </c>
      <c r="D28">
        <v>56</v>
      </c>
      <c r="E28">
        <v>25.6</v>
      </c>
      <c r="F28">
        <v>-1</v>
      </c>
      <c r="G28">
        <v>8</v>
      </c>
      <c r="H28">
        <v>53</v>
      </c>
      <c r="I28">
        <v>51.4</v>
      </c>
      <c r="J28">
        <v>3.89</v>
      </c>
      <c r="L28">
        <v>8</v>
      </c>
    </row>
    <row r="29" spans="1:12" x14ac:dyDescent="0.3">
      <c r="A29" t="s">
        <v>449</v>
      </c>
      <c r="B29" t="s">
        <v>963</v>
      </c>
      <c r="C29">
        <v>4</v>
      </c>
      <c r="D29">
        <v>36</v>
      </c>
      <c r="E29">
        <v>19.14</v>
      </c>
      <c r="F29">
        <v>-1</v>
      </c>
      <c r="G29">
        <v>3</v>
      </c>
      <c r="H29">
        <v>21</v>
      </c>
      <c r="I29">
        <v>8.8000000000000007</v>
      </c>
      <c r="J29">
        <v>3.93</v>
      </c>
      <c r="L29">
        <v>12</v>
      </c>
    </row>
    <row r="30" spans="1:12" ht="16.2" x14ac:dyDescent="0.3">
      <c r="A30" t="s">
        <v>450</v>
      </c>
      <c r="B30" t="s">
        <v>725</v>
      </c>
      <c r="C30">
        <v>4</v>
      </c>
      <c r="D30">
        <v>24</v>
      </c>
      <c r="E30">
        <v>2.17</v>
      </c>
      <c r="F30">
        <v>-1</v>
      </c>
      <c r="G30">
        <v>34</v>
      </c>
      <c r="H30">
        <v>1</v>
      </c>
      <c r="I30">
        <v>1.2</v>
      </c>
      <c r="J30">
        <v>3.97</v>
      </c>
      <c r="L30">
        <v>5</v>
      </c>
    </row>
    <row r="32" spans="1:12" x14ac:dyDescent="0.3">
      <c r="A32" s="1" t="s">
        <v>695</v>
      </c>
      <c r="B32" s="1"/>
      <c r="C32" t="s">
        <v>3</v>
      </c>
      <c r="G32" t="s">
        <v>4</v>
      </c>
      <c r="J32" t="s">
        <v>16</v>
      </c>
    </row>
    <row r="33" spans="1:17" x14ac:dyDescent="0.3">
      <c r="A33" t="s">
        <v>15</v>
      </c>
      <c r="B33" t="s">
        <v>699</v>
      </c>
      <c r="C33" t="s">
        <v>5</v>
      </c>
      <c r="D33" t="s">
        <v>6</v>
      </c>
      <c r="E33" t="s">
        <v>7</v>
      </c>
      <c r="G33" t="s">
        <v>10</v>
      </c>
      <c r="H33" t="s">
        <v>8</v>
      </c>
      <c r="I33" t="s">
        <v>9</v>
      </c>
      <c r="J33" t="s">
        <v>11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 t="s">
        <v>457</v>
      </c>
      <c r="B34" t="s">
        <v>753</v>
      </c>
      <c r="C34">
        <v>8</v>
      </c>
      <c r="D34">
        <v>43</v>
      </c>
      <c r="E34">
        <v>35.549999999999997</v>
      </c>
      <c r="F34">
        <v>-1</v>
      </c>
      <c r="G34">
        <v>33</v>
      </c>
      <c r="H34">
        <v>11</v>
      </c>
      <c r="I34">
        <v>11.1</v>
      </c>
      <c r="J34">
        <v>3.68</v>
      </c>
      <c r="L34">
        <v>1</v>
      </c>
    </row>
    <row r="35" spans="1:17" x14ac:dyDescent="0.3">
      <c r="A35" t="s">
        <v>456</v>
      </c>
      <c r="B35" t="s">
        <v>964</v>
      </c>
      <c r="C35">
        <v>8</v>
      </c>
      <c r="D35">
        <v>40</v>
      </c>
      <c r="E35">
        <v>6.14</v>
      </c>
      <c r="F35">
        <v>-1</v>
      </c>
      <c r="G35">
        <v>35</v>
      </c>
      <c r="H35">
        <v>18</v>
      </c>
      <c r="I35">
        <v>29.9</v>
      </c>
      <c r="J35">
        <v>3.97</v>
      </c>
      <c r="L35">
        <v>2</v>
      </c>
    </row>
    <row r="37" spans="1:17" x14ac:dyDescent="0.3">
      <c r="A37" s="1" t="s">
        <v>1014</v>
      </c>
      <c r="B37" s="1"/>
      <c r="C37" t="s">
        <v>3</v>
      </c>
      <c r="G37" t="s">
        <v>4</v>
      </c>
      <c r="J37" t="s">
        <v>16</v>
      </c>
    </row>
    <row r="38" spans="1:17" x14ac:dyDescent="0.3">
      <c r="A38" t="s">
        <v>15</v>
      </c>
      <c r="B38" t="s">
        <v>699</v>
      </c>
      <c r="C38" t="s">
        <v>5</v>
      </c>
      <c r="D38" t="s">
        <v>6</v>
      </c>
      <c r="E38" t="s">
        <v>7</v>
      </c>
      <c r="G38" t="s">
        <v>10</v>
      </c>
      <c r="H38" t="s">
        <v>8</v>
      </c>
      <c r="I38" t="s">
        <v>9</v>
      </c>
      <c r="J38" t="s">
        <v>11</v>
      </c>
      <c r="L38">
        <v>8</v>
      </c>
      <c r="M38">
        <v>2</v>
      </c>
      <c r="N38">
        <v>0</v>
      </c>
      <c r="O38">
        <v>0</v>
      </c>
      <c r="P38">
        <v>0</v>
      </c>
      <c r="Q38">
        <v>0</v>
      </c>
    </row>
    <row r="39" spans="1:17" ht="16.2" x14ac:dyDescent="0.3">
      <c r="A39" t="s">
        <v>466</v>
      </c>
      <c r="B39" t="s">
        <v>965</v>
      </c>
      <c r="C39">
        <v>8</v>
      </c>
      <c r="D39">
        <v>9</v>
      </c>
      <c r="E39">
        <v>31.96</v>
      </c>
      <c r="F39">
        <v>-1</v>
      </c>
      <c r="G39">
        <v>47</v>
      </c>
      <c r="H39">
        <v>20</v>
      </c>
      <c r="I39">
        <v>11.8</v>
      </c>
      <c r="J39">
        <v>1.83</v>
      </c>
      <c r="L39">
        <v>8</v>
      </c>
      <c r="M39">
        <v>1</v>
      </c>
    </row>
    <row r="40" spans="1:17" x14ac:dyDescent="0.3">
      <c r="A40" t="s">
        <v>458</v>
      </c>
      <c r="B40" t="s">
        <v>966</v>
      </c>
      <c r="C40">
        <v>8</v>
      </c>
      <c r="D40">
        <v>44</v>
      </c>
      <c r="E40">
        <v>42.2</v>
      </c>
      <c r="F40">
        <v>-1</v>
      </c>
      <c r="G40">
        <v>54</v>
      </c>
      <c r="H40">
        <v>42</v>
      </c>
      <c r="I40">
        <v>30.8</v>
      </c>
      <c r="J40">
        <v>1.96</v>
      </c>
      <c r="L40">
        <v>1</v>
      </c>
      <c r="M40">
        <v>2</v>
      </c>
    </row>
    <row r="41" spans="1:17" x14ac:dyDescent="0.3">
      <c r="A41" t="s">
        <v>459</v>
      </c>
      <c r="B41" t="s">
        <v>967</v>
      </c>
      <c r="C41">
        <v>9</v>
      </c>
      <c r="D41">
        <v>7</v>
      </c>
      <c r="E41">
        <v>59.78</v>
      </c>
      <c r="F41">
        <v>-1</v>
      </c>
      <c r="G41">
        <v>43</v>
      </c>
      <c r="H41">
        <v>25</v>
      </c>
      <c r="I41">
        <v>57.4</v>
      </c>
      <c r="J41">
        <v>2.21</v>
      </c>
      <c r="L41">
        <v>7</v>
      </c>
    </row>
    <row r="42" spans="1:17" x14ac:dyDescent="0.3">
      <c r="A42" t="s">
        <v>460</v>
      </c>
      <c r="B42" t="s">
        <v>755</v>
      </c>
      <c r="C42">
        <v>9</v>
      </c>
      <c r="D42">
        <v>22</v>
      </c>
      <c r="E42">
        <v>6.83</v>
      </c>
      <c r="F42">
        <v>-1</v>
      </c>
      <c r="G42">
        <v>55</v>
      </c>
      <c r="H42">
        <v>0</v>
      </c>
      <c r="I42">
        <v>38.5</v>
      </c>
      <c r="J42">
        <v>2.4700000000000002</v>
      </c>
      <c r="L42">
        <v>2</v>
      </c>
    </row>
    <row r="43" spans="1:17" x14ac:dyDescent="0.3">
      <c r="A43" t="s">
        <v>461</v>
      </c>
      <c r="B43" t="s">
        <v>968</v>
      </c>
      <c r="C43">
        <v>10</v>
      </c>
      <c r="D43">
        <v>46</v>
      </c>
      <c r="E43">
        <v>46.12</v>
      </c>
      <c r="F43">
        <v>-1</v>
      </c>
      <c r="G43">
        <v>49</v>
      </c>
      <c r="H43">
        <v>25</v>
      </c>
      <c r="I43">
        <v>12.5</v>
      </c>
      <c r="J43">
        <v>2.69</v>
      </c>
      <c r="L43">
        <v>4</v>
      </c>
    </row>
    <row r="44" spans="1:17" x14ac:dyDescent="0.3">
      <c r="A44" s="3" t="s">
        <v>467</v>
      </c>
      <c r="B44" s="3" t="s">
        <v>703</v>
      </c>
      <c r="C44">
        <v>9</v>
      </c>
      <c r="D44">
        <v>31</v>
      </c>
      <c r="E44">
        <v>13.35</v>
      </c>
      <c r="F44">
        <v>-1</v>
      </c>
      <c r="G44">
        <v>57</v>
      </c>
      <c r="H44">
        <v>2</v>
      </c>
      <c r="I44">
        <v>3.8</v>
      </c>
      <c r="J44">
        <v>3.16</v>
      </c>
    </row>
    <row r="45" spans="1:17" x14ac:dyDescent="0.3">
      <c r="A45" s="3" t="s">
        <v>462</v>
      </c>
      <c r="B45" s="3" t="s">
        <v>895</v>
      </c>
      <c r="C45">
        <v>9</v>
      </c>
      <c r="D45">
        <v>56</v>
      </c>
      <c r="E45">
        <v>51.75</v>
      </c>
      <c r="F45">
        <v>-1</v>
      </c>
      <c r="G45">
        <v>54</v>
      </c>
      <c r="H45">
        <v>34</v>
      </c>
      <c r="I45">
        <v>4.0999999999999996</v>
      </c>
      <c r="J45">
        <v>3.52</v>
      </c>
      <c r="L45">
        <v>3</v>
      </c>
    </row>
    <row r="46" spans="1:17" x14ac:dyDescent="0.3">
      <c r="A46" s="3" t="s">
        <v>463</v>
      </c>
      <c r="B46" s="3" t="s">
        <v>969</v>
      </c>
      <c r="C46">
        <v>8</v>
      </c>
      <c r="D46">
        <v>40</v>
      </c>
      <c r="E46">
        <v>17.61</v>
      </c>
      <c r="F46">
        <v>-1</v>
      </c>
      <c r="G46">
        <v>52</v>
      </c>
      <c r="H46">
        <v>55</v>
      </c>
      <c r="I46">
        <v>19.100000000000001</v>
      </c>
      <c r="J46">
        <v>3.6</v>
      </c>
    </row>
    <row r="47" spans="1:17" x14ac:dyDescent="0.3">
      <c r="A47" s="3" t="s">
        <v>468</v>
      </c>
      <c r="B47" s="3" t="s">
        <v>700</v>
      </c>
      <c r="C47">
        <v>9</v>
      </c>
      <c r="D47">
        <v>4</v>
      </c>
      <c r="E47">
        <v>9.32</v>
      </c>
      <c r="F47">
        <v>-1</v>
      </c>
      <c r="G47">
        <v>47</v>
      </c>
      <c r="H47">
        <v>5</v>
      </c>
      <c r="I47">
        <v>51.8</v>
      </c>
      <c r="J47">
        <v>3.75</v>
      </c>
    </row>
    <row r="48" spans="1:17" x14ac:dyDescent="0.3">
      <c r="A48" s="3" t="s">
        <v>469</v>
      </c>
      <c r="B48" s="3" t="s">
        <v>970</v>
      </c>
      <c r="C48">
        <v>8</v>
      </c>
      <c r="D48">
        <v>40</v>
      </c>
      <c r="E48">
        <v>37.58</v>
      </c>
      <c r="F48">
        <v>-1</v>
      </c>
      <c r="G48">
        <v>46</v>
      </c>
      <c r="H48">
        <v>38</v>
      </c>
      <c r="I48">
        <v>55.5</v>
      </c>
      <c r="J48">
        <v>3.81</v>
      </c>
    </row>
    <row r="49" spans="1:17" x14ac:dyDescent="0.3">
      <c r="A49" s="3" t="s">
        <v>464</v>
      </c>
      <c r="B49" s="3" t="s">
        <v>971</v>
      </c>
      <c r="C49">
        <v>10</v>
      </c>
      <c r="D49">
        <v>37</v>
      </c>
      <c r="E49">
        <v>18.260000000000002</v>
      </c>
      <c r="F49">
        <v>-1</v>
      </c>
      <c r="G49">
        <v>48</v>
      </c>
      <c r="H49">
        <v>13</v>
      </c>
      <c r="I49">
        <v>32.200000000000003</v>
      </c>
      <c r="J49">
        <v>3.84</v>
      </c>
    </row>
    <row r="50" spans="1:17" x14ac:dyDescent="0.3">
      <c r="A50" s="3" t="s">
        <v>470</v>
      </c>
      <c r="B50" s="3" t="s">
        <v>730</v>
      </c>
      <c r="C50">
        <v>10</v>
      </c>
      <c r="D50">
        <v>14</v>
      </c>
      <c r="E50">
        <v>44.27</v>
      </c>
      <c r="F50">
        <v>-1</v>
      </c>
      <c r="G50">
        <v>42</v>
      </c>
      <c r="H50">
        <v>7</v>
      </c>
      <c r="I50">
        <v>19.399999999999999</v>
      </c>
      <c r="J50">
        <v>3.85</v>
      </c>
      <c r="L50">
        <v>5</v>
      </c>
    </row>
    <row r="51" spans="1:17" x14ac:dyDescent="0.3">
      <c r="A51" s="3" t="s">
        <v>471</v>
      </c>
      <c r="B51" s="3" t="s">
        <v>972</v>
      </c>
      <c r="C51">
        <v>8</v>
      </c>
      <c r="D51">
        <v>46</v>
      </c>
      <c r="E51">
        <v>1.65</v>
      </c>
      <c r="F51">
        <v>-1</v>
      </c>
      <c r="G51">
        <v>46</v>
      </c>
      <c r="H51">
        <v>2</v>
      </c>
      <c r="I51">
        <v>29.5</v>
      </c>
      <c r="J51">
        <v>3.87</v>
      </c>
    </row>
    <row r="52" spans="1:17" x14ac:dyDescent="0.3">
      <c r="A52" s="3" t="s">
        <v>465</v>
      </c>
      <c r="B52" s="3" t="s">
        <v>973</v>
      </c>
      <c r="C52">
        <v>9</v>
      </c>
      <c r="D52">
        <v>30</v>
      </c>
      <c r="E52">
        <v>42.11</v>
      </c>
      <c r="F52">
        <v>-1</v>
      </c>
      <c r="G52">
        <v>40</v>
      </c>
      <c r="H52">
        <v>28</v>
      </c>
      <c r="I52">
        <v>0.8</v>
      </c>
      <c r="J52">
        <v>3.91</v>
      </c>
      <c r="L52">
        <v>6</v>
      </c>
    </row>
    <row r="54" spans="1:17" x14ac:dyDescent="0.3">
      <c r="A54" s="1" t="s">
        <v>694</v>
      </c>
      <c r="B54" s="1"/>
      <c r="C54" t="s">
        <v>3</v>
      </c>
      <c r="G54" t="s">
        <v>4</v>
      </c>
      <c r="J54" t="s">
        <v>16</v>
      </c>
    </row>
    <row r="55" spans="1:17" x14ac:dyDescent="0.3">
      <c r="A55" t="s">
        <v>15</v>
      </c>
      <c r="B55" t="s">
        <v>699</v>
      </c>
      <c r="C55" t="s">
        <v>5</v>
      </c>
      <c r="D55" t="s">
        <v>6</v>
      </c>
      <c r="E55" t="s">
        <v>7</v>
      </c>
      <c r="G55" t="s">
        <v>10</v>
      </c>
      <c r="H55" t="s">
        <v>8</v>
      </c>
      <c r="I55" t="s">
        <v>9</v>
      </c>
      <c r="J55" t="s">
        <v>11</v>
      </c>
      <c r="L55">
        <v>10</v>
      </c>
      <c r="M55">
        <v>2</v>
      </c>
      <c r="N55">
        <v>0</v>
      </c>
      <c r="O55">
        <v>0</v>
      </c>
      <c r="P55">
        <v>0</v>
      </c>
      <c r="Q55">
        <v>0</v>
      </c>
    </row>
    <row r="56" spans="1:17" x14ac:dyDescent="0.3">
      <c r="A56" t="s">
        <v>681</v>
      </c>
      <c r="B56" t="s">
        <v>948</v>
      </c>
      <c r="C56">
        <v>6</v>
      </c>
      <c r="D56">
        <v>23</v>
      </c>
      <c r="E56">
        <v>57.09</v>
      </c>
      <c r="F56">
        <v>-1</v>
      </c>
      <c r="G56">
        <v>52</v>
      </c>
      <c r="H56">
        <v>41</v>
      </c>
      <c r="I56">
        <v>44.6</v>
      </c>
      <c r="J56">
        <v>-0.72</v>
      </c>
      <c r="L56">
        <v>1</v>
      </c>
    </row>
    <row r="57" spans="1:17" x14ac:dyDescent="0.3">
      <c r="A57" t="s">
        <v>472</v>
      </c>
      <c r="B57" t="s">
        <v>741</v>
      </c>
      <c r="C57">
        <v>9</v>
      </c>
      <c r="D57">
        <v>13</v>
      </c>
      <c r="E57">
        <v>12.24</v>
      </c>
      <c r="F57">
        <v>-1</v>
      </c>
      <c r="G57">
        <v>69</v>
      </c>
      <c r="H57">
        <v>43</v>
      </c>
      <c r="I57">
        <v>2.9</v>
      </c>
      <c r="J57">
        <v>1.67</v>
      </c>
      <c r="L57">
        <v>2</v>
      </c>
    </row>
    <row r="58" spans="1:17" x14ac:dyDescent="0.3">
      <c r="A58" t="s">
        <v>473</v>
      </c>
      <c r="B58" t="s">
        <v>974</v>
      </c>
      <c r="C58">
        <v>8</v>
      </c>
      <c r="D58">
        <v>22</v>
      </c>
      <c r="E58">
        <v>30.86</v>
      </c>
      <c r="F58">
        <v>-1</v>
      </c>
      <c r="G58">
        <v>59</v>
      </c>
      <c r="H58">
        <v>30</v>
      </c>
      <c r="I58">
        <v>34.299999999999997</v>
      </c>
      <c r="J58">
        <v>1.86</v>
      </c>
      <c r="L58">
        <v>8</v>
      </c>
    </row>
    <row r="59" spans="1:17" x14ac:dyDescent="0.3">
      <c r="A59" t="s">
        <v>474</v>
      </c>
      <c r="B59" t="s">
        <v>975</v>
      </c>
      <c r="C59">
        <v>9</v>
      </c>
      <c r="D59">
        <v>17</v>
      </c>
      <c r="E59">
        <v>5.43</v>
      </c>
      <c r="F59">
        <v>-1</v>
      </c>
      <c r="G59">
        <v>59</v>
      </c>
      <c r="H59">
        <v>16</v>
      </c>
      <c r="I59">
        <v>30.9</v>
      </c>
      <c r="J59">
        <v>2.23</v>
      </c>
      <c r="L59">
        <v>7</v>
      </c>
      <c r="M59">
        <v>1</v>
      </c>
    </row>
    <row r="60" spans="1:17" x14ac:dyDescent="0.3">
      <c r="A60" t="s">
        <v>475</v>
      </c>
      <c r="B60" t="s">
        <v>976</v>
      </c>
      <c r="C60">
        <v>10</v>
      </c>
      <c r="D60">
        <v>42</v>
      </c>
      <c r="E60">
        <v>57.43</v>
      </c>
      <c r="F60">
        <v>-1</v>
      </c>
      <c r="G60">
        <v>64</v>
      </c>
      <c r="H60">
        <v>23</v>
      </c>
      <c r="I60">
        <v>40.1</v>
      </c>
      <c r="J60">
        <v>2.74</v>
      </c>
      <c r="L60">
        <v>4</v>
      </c>
    </row>
    <row r="61" spans="1:17" x14ac:dyDescent="0.3">
      <c r="A61" t="s">
        <v>476</v>
      </c>
      <c r="B61" t="s">
        <v>977</v>
      </c>
      <c r="C61">
        <v>9</v>
      </c>
      <c r="D61">
        <v>47</v>
      </c>
      <c r="E61">
        <v>6.14</v>
      </c>
      <c r="F61">
        <v>-1</v>
      </c>
      <c r="G61">
        <v>65</v>
      </c>
      <c r="H61">
        <v>4</v>
      </c>
      <c r="I61">
        <v>19.3</v>
      </c>
      <c r="J61">
        <v>2.92</v>
      </c>
    </row>
    <row r="62" spans="1:17" x14ac:dyDescent="0.3">
      <c r="A62" t="s">
        <v>477</v>
      </c>
      <c r="B62" t="s">
        <v>710</v>
      </c>
      <c r="C62">
        <v>10</v>
      </c>
      <c r="D62">
        <v>13</v>
      </c>
      <c r="E62">
        <v>44.28</v>
      </c>
      <c r="F62">
        <v>-1</v>
      </c>
      <c r="G62">
        <v>70</v>
      </c>
      <c r="H62">
        <v>2</v>
      </c>
      <c r="I62">
        <v>16.5</v>
      </c>
      <c r="J62">
        <v>3.29</v>
      </c>
      <c r="L62">
        <v>3</v>
      </c>
    </row>
    <row r="63" spans="1:17" x14ac:dyDescent="0.3">
      <c r="A63" t="s">
        <v>488</v>
      </c>
      <c r="B63" t="s">
        <v>978</v>
      </c>
      <c r="C63">
        <v>10</v>
      </c>
      <c r="D63">
        <v>32</v>
      </c>
      <c r="E63">
        <v>1.48</v>
      </c>
      <c r="F63">
        <v>-1</v>
      </c>
      <c r="G63">
        <v>61</v>
      </c>
      <c r="H63">
        <v>41</v>
      </c>
      <c r="I63">
        <v>7.3</v>
      </c>
      <c r="J63">
        <v>3.3</v>
      </c>
      <c r="L63">
        <v>5</v>
      </c>
    </row>
    <row r="64" spans="1:17" x14ac:dyDescent="0.3">
      <c r="A64" t="s">
        <v>478</v>
      </c>
      <c r="B64" t="s">
        <v>974</v>
      </c>
      <c r="C64">
        <v>10</v>
      </c>
      <c r="D64">
        <v>17</v>
      </c>
      <c r="E64">
        <v>5.01</v>
      </c>
      <c r="F64">
        <v>-1</v>
      </c>
      <c r="G64">
        <v>61</v>
      </c>
      <c r="H64">
        <v>19</v>
      </c>
      <c r="I64">
        <v>56.4</v>
      </c>
      <c r="J64">
        <v>3.39</v>
      </c>
      <c r="L64">
        <v>6</v>
      </c>
    </row>
    <row r="65" spans="1:17" x14ac:dyDescent="0.3">
      <c r="A65" t="s">
        <v>479</v>
      </c>
      <c r="B65" t="s">
        <v>755</v>
      </c>
      <c r="C65">
        <v>9</v>
      </c>
      <c r="D65">
        <v>10</v>
      </c>
      <c r="E65">
        <v>58.11</v>
      </c>
      <c r="F65">
        <v>-1</v>
      </c>
      <c r="G65">
        <v>58</v>
      </c>
      <c r="H65">
        <v>58</v>
      </c>
      <c r="I65">
        <v>0.9</v>
      </c>
      <c r="J65">
        <v>3.43</v>
      </c>
    </row>
    <row r="66" spans="1:17" x14ac:dyDescent="0.3">
      <c r="A66" t="s">
        <v>480</v>
      </c>
      <c r="B66" t="s">
        <v>979</v>
      </c>
      <c r="C66">
        <v>7</v>
      </c>
      <c r="D66">
        <v>56</v>
      </c>
      <c r="E66">
        <v>46.74</v>
      </c>
      <c r="F66">
        <v>-1</v>
      </c>
      <c r="G66">
        <v>52</v>
      </c>
      <c r="H66">
        <v>58</v>
      </c>
      <c r="I66">
        <v>56.6</v>
      </c>
      <c r="J66">
        <v>3.46</v>
      </c>
      <c r="L66">
        <v>9</v>
      </c>
    </row>
    <row r="67" spans="1:17" x14ac:dyDescent="0.3">
      <c r="A67" s="3" t="s">
        <v>481</v>
      </c>
      <c r="B67" s="3" t="s">
        <v>980</v>
      </c>
      <c r="C67">
        <v>9</v>
      </c>
      <c r="D67">
        <v>45</v>
      </c>
      <c r="E67">
        <v>14.83</v>
      </c>
      <c r="F67">
        <v>-1</v>
      </c>
      <c r="G67">
        <v>62</v>
      </c>
      <c r="H67">
        <v>30</v>
      </c>
      <c r="I67">
        <v>28.5</v>
      </c>
      <c r="J67">
        <v>3.69</v>
      </c>
    </row>
    <row r="68" spans="1:17" x14ac:dyDescent="0.3">
      <c r="A68" s="3" t="s">
        <v>482</v>
      </c>
      <c r="B68" s="3" t="s">
        <v>797</v>
      </c>
      <c r="C68">
        <v>10</v>
      </c>
      <c r="D68">
        <v>53</v>
      </c>
      <c r="E68">
        <v>29.57</v>
      </c>
      <c r="F68">
        <v>-1</v>
      </c>
      <c r="G68">
        <v>58</v>
      </c>
      <c r="H68">
        <v>51</v>
      </c>
      <c r="I68">
        <v>11.8</v>
      </c>
      <c r="J68">
        <v>3.78</v>
      </c>
    </row>
    <row r="69" spans="1:17" x14ac:dyDescent="0.3">
      <c r="A69" s="3" t="s">
        <v>483</v>
      </c>
      <c r="B69" s="3" t="s">
        <v>981</v>
      </c>
      <c r="C69">
        <v>10</v>
      </c>
      <c r="D69">
        <v>27</v>
      </c>
      <c r="E69">
        <v>52.75</v>
      </c>
      <c r="F69">
        <v>-1</v>
      </c>
      <c r="G69">
        <v>58</v>
      </c>
      <c r="H69">
        <v>44</v>
      </c>
      <c r="I69">
        <v>21.9</v>
      </c>
      <c r="J69">
        <v>3.81</v>
      </c>
    </row>
    <row r="70" spans="1:17" x14ac:dyDescent="0.3">
      <c r="A70" s="3" t="s">
        <v>484</v>
      </c>
      <c r="B70" s="3" t="s">
        <v>710</v>
      </c>
      <c r="C70">
        <v>8</v>
      </c>
      <c r="D70">
        <v>55</v>
      </c>
      <c r="E70">
        <v>2.86</v>
      </c>
      <c r="F70">
        <v>-1</v>
      </c>
      <c r="G70">
        <v>60</v>
      </c>
      <c r="H70">
        <v>38</v>
      </c>
      <c r="I70">
        <v>41</v>
      </c>
      <c r="J70">
        <v>3.84</v>
      </c>
    </row>
    <row r="71" spans="1:17" x14ac:dyDescent="0.3">
      <c r="A71" s="3" t="s">
        <v>485</v>
      </c>
      <c r="B71" s="3" t="s">
        <v>982</v>
      </c>
      <c r="C71">
        <v>11</v>
      </c>
      <c r="D71">
        <v>8</v>
      </c>
      <c r="E71">
        <v>35.4</v>
      </c>
      <c r="F71">
        <v>-1</v>
      </c>
      <c r="G71">
        <v>58</v>
      </c>
      <c r="H71">
        <v>58</v>
      </c>
      <c r="I71">
        <v>30.2</v>
      </c>
      <c r="J71">
        <v>3.93</v>
      </c>
    </row>
    <row r="72" spans="1:17" x14ac:dyDescent="0.3">
      <c r="A72" s="3" t="s">
        <v>486</v>
      </c>
      <c r="B72" s="3" t="s">
        <v>969</v>
      </c>
      <c r="C72">
        <v>9</v>
      </c>
      <c r="D72">
        <v>11</v>
      </c>
      <c r="E72">
        <v>16.77</v>
      </c>
      <c r="F72">
        <v>-1</v>
      </c>
      <c r="G72">
        <v>62</v>
      </c>
      <c r="H72">
        <v>19</v>
      </c>
      <c r="I72">
        <v>1.3</v>
      </c>
      <c r="J72">
        <v>3.96</v>
      </c>
    </row>
    <row r="73" spans="1:17" x14ac:dyDescent="0.3">
      <c r="A73" s="3" t="s">
        <v>487</v>
      </c>
      <c r="B73" s="3" t="s">
        <v>983</v>
      </c>
      <c r="C73">
        <v>10</v>
      </c>
      <c r="D73">
        <v>24</v>
      </c>
      <c r="E73">
        <v>23.74</v>
      </c>
      <c r="F73">
        <v>-1</v>
      </c>
      <c r="G73">
        <v>74</v>
      </c>
      <c r="H73">
        <v>1</v>
      </c>
      <c r="I73">
        <v>53.6</v>
      </c>
      <c r="J73">
        <v>3.99</v>
      </c>
    </row>
    <row r="74" spans="1:17" x14ac:dyDescent="0.3">
      <c r="A74" s="5" t="s">
        <v>684</v>
      </c>
      <c r="B74" s="5" t="s">
        <v>966</v>
      </c>
      <c r="C74" s="5">
        <v>8</v>
      </c>
      <c r="D74" s="5">
        <v>44</v>
      </c>
      <c r="E74" s="5">
        <v>42.2</v>
      </c>
      <c r="F74" s="5">
        <v>-1</v>
      </c>
      <c r="G74" s="5">
        <v>54</v>
      </c>
      <c r="H74" s="5">
        <v>42</v>
      </c>
      <c r="I74" s="5">
        <v>30.8</v>
      </c>
      <c r="J74" s="5">
        <v>1.96</v>
      </c>
      <c r="K74" s="5"/>
      <c r="L74" s="5"/>
      <c r="M74" s="5">
        <v>2</v>
      </c>
    </row>
    <row r="75" spans="1:17" ht="16.2" x14ac:dyDescent="0.3">
      <c r="A75" s="5" t="s">
        <v>683</v>
      </c>
      <c r="B75" s="5" t="s">
        <v>965</v>
      </c>
      <c r="C75" s="5">
        <v>8</v>
      </c>
      <c r="D75" s="5">
        <v>9</v>
      </c>
      <c r="E75" s="5">
        <v>31.96</v>
      </c>
      <c r="F75" s="5">
        <v>-1</v>
      </c>
      <c r="G75" s="5">
        <v>47</v>
      </c>
      <c r="H75" s="5">
        <v>20</v>
      </c>
      <c r="I75" s="5">
        <v>11.8</v>
      </c>
      <c r="J75" s="5">
        <v>1.83</v>
      </c>
      <c r="K75" s="5"/>
      <c r="L75" s="5">
        <v>10</v>
      </c>
    </row>
    <row r="77" spans="1:17" x14ac:dyDescent="0.3">
      <c r="A77" s="1" t="s">
        <v>489</v>
      </c>
      <c r="B77" s="1"/>
      <c r="C77" t="s">
        <v>3</v>
      </c>
      <c r="G77" t="s">
        <v>4</v>
      </c>
      <c r="J77" t="s">
        <v>16</v>
      </c>
    </row>
    <row r="78" spans="1:17" x14ac:dyDescent="0.3">
      <c r="A78" t="s">
        <v>15</v>
      </c>
      <c r="B78" t="s">
        <v>699</v>
      </c>
      <c r="C78" t="s">
        <v>5</v>
      </c>
      <c r="D78" t="s">
        <v>6</v>
      </c>
      <c r="E78" t="s">
        <v>7</v>
      </c>
      <c r="G78" t="s">
        <v>10</v>
      </c>
      <c r="H78" t="s">
        <v>8</v>
      </c>
      <c r="I78" t="s">
        <v>9</v>
      </c>
      <c r="J78" t="s">
        <v>11</v>
      </c>
      <c r="L78">
        <v>8</v>
      </c>
      <c r="M78">
        <v>2</v>
      </c>
      <c r="N78">
        <v>0</v>
      </c>
      <c r="O78">
        <v>0</v>
      </c>
      <c r="P78">
        <v>0</v>
      </c>
      <c r="Q78">
        <v>0</v>
      </c>
    </row>
    <row r="79" spans="1:17" x14ac:dyDescent="0.3">
      <c r="A79" t="s">
        <v>490</v>
      </c>
      <c r="B79" t="s">
        <v>984</v>
      </c>
      <c r="C79">
        <v>8</v>
      </c>
      <c r="D79">
        <v>3</v>
      </c>
      <c r="E79">
        <v>34.07</v>
      </c>
      <c r="F79">
        <v>-1</v>
      </c>
      <c r="G79">
        <v>40</v>
      </c>
      <c r="H79">
        <v>0</v>
      </c>
      <c r="I79">
        <v>11.5</v>
      </c>
      <c r="J79">
        <v>2.21</v>
      </c>
      <c r="L79">
        <v>7</v>
      </c>
      <c r="M79">
        <v>2</v>
      </c>
    </row>
    <row r="80" spans="1:17" x14ac:dyDescent="0.3">
      <c r="A80" t="s">
        <v>491</v>
      </c>
      <c r="B80" t="s">
        <v>985</v>
      </c>
      <c r="C80">
        <v>7</v>
      </c>
      <c r="D80">
        <v>17</v>
      </c>
      <c r="E80">
        <v>8.56</v>
      </c>
      <c r="F80">
        <v>-1</v>
      </c>
      <c r="G80">
        <v>37</v>
      </c>
      <c r="H80">
        <v>5</v>
      </c>
      <c r="I80">
        <v>51</v>
      </c>
      <c r="J80">
        <v>2.71</v>
      </c>
      <c r="L80">
        <v>3</v>
      </c>
    </row>
    <row r="81" spans="1:17" x14ac:dyDescent="0.3">
      <c r="A81" t="s">
        <v>492</v>
      </c>
      <c r="B81" t="s">
        <v>986</v>
      </c>
      <c r="C81">
        <v>8</v>
      </c>
      <c r="D81">
        <v>7</v>
      </c>
      <c r="E81">
        <v>32.700000000000003</v>
      </c>
      <c r="F81">
        <v>-1</v>
      </c>
      <c r="G81">
        <v>24</v>
      </c>
      <c r="H81">
        <v>18</v>
      </c>
      <c r="I81">
        <v>16</v>
      </c>
      <c r="J81">
        <v>2.83</v>
      </c>
      <c r="L81">
        <v>6</v>
      </c>
    </row>
    <row r="82" spans="1:17" x14ac:dyDescent="0.3">
      <c r="A82" t="s">
        <v>493</v>
      </c>
      <c r="B82" t="s">
        <v>708</v>
      </c>
      <c r="C82">
        <v>6</v>
      </c>
      <c r="D82">
        <v>49</v>
      </c>
      <c r="E82">
        <v>56.14</v>
      </c>
      <c r="F82">
        <v>-1</v>
      </c>
      <c r="G82">
        <v>50</v>
      </c>
      <c r="H82">
        <v>36</v>
      </c>
      <c r="I82">
        <v>51.8</v>
      </c>
      <c r="J82">
        <v>2.94</v>
      </c>
    </row>
    <row r="83" spans="1:17" x14ac:dyDescent="0.3">
      <c r="A83" s="7" t="s">
        <v>494</v>
      </c>
      <c r="B83" s="7" t="s">
        <v>987</v>
      </c>
      <c r="C83">
        <v>6</v>
      </c>
      <c r="D83">
        <v>37</v>
      </c>
      <c r="E83">
        <v>45.67</v>
      </c>
      <c r="F83">
        <v>-1</v>
      </c>
      <c r="G83">
        <v>43</v>
      </c>
      <c r="H83">
        <v>11</v>
      </c>
      <c r="I83">
        <v>45.3</v>
      </c>
      <c r="J83">
        <v>3.17</v>
      </c>
      <c r="L83">
        <v>2</v>
      </c>
    </row>
    <row r="84" spans="1:17" x14ac:dyDescent="0.3">
      <c r="A84" t="s">
        <v>495</v>
      </c>
      <c r="B84" s="7" t="s">
        <v>988</v>
      </c>
      <c r="C84">
        <v>7</v>
      </c>
      <c r="D84">
        <v>29</v>
      </c>
      <c r="E84">
        <v>13.88</v>
      </c>
      <c r="F84">
        <v>-1</v>
      </c>
      <c r="G84">
        <v>43</v>
      </c>
      <c r="H84">
        <v>18</v>
      </c>
      <c r="I84">
        <v>6.8</v>
      </c>
      <c r="J84">
        <v>3.25</v>
      </c>
    </row>
    <row r="85" spans="1:17" x14ac:dyDescent="0.3">
      <c r="A85" t="s">
        <v>496</v>
      </c>
      <c r="B85" s="7" t="s">
        <v>989</v>
      </c>
      <c r="C85">
        <v>7</v>
      </c>
      <c r="D85">
        <v>49</v>
      </c>
      <c r="E85">
        <v>17.66</v>
      </c>
      <c r="F85">
        <v>-1</v>
      </c>
      <c r="G85">
        <v>24</v>
      </c>
      <c r="H85">
        <v>51</v>
      </c>
      <c r="I85">
        <v>35.200000000000003</v>
      </c>
      <c r="J85">
        <v>3.34</v>
      </c>
      <c r="L85">
        <v>5</v>
      </c>
    </row>
    <row r="86" spans="1:17" x14ac:dyDescent="0.3">
      <c r="A86" t="s">
        <v>497</v>
      </c>
      <c r="B86" s="7" t="s">
        <v>725</v>
      </c>
      <c r="C86">
        <v>7</v>
      </c>
      <c r="D86">
        <v>45</v>
      </c>
      <c r="E86">
        <v>15.3</v>
      </c>
      <c r="F86">
        <v>-1</v>
      </c>
      <c r="G86">
        <v>37</v>
      </c>
      <c r="H86">
        <v>58</v>
      </c>
      <c r="I86">
        <v>7</v>
      </c>
      <c r="J86">
        <v>3.62</v>
      </c>
    </row>
    <row r="87" spans="1:17" x14ac:dyDescent="0.3">
      <c r="A87" t="s">
        <v>498</v>
      </c>
      <c r="B87" s="7" t="s">
        <v>990</v>
      </c>
      <c r="C87">
        <v>7</v>
      </c>
      <c r="D87">
        <v>52</v>
      </c>
      <c r="E87">
        <v>13.05</v>
      </c>
      <c r="F87">
        <v>-1</v>
      </c>
      <c r="G87">
        <v>40</v>
      </c>
      <c r="H87">
        <v>34</v>
      </c>
      <c r="I87">
        <v>32.9</v>
      </c>
      <c r="J87">
        <v>3.71</v>
      </c>
    </row>
    <row r="88" spans="1:17" x14ac:dyDescent="0.3">
      <c r="A88" t="s">
        <v>499</v>
      </c>
      <c r="B88" s="7" t="s">
        <v>991</v>
      </c>
      <c r="C88">
        <v>7</v>
      </c>
      <c r="D88">
        <v>43</v>
      </c>
      <c r="E88">
        <v>48.47</v>
      </c>
      <c r="F88">
        <v>-1</v>
      </c>
      <c r="G88">
        <v>28</v>
      </c>
      <c r="H88">
        <v>57</v>
      </c>
      <c r="I88">
        <v>17.399999999999999</v>
      </c>
      <c r="J88">
        <v>3.94</v>
      </c>
      <c r="L88">
        <v>4</v>
      </c>
    </row>
    <row r="89" spans="1:17" x14ac:dyDescent="0.3">
      <c r="A89" s="5" t="s">
        <v>682</v>
      </c>
      <c r="B89" s="5" t="s">
        <v>948</v>
      </c>
      <c r="C89" s="5">
        <v>6</v>
      </c>
      <c r="D89" s="5">
        <v>23</v>
      </c>
      <c r="E89" s="5">
        <v>57.09</v>
      </c>
      <c r="F89" s="5">
        <v>-1</v>
      </c>
      <c r="G89" s="5">
        <v>52</v>
      </c>
      <c r="H89" s="5">
        <v>41</v>
      </c>
      <c r="I89" s="5">
        <v>44.6</v>
      </c>
      <c r="J89" s="5">
        <v>-0.72</v>
      </c>
      <c r="K89" s="5"/>
      <c r="L89" s="5">
        <v>1</v>
      </c>
    </row>
    <row r="90" spans="1:17" ht="16.2" x14ac:dyDescent="0.3">
      <c r="A90" s="5" t="s">
        <v>683</v>
      </c>
      <c r="B90" s="5" t="s">
        <v>965</v>
      </c>
      <c r="C90" s="5">
        <v>8</v>
      </c>
      <c r="D90" s="5">
        <v>9</v>
      </c>
      <c r="E90" s="5">
        <v>31.96</v>
      </c>
      <c r="F90" s="5">
        <v>-1</v>
      </c>
      <c r="G90" s="5">
        <v>47</v>
      </c>
      <c r="H90" s="5">
        <v>20</v>
      </c>
      <c r="I90" s="5">
        <v>11.8</v>
      </c>
      <c r="J90" s="5">
        <v>1.83</v>
      </c>
      <c r="K90" s="5"/>
      <c r="L90" s="5">
        <v>8</v>
      </c>
    </row>
    <row r="91" spans="1:17" x14ac:dyDescent="0.3">
      <c r="A91" s="5" t="s">
        <v>685</v>
      </c>
      <c r="B91" s="5" t="s">
        <v>964</v>
      </c>
      <c r="C91" s="5">
        <v>8</v>
      </c>
      <c r="D91" s="5">
        <v>40</v>
      </c>
      <c r="E91" s="5">
        <v>6.14</v>
      </c>
      <c r="F91" s="5">
        <v>-1</v>
      </c>
      <c r="G91" s="5">
        <v>35</v>
      </c>
      <c r="H91" s="5">
        <v>18</v>
      </c>
      <c r="I91" s="5">
        <v>29.9</v>
      </c>
      <c r="J91" s="5">
        <v>3.97</v>
      </c>
      <c r="K91" s="5"/>
      <c r="L91" s="5"/>
      <c r="M91" s="5">
        <v>1</v>
      </c>
    </row>
    <row r="93" spans="1:17" x14ac:dyDescent="0.3">
      <c r="A93" s="1" t="s">
        <v>500</v>
      </c>
      <c r="B93" s="1"/>
      <c r="C93" t="s">
        <v>3</v>
      </c>
      <c r="G93" t="s">
        <v>4</v>
      </c>
      <c r="J93" t="s">
        <v>16</v>
      </c>
    </row>
    <row r="94" spans="1:17" x14ac:dyDescent="0.3">
      <c r="A94" t="s">
        <v>15</v>
      </c>
      <c r="B94" t="s">
        <v>699</v>
      </c>
      <c r="C94" t="s">
        <v>5</v>
      </c>
      <c r="D94" t="s">
        <v>6</v>
      </c>
      <c r="E94" t="s">
        <v>7</v>
      </c>
      <c r="G94" t="s">
        <v>10</v>
      </c>
      <c r="H94" t="s">
        <v>8</v>
      </c>
      <c r="I94" t="s">
        <v>9</v>
      </c>
      <c r="J94" t="s">
        <v>11</v>
      </c>
      <c r="L94">
        <v>4</v>
      </c>
      <c r="M94">
        <v>2</v>
      </c>
      <c r="N94">
        <v>0</v>
      </c>
      <c r="O94">
        <v>0</v>
      </c>
      <c r="P94">
        <v>0</v>
      </c>
      <c r="Q94">
        <v>0</v>
      </c>
    </row>
    <row r="95" spans="1:17" x14ac:dyDescent="0.3">
      <c r="A95" t="s">
        <v>501</v>
      </c>
      <c r="B95" t="s">
        <v>992</v>
      </c>
      <c r="C95">
        <v>5</v>
      </c>
      <c r="D95">
        <v>39</v>
      </c>
      <c r="E95">
        <v>38.94</v>
      </c>
      <c r="F95">
        <v>-1</v>
      </c>
      <c r="G95">
        <v>34</v>
      </c>
      <c r="H95">
        <v>4</v>
      </c>
      <c r="I95">
        <v>26.6</v>
      </c>
      <c r="J95">
        <v>2.65</v>
      </c>
      <c r="L95">
        <v>3</v>
      </c>
    </row>
    <row r="96" spans="1:17" x14ac:dyDescent="0.3">
      <c r="A96" t="s">
        <v>502</v>
      </c>
      <c r="B96" t="s">
        <v>993</v>
      </c>
      <c r="C96">
        <v>5</v>
      </c>
      <c r="D96">
        <v>50</v>
      </c>
      <c r="E96">
        <v>57.55</v>
      </c>
      <c r="F96">
        <v>-1</v>
      </c>
      <c r="G96">
        <v>35</v>
      </c>
      <c r="H96">
        <v>46</v>
      </c>
      <c r="I96">
        <v>9.5</v>
      </c>
      <c r="J96">
        <v>3.12</v>
      </c>
      <c r="L96">
        <v>2</v>
      </c>
      <c r="M96">
        <v>1</v>
      </c>
    </row>
    <row r="97" spans="1:13" x14ac:dyDescent="0.3">
      <c r="A97" s="3" t="s">
        <v>503</v>
      </c>
      <c r="B97" s="3" t="s">
        <v>994</v>
      </c>
      <c r="C97">
        <v>6</v>
      </c>
      <c r="D97">
        <v>22</v>
      </c>
      <c r="E97">
        <v>6.85</v>
      </c>
      <c r="F97">
        <v>-1</v>
      </c>
      <c r="G97">
        <v>33</v>
      </c>
      <c r="H97">
        <v>26</v>
      </c>
      <c r="I97">
        <v>10.6</v>
      </c>
      <c r="J97">
        <v>3.85</v>
      </c>
      <c r="L97">
        <v>1</v>
      </c>
    </row>
    <row r="98" spans="1:13" x14ac:dyDescent="0.3">
      <c r="A98" s="3" t="s">
        <v>504</v>
      </c>
      <c r="B98" s="3" t="s">
        <v>995</v>
      </c>
      <c r="C98">
        <v>5</v>
      </c>
      <c r="D98">
        <v>31</v>
      </c>
      <c r="E98">
        <v>12.74</v>
      </c>
      <c r="F98">
        <v>-1</v>
      </c>
      <c r="G98">
        <v>35</v>
      </c>
      <c r="H98">
        <v>28</v>
      </c>
      <c r="I98">
        <v>13.6</v>
      </c>
      <c r="J98">
        <v>3.86</v>
      </c>
      <c r="L98">
        <v>4</v>
      </c>
    </row>
    <row r="99" spans="1:13" x14ac:dyDescent="0.3">
      <c r="A99" s="3" t="s">
        <v>505</v>
      </c>
      <c r="B99" s="3" t="s">
        <v>708</v>
      </c>
      <c r="C99">
        <v>5</v>
      </c>
      <c r="D99">
        <v>59</v>
      </c>
      <c r="E99">
        <v>8.7899999999999991</v>
      </c>
      <c r="F99">
        <v>-1</v>
      </c>
      <c r="G99">
        <v>42</v>
      </c>
      <c r="H99">
        <v>48</v>
      </c>
      <c r="I99">
        <v>54.4</v>
      </c>
      <c r="J99">
        <v>3.96</v>
      </c>
      <c r="M99">
        <v>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0"/>
  <sheetViews>
    <sheetView topLeftCell="A45" workbookViewId="0">
      <selection sqref="A1:Q70"/>
    </sheetView>
  </sheetViews>
  <sheetFormatPr defaultRowHeight="14.4" x14ac:dyDescent="0.3"/>
  <cols>
    <col min="1" max="1" width="17.109375" customWidth="1"/>
    <col min="2" max="2" width="11.21875" customWidth="1"/>
    <col min="3" max="3" width="5.44140625" customWidth="1"/>
    <col min="4" max="4" width="5.109375" customWidth="1"/>
    <col min="5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1" t="s">
        <v>506</v>
      </c>
      <c r="B1" s="1"/>
      <c r="C1" t="s">
        <v>3</v>
      </c>
      <c r="G1" t="s">
        <v>4</v>
      </c>
      <c r="J1" t="s">
        <v>16</v>
      </c>
    </row>
    <row r="2" spans="1:17" x14ac:dyDescent="0.3">
      <c r="A2" t="s">
        <v>15</v>
      </c>
      <c r="B2" t="s">
        <v>699</v>
      </c>
      <c r="C2" t="s">
        <v>5</v>
      </c>
      <c r="D2" t="s">
        <v>6</v>
      </c>
      <c r="E2" t="s">
        <v>7</v>
      </c>
      <c r="G2" t="s">
        <v>10</v>
      </c>
      <c r="H2" t="s">
        <v>8</v>
      </c>
      <c r="I2" t="s">
        <v>9</v>
      </c>
      <c r="J2" t="s">
        <v>11</v>
      </c>
      <c r="L2">
        <v>3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507</v>
      </c>
      <c r="B3" t="s">
        <v>996</v>
      </c>
      <c r="C3">
        <v>0</v>
      </c>
      <c r="D3">
        <v>25</v>
      </c>
      <c r="E3">
        <v>39.200000000000003</v>
      </c>
      <c r="F3">
        <v>-1</v>
      </c>
      <c r="G3">
        <v>77</v>
      </c>
      <c r="H3">
        <v>15</v>
      </c>
      <c r="I3">
        <v>18.100000000000001</v>
      </c>
      <c r="J3">
        <v>2.79</v>
      </c>
      <c r="L3">
        <v>2</v>
      </c>
    </row>
    <row r="4" spans="1:17" x14ac:dyDescent="0.3">
      <c r="A4" t="s">
        <v>508</v>
      </c>
      <c r="B4" t="s">
        <v>736</v>
      </c>
      <c r="C4">
        <v>1</v>
      </c>
      <c r="D4">
        <v>58</v>
      </c>
      <c r="E4">
        <v>45.87</v>
      </c>
      <c r="F4">
        <v>-1</v>
      </c>
      <c r="G4">
        <v>61</v>
      </c>
      <c r="H4">
        <v>34</v>
      </c>
      <c r="I4">
        <v>11.7</v>
      </c>
      <c r="J4">
        <v>2.86</v>
      </c>
      <c r="L4">
        <v>1</v>
      </c>
      <c r="M4">
        <v>2</v>
      </c>
    </row>
    <row r="5" spans="1:17" x14ac:dyDescent="0.3">
      <c r="A5" t="s">
        <v>509</v>
      </c>
      <c r="B5" t="s">
        <v>769</v>
      </c>
      <c r="C5">
        <v>3</v>
      </c>
      <c r="D5">
        <v>47</v>
      </c>
      <c r="E5">
        <v>14.23</v>
      </c>
      <c r="F5">
        <v>-1</v>
      </c>
      <c r="G5">
        <v>74</v>
      </c>
      <c r="H5">
        <v>14</v>
      </c>
      <c r="I5">
        <v>21.3</v>
      </c>
      <c r="J5">
        <v>3.26</v>
      </c>
      <c r="L5">
        <v>3</v>
      </c>
      <c r="M5">
        <v>1</v>
      </c>
    </row>
    <row r="7" spans="1:17" x14ac:dyDescent="0.3">
      <c r="A7" s="1" t="s">
        <v>510</v>
      </c>
      <c r="B7" s="1"/>
      <c r="C7" t="s">
        <v>3</v>
      </c>
      <c r="G7" t="s">
        <v>4</v>
      </c>
      <c r="J7" t="s">
        <v>16</v>
      </c>
    </row>
    <row r="8" spans="1:17" x14ac:dyDescent="0.3">
      <c r="A8" t="s">
        <v>15</v>
      </c>
      <c r="B8" t="s">
        <v>699</v>
      </c>
      <c r="C8" t="s">
        <v>5</v>
      </c>
      <c r="D8" t="s">
        <v>6</v>
      </c>
      <c r="E8" t="s">
        <v>7</v>
      </c>
      <c r="G8" t="s">
        <v>10</v>
      </c>
      <c r="H8" t="s">
        <v>8</v>
      </c>
      <c r="I8" t="s">
        <v>9</v>
      </c>
      <c r="J8" t="s">
        <v>11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512</v>
      </c>
      <c r="B9" t="s">
        <v>997</v>
      </c>
      <c r="C9">
        <v>4</v>
      </c>
      <c r="D9">
        <v>33</v>
      </c>
      <c r="E9">
        <v>59.72</v>
      </c>
      <c r="F9">
        <v>-1</v>
      </c>
      <c r="G9">
        <v>55</v>
      </c>
      <c r="H9">
        <v>2</v>
      </c>
      <c r="I9">
        <v>42</v>
      </c>
      <c r="J9">
        <v>3.3</v>
      </c>
      <c r="L9">
        <v>1</v>
      </c>
    </row>
    <row r="10" spans="1:17" x14ac:dyDescent="0.3">
      <c r="A10" t="s">
        <v>511</v>
      </c>
      <c r="B10" t="s">
        <v>998</v>
      </c>
      <c r="C10">
        <v>5</v>
      </c>
      <c r="D10">
        <v>33</v>
      </c>
      <c r="E10">
        <v>37.520000000000003</v>
      </c>
      <c r="F10">
        <v>-1</v>
      </c>
      <c r="G10">
        <v>62</v>
      </c>
      <c r="H10">
        <v>29</v>
      </c>
      <c r="I10">
        <v>23.5</v>
      </c>
      <c r="J10">
        <v>3.76</v>
      </c>
      <c r="L10">
        <v>2</v>
      </c>
    </row>
    <row r="12" spans="1:17" x14ac:dyDescent="0.3">
      <c r="A12" s="1" t="s">
        <v>513</v>
      </c>
      <c r="B12" s="1"/>
      <c r="C12" t="s">
        <v>3</v>
      </c>
      <c r="G12" t="s">
        <v>4</v>
      </c>
      <c r="J12" t="s">
        <v>16</v>
      </c>
    </row>
    <row r="13" spans="1:17" x14ac:dyDescent="0.3">
      <c r="A13" t="s">
        <v>15</v>
      </c>
      <c r="B13" t="s">
        <v>699</v>
      </c>
      <c r="C13" t="s">
        <v>5</v>
      </c>
      <c r="D13" t="s">
        <v>6</v>
      </c>
      <c r="E13" t="s">
        <v>7</v>
      </c>
      <c r="G13" t="s">
        <v>10</v>
      </c>
      <c r="H13" t="s">
        <v>8</v>
      </c>
      <c r="I13" t="s">
        <v>9</v>
      </c>
      <c r="J13" t="s">
        <v>11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t="16.2" x14ac:dyDescent="0.3">
      <c r="A14" t="s">
        <v>514</v>
      </c>
      <c r="B14" t="s">
        <v>737</v>
      </c>
      <c r="C14">
        <v>7</v>
      </c>
      <c r="D14">
        <v>8</v>
      </c>
      <c r="E14">
        <v>44.82</v>
      </c>
      <c r="F14">
        <v>-1</v>
      </c>
      <c r="G14">
        <v>70</v>
      </c>
      <c r="H14">
        <v>29</v>
      </c>
      <c r="I14">
        <v>57.1</v>
      </c>
      <c r="J14">
        <v>3.62</v>
      </c>
      <c r="L14">
        <v>4</v>
      </c>
    </row>
    <row r="15" spans="1:17" x14ac:dyDescent="0.3">
      <c r="A15" t="s">
        <v>515</v>
      </c>
      <c r="B15" t="s">
        <v>893</v>
      </c>
      <c r="C15">
        <v>8</v>
      </c>
      <c r="D15">
        <v>25</v>
      </c>
      <c r="E15">
        <v>44.25</v>
      </c>
      <c r="F15">
        <v>-1</v>
      </c>
      <c r="G15">
        <v>66</v>
      </c>
      <c r="H15">
        <v>8</v>
      </c>
      <c r="I15">
        <v>11.5</v>
      </c>
      <c r="J15">
        <v>3.77</v>
      </c>
      <c r="L15">
        <v>2</v>
      </c>
      <c r="M15">
        <v>2</v>
      </c>
    </row>
    <row r="16" spans="1:17" x14ac:dyDescent="0.3">
      <c r="A16" t="s">
        <v>516</v>
      </c>
      <c r="B16" t="s">
        <v>708</v>
      </c>
      <c r="C16">
        <v>7</v>
      </c>
      <c r="D16">
        <v>41</v>
      </c>
      <c r="E16">
        <v>49.2</v>
      </c>
      <c r="F16">
        <v>-1</v>
      </c>
      <c r="G16">
        <v>72</v>
      </c>
      <c r="H16">
        <v>36</v>
      </c>
      <c r="I16">
        <v>22.1</v>
      </c>
      <c r="J16">
        <v>3.93</v>
      </c>
      <c r="L16">
        <v>3</v>
      </c>
    </row>
    <row r="17" spans="1:17" x14ac:dyDescent="0.3">
      <c r="A17" t="s">
        <v>517</v>
      </c>
      <c r="B17" t="s">
        <v>999</v>
      </c>
      <c r="C17">
        <v>7</v>
      </c>
      <c r="D17">
        <v>16</v>
      </c>
      <c r="E17">
        <v>49.83</v>
      </c>
      <c r="F17">
        <v>-1</v>
      </c>
      <c r="G17">
        <v>67</v>
      </c>
      <c r="H17">
        <v>57</v>
      </c>
      <c r="I17">
        <v>25.8</v>
      </c>
      <c r="J17">
        <v>3.97</v>
      </c>
      <c r="L17">
        <v>5</v>
      </c>
      <c r="M17">
        <v>1</v>
      </c>
    </row>
    <row r="18" spans="1:17" x14ac:dyDescent="0.3">
      <c r="A18" t="s">
        <v>518</v>
      </c>
      <c r="B18" t="s">
        <v>1000</v>
      </c>
      <c r="C18">
        <v>9</v>
      </c>
      <c r="D18">
        <v>2</v>
      </c>
      <c r="E18">
        <v>26.8</v>
      </c>
      <c r="F18">
        <v>-1</v>
      </c>
      <c r="G18">
        <v>66</v>
      </c>
      <c r="H18">
        <v>23</v>
      </c>
      <c r="I18">
        <v>45</v>
      </c>
      <c r="J18">
        <v>4</v>
      </c>
      <c r="L18">
        <v>1</v>
      </c>
    </row>
    <row r="20" spans="1:17" x14ac:dyDescent="0.3">
      <c r="A20" s="6" t="s">
        <v>639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519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699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5</v>
      </c>
      <c r="M23">
        <v>2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520</v>
      </c>
      <c r="B24" t="s">
        <v>906</v>
      </c>
      <c r="C24">
        <v>12</v>
      </c>
      <c r="D24">
        <v>37</v>
      </c>
      <c r="E24">
        <v>11.08</v>
      </c>
      <c r="F24">
        <v>-1</v>
      </c>
      <c r="G24">
        <v>69</v>
      </c>
      <c r="H24">
        <v>8</v>
      </c>
      <c r="I24">
        <v>7.9</v>
      </c>
      <c r="J24">
        <v>2.69</v>
      </c>
      <c r="L24">
        <v>2</v>
      </c>
      <c r="M24">
        <v>2</v>
      </c>
    </row>
    <row r="25" spans="1:17" x14ac:dyDescent="0.3">
      <c r="A25" t="s">
        <v>521</v>
      </c>
      <c r="B25" t="s">
        <v>1001</v>
      </c>
      <c r="C25">
        <v>12</v>
      </c>
      <c r="D25">
        <v>46</v>
      </c>
      <c r="E25">
        <v>16.87</v>
      </c>
      <c r="F25">
        <v>-1</v>
      </c>
      <c r="G25">
        <v>68</v>
      </c>
      <c r="H25">
        <v>6</v>
      </c>
      <c r="I25">
        <v>29.1</v>
      </c>
      <c r="J25">
        <v>3.04</v>
      </c>
      <c r="L25">
        <v>3</v>
      </c>
    </row>
    <row r="26" spans="1:17" x14ac:dyDescent="0.3">
      <c r="A26" t="s">
        <v>522</v>
      </c>
      <c r="B26" t="s">
        <v>700</v>
      </c>
      <c r="C26">
        <v>13</v>
      </c>
      <c r="D26">
        <v>2</v>
      </c>
      <c r="E26">
        <v>15.78</v>
      </c>
      <c r="F26">
        <v>-1</v>
      </c>
      <c r="G26">
        <v>71</v>
      </c>
      <c r="H26">
        <v>32</v>
      </c>
      <c r="I26">
        <v>55.7</v>
      </c>
      <c r="J26">
        <v>3.61</v>
      </c>
      <c r="L26">
        <v>4</v>
      </c>
    </row>
    <row r="27" spans="1:17" x14ac:dyDescent="0.3">
      <c r="A27" t="s">
        <v>523</v>
      </c>
      <c r="B27" t="s">
        <v>706</v>
      </c>
      <c r="C27">
        <v>11</v>
      </c>
      <c r="D27">
        <v>45</v>
      </c>
      <c r="E27">
        <v>36.57</v>
      </c>
      <c r="F27">
        <v>-1</v>
      </c>
      <c r="G27">
        <v>66</v>
      </c>
      <c r="H27">
        <v>43</v>
      </c>
      <c r="I27">
        <v>43.8</v>
      </c>
      <c r="J27">
        <v>3.68</v>
      </c>
      <c r="L27">
        <v>1</v>
      </c>
    </row>
    <row r="28" spans="1:17" x14ac:dyDescent="0.3">
      <c r="A28" t="s">
        <v>524</v>
      </c>
      <c r="B28" t="s">
        <v>1002</v>
      </c>
      <c r="C28">
        <v>12</v>
      </c>
      <c r="D28">
        <v>32</v>
      </c>
      <c r="E28">
        <v>28.11</v>
      </c>
      <c r="F28">
        <v>-1</v>
      </c>
      <c r="G28">
        <v>72</v>
      </c>
      <c r="H28">
        <v>7</v>
      </c>
      <c r="I28">
        <v>58.7</v>
      </c>
      <c r="J28">
        <v>3.84</v>
      </c>
      <c r="L28">
        <v>5</v>
      </c>
      <c r="M28">
        <v>1</v>
      </c>
    </row>
    <row r="30" spans="1:17" x14ac:dyDescent="0.3">
      <c r="A30" s="1" t="s">
        <v>525</v>
      </c>
      <c r="B30" s="1"/>
      <c r="C30" t="s">
        <v>3</v>
      </c>
      <c r="G30" t="s">
        <v>4</v>
      </c>
      <c r="J30" t="s">
        <v>16</v>
      </c>
    </row>
    <row r="31" spans="1:17" x14ac:dyDescent="0.3">
      <c r="A31" t="s">
        <v>15</v>
      </c>
      <c r="B31" t="s">
        <v>699</v>
      </c>
      <c r="C31" t="s">
        <v>5</v>
      </c>
      <c r="D31" t="s">
        <v>6</v>
      </c>
      <c r="E31" t="s">
        <v>7</v>
      </c>
      <c r="G31" t="s">
        <v>10</v>
      </c>
      <c r="H31" t="s">
        <v>8</v>
      </c>
      <c r="I31" t="s">
        <v>9</v>
      </c>
      <c r="J31" t="s">
        <v>11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526</v>
      </c>
      <c r="B32" t="s">
        <v>703</v>
      </c>
      <c r="C32">
        <v>14</v>
      </c>
      <c r="D32">
        <v>47</v>
      </c>
      <c r="E32">
        <v>51.73</v>
      </c>
      <c r="F32">
        <v>-1</v>
      </c>
      <c r="G32">
        <v>79</v>
      </c>
      <c r="H32">
        <v>2</v>
      </c>
      <c r="I32">
        <v>41</v>
      </c>
      <c r="J32">
        <v>3.83</v>
      </c>
      <c r="L32">
        <v>1</v>
      </c>
    </row>
    <row r="33" spans="1:17" x14ac:dyDescent="0.3">
      <c r="A33" t="s">
        <v>527</v>
      </c>
      <c r="B33" t="s">
        <v>1003</v>
      </c>
      <c r="C33">
        <v>16</v>
      </c>
      <c r="D33">
        <v>33</v>
      </c>
      <c r="E33">
        <v>27.46</v>
      </c>
      <c r="F33">
        <v>-1</v>
      </c>
      <c r="G33">
        <v>78</v>
      </c>
      <c r="H33">
        <v>53</v>
      </c>
      <c r="I33">
        <v>49.1</v>
      </c>
      <c r="J33">
        <v>3.86</v>
      </c>
      <c r="L33">
        <v>2</v>
      </c>
    </row>
    <row r="35" spans="1:17" x14ac:dyDescent="0.3">
      <c r="A35" s="1" t="s">
        <v>528</v>
      </c>
      <c r="B35" s="1"/>
      <c r="C35" t="s">
        <v>3</v>
      </c>
      <c r="G35" t="s">
        <v>4</v>
      </c>
      <c r="J35" t="s">
        <v>16</v>
      </c>
    </row>
    <row r="36" spans="1:17" x14ac:dyDescent="0.3">
      <c r="A36" t="s">
        <v>15</v>
      </c>
      <c r="B36" t="s">
        <v>699</v>
      </c>
      <c r="C36" t="s">
        <v>5</v>
      </c>
      <c r="D36" t="s">
        <v>6</v>
      </c>
      <c r="E36" t="s">
        <v>7</v>
      </c>
      <c r="G36" t="s">
        <v>10</v>
      </c>
      <c r="H36" t="s">
        <v>8</v>
      </c>
      <c r="I36" t="s">
        <v>9</v>
      </c>
      <c r="J36" t="s">
        <v>11</v>
      </c>
      <c r="L36">
        <v>5</v>
      </c>
      <c r="M36">
        <v>2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529</v>
      </c>
      <c r="B37" t="s">
        <v>755</v>
      </c>
      <c r="C37">
        <v>20</v>
      </c>
      <c r="D37">
        <v>25</v>
      </c>
      <c r="E37">
        <v>38.85</v>
      </c>
      <c r="F37">
        <v>-1</v>
      </c>
      <c r="G37">
        <v>56</v>
      </c>
      <c r="H37">
        <v>44</v>
      </c>
      <c r="I37">
        <v>5.6</v>
      </c>
      <c r="J37">
        <v>1.94</v>
      </c>
      <c r="L37">
        <v>1</v>
      </c>
    </row>
    <row r="38" spans="1:17" x14ac:dyDescent="0.3">
      <c r="A38" t="s">
        <v>530</v>
      </c>
      <c r="B38" t="s">
        <v>1004</v>
      </c>
      <c r="C38">
        <v>20</v>
      </c>
      <c r="D38">
        <v>44</v>
      </c>
      <c r="E38">
        <v>57.56</v>
      </c>
      <c r="F38">
        <v>-1</v>
      </c>
      <c r="G38">
        <v>66</v>
      </c>
      <c r="H38">
        <v>12</v>
      </c>
      <c r="I38">
        <v>11.7</v>
      </c>
      <c r="J38">
        <v>3.42</v>
      </c>
      <c r="L38">
        <v>2</v>
      </c>
      <c r="M38">
        <v>2</v>
      </c>
    </row>
    <row r="39" spans="1:17" x14ac:dyDescent="0.3">
      <c r="A39" s="3" t="s">
        <v>531</v>
      </c>
      <c r="B39" s="3" t="s">
        <v>1005</v>
      </c>
      <c r="C39">
        <v>20</v>
      </c>
      <c r="D39">
        <v>8</v>
      </c>
      <c r="E39">
        <v>41.86</v>
      </c>
      <c r="F39">
        <v>-1</v>
      </c>
      <c r="G39">
        <v>66</v>
      </c>
      <c r="H39">
        <v>10</v>
      </c>
      <c r="I39">
        <v>45.6</v>
      </c>
      <c r="J39">
        <v>3.55</v>
      </c>
      <c r="L39">
        <v>3</v>
      </c>
    </row>
    <row r="40" spans="1:17" x14ac:dyDescent="0.3">
      <c r="A40" s="3" t="s">
        <v>532</v>
      </c>
      <c r="B40" s="3" t="s">
        <v>785</v>
      </c>
      <c r="C40">
        <v>17</v>
      </c>
      <c r="D40">
        <v>45</v>
      </c>
      <c r="E40">
        <v>44</v>
      </c>
      <c r="F40">
        <v>-1</v>
      </c>
      <c r="G40">
        <v>64</v>
      </c>
      <c r="H40">
        <v>43</v>
      </c>
      <c r="I40">
        <v>25.4</v>
      </c>
      <c r="J40">
        <v>3.61</v>
      </c>
      <c r="L40">
        <v>4</v>
      </c>
    </row>
    <row r="41" spans="1:17" x14ac:dyDescent="0.3">
      <c r="A41" s="3" t="s">
        <v>533</v>
      </c>
      <c r="B41" s="3" t="s">
        <v>739</v>
      </c>
      <c r="C41">
        <v>20</v>
      </c>
      <c r="D41">
        <v>0</v>
      </c>
      <c r="E41">
        <v>35.39</v>
      </c>
      <c r="F41">
        <v>-1</v>
      </c>
      <c r="G41">
        <v>72</v>
      </c>
      <c r="H41">
        <v>54</v>
      </c>
      <c r="I41">
        <v>36.700000000000003</v>
      </c>
      <c r="J41">
        <v>3.97</v>
      </c>
      <c r="L41">
        <v>5</v>
      </c>
      <c r="M41">
        <v>1</v>
      </c>
    </row>
    <row r="43" spans="1:17" x14ac:dyDescent="0.3">
      <c r="A43" s="1" t="s">
        <v>569</v>
      </c>
      <c r="B43" s="1"/>
      <c r="C43" t="s">
        <v>3</v>
      </c>
      <c r="G43" t="s">
        <v>4</v>
      </c>
      <c r="J43" t="s">
        <v>16</v>
      </c>
    </row>
    <row r="44" spans="1:17" x14ac:dyDescent="0.3">
      <c r="A44" t="s">
        <v>15</v>
      </c>
      <c r="B44" t="s">
        <v>699</v>
      </c>
      <c r="C44" t="s">
        <v>5</v>
      </c>
      <c r="D44" t="s">
        <v>6</v>
      </c>
      <c r="E44" t="s">
        <v>7</v>
      </c>
      <c r="G44" t="s">
        <v>10</v>
      </c>
      <c r="H44" t="s">
        <v>8</v>
      </c>
      <c r="I44" t="s">
        <v>9</v>
      </c>
      <c r="J44" t="s">
        <v>11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 t="s">
        <v>535</v>
      </c>
      <c r="B45" t="s">
        <v>708</v>
      </c>
      <c r="C45">
        <v>20</v>
      </c>
      <c r="D45">
        <v>37</v>
      </c>
      <c r="E45">
        <v>33.99</v>
      </c>
      <c r="F45">
        <v>-1</v>
      </c>
      <c r="G45">
        <v>47</v>
      </c>
      <c r="H45">
        <v>17</v>
      </c>
      <c r="I45">
        <v>30</v>
      </c>
      <c r="J45">
        <v>3.11</v>
      </c>
      <c r="L45">
        <v>1</v>
      </c>
    </row>
    <row r="46" spans="1:17" x14ac:dyDescent="0.3">
      <c r="A46" t="s">
        <v>534</v>
      </c>
      <c r="B46" t="s">
        <v>708</v>
      </c>
      <c r="C46">
        <v>20</v>
      </c>
      <c r="D46">
        <v>54</v>
      </c>
      <c r="E46">
        <v>48.58</v>
      </c>
      <c r="F46">
        <v>-1</v>
      </c>
      <c r="G46">
        <v>58</v>
      </c>
      <c r="H46">
        <v>27</v>
      </c>
      <c r="I46">
        <v>14.7</v>
      </c>
      <c r="J46">
        <v>3.67</v>
      </c>
      <c r="L46">
        <v>2</v>
      </c>
    </row>
    <row r="48" spans="1:17" x14ac:dyDescent="0.3">
      <c r="A48" s="1" t="s">
        <v>542</v>
      </c>
      <c r="B48" s="1"/>
      <c r="C48" t="s">
        <v>3</v>
      </c>
      <c r="G48" t="s">
        <v>4</v>
      </c>
      <c r="J48" t="s">
        <v>16</v>
      </c>
    </row>
    <row r="49" spans="1:17" x14ac:dyDescent="0.3">
      <c r="A49" t="s">
        <v>15</v>
      </c>
      <c r="B49" t="s">
        <v>699</v>
      </c>
      <c r="C49" t="s">
        <v>5</v>
      </c>
      <c r="D49" t="s">
        <v>6</v>
      </c>
      <c r="E49" t="s">
        <v>7</v>
      </c>
      <c r="G49" t="s">
        <v>10</v>
      </c>
      <c r="H49" t="s">
        <v>8</v>
      </c>
      <c r="I49" t="s">
        <v>9</v>
      </c>
      <c r="J49" t="s">
        <v>11</v>
      </c>
      <c r="L49">
        <v>4</v>
      </c>
      <c r="M49">
        <v>2</v>
      </c>
      <c r="N49">
        <v>2</v>
      </c>
      <c r="O49">
        <v>0</v>
      </c>
      <c r="P49">
        <v>0</v>
      </c>
      <c r="Q49">
        <v>0</v>
      </c>
    </row>
    <row r="50" spans="1:17" x14ac:dyDescent="0.3">
      <c r="A50" t="s">
        <v>536</v>
      </c>
      <c r="B50" t="s">
        <v>992</v>
      </c>
      <c r="C50">
        <v>22</v>
      </c>
      <c r="D50">
        <v>8</v>
      </c>
      <c r="E50">
        <v>13.88</v>
      </c>
      <c r="F50">
        <v>-1</v>
      </c>
      <c r="G50">
        <v>46</v>
      </c>
      <c r="H50">
        <v>57</v>
      </c>
      <c r="I50">
        <v>38.200000000000003</v>
      </c>
      <c r="J50">
        <v>1.73</v>
      </c>
      <c r="L50">
        <v>3</v>
      </c>
    </row>
    <row r="51" spans="1:17" x14ac:dyDescent="0.3">
      <c r="A51" t="s">
        <v>537</v>
      </c>
      <c r="B51" t="s">
        <v>1006</v>
      </c>
      <c r="C51">
        <v>22</v>
      </c>
      <c r="D51">
        <v>42</v>
      </c>
      <c r="E51">
        <v>39.93</v>
      </c>
      <c r="F51">
        <v>-1</v>
      </c>
      <c r="G51">
        <v>46</v>
      </c>
      <c r="H51">
        <v>53</v>
      </c>
      <c r="I51">
        <v>4.4000000000000004</v>
      </c>
      <c r="J51">
        <v>2.0699999999999998</v>
      </c>
      <c r="L51">
        <v>4</v>
      </c>
      <c r="M51">
        <v>1</v>
      </c>
      <c r="N51">
        <v>1</v>
      </c>
    </row>
    <row r="52" spans="1:17" x14ac:dyDescent="0.3">
      <c r="A52" t="s">
        <v>538</v>
      </c>
      <c r="B52" t="s">
        <v>710</v>
      </c>
      <c r="C52">
        <v>21</v>
      </c>
      <c r="D52">
        <v>53</v>
      </c>
      <c r="E52">
        <v>55.65</v>
      </c>
      <c r="F52">
        <v>-1</v>
      </c>
      <c r="G52">
        <v>37</v>
      </c>
      <c r="H52">
        <v>21</v>
      </c>
      <c r="I52">
        <v>53.4</v>
      </c>
      <c r="J52">
        <v>3</v>
      </c>
      <c r="L52">
        <v>1</v>
      </c>
    </row>
    <row r="53" spans="1:17" x14ac:dyDescent="0.3">
      <c r="A53" t="s">
        <v>539</v>
      </c>
      <c r="B53" t="s">
        <v>722</v>
      </c>
      <c r="C53">
        <v>22</v>
      </c>
      <c r="D53">
        <v>48</v>
      </c>
      <c r="E53">
        <v>33.200000000000003</v>
      </c>
      <c r="F53">
        <v>-1</v>
      </c>
      <c r="G53">
        <v>51</v>
      </c>
      <c r="H53">
        <v>19</v>
      </c>
      <c r="I53">
        <v>0.1</v>
      </c>
      <c r="J53">
        <v>3.49</v>
      </c>
      <c r="M53">
        <v>2</v>
      </c>
    </row>
    <row r="54" spans="1:17" x14ac:dyDescent="0.3">
      <c r="A54" t="s">
        <v>540</v>
      </c>
      <c r="B54" t="s">
        <v>1007</v>
      </c>
      <c r="C54">
        <v>23</v>
      </c>
      <c r="D54">
        <v>10</v>
      </c>
      <c r="E54">
        <v>21.43</v>
      </c>
      <c r="F54">
        <v>-1</v>
      </c>
      <c r="G54">
        <v>45</v>
      </c>
      <c r="H54">
        <v>14</v>
      </c>
      <c r="I54">
        <v>47.9</v>
      </c>
      <c r="J54">
        <v>3.88</v>
      </c>
    </row>
    <row r="55" spans="1:17" ht="16.2" x14ac:dyDescent="0.3">
      <c r="A55" t="s">
        <v>541</v>
      </c>
      <c r="B55" t="s">
        <v>1008</v>
      </c>
      <c r="C55">
        <v>22</v>
      </c>
      <c r="D55">
        <v>29</v>
      </c>
      <c r="E55">
        <v>16.149999999999999</v>
      </c>
      <c r="F55">
        <v>-1</v>
      </c>
      <c r="G55">
        <v>43</v>
      </c>
      <c r="H55">
        <v>29</v>
      </c>
      <c r="I55">
        <v>44</v>
      </c>
      <c r="J55">
        <v>3.97</v>
      </c>
      <c r="L55">
        <v>2</v>
      </c>
      <c r="N55">
        <v>2</v>
      </c>
    </row>
    <row r="57" spans="1:17" x14ac:dyDescent="0.3">
      <c r="A57" s="1" t="s">
        <v>543</v>
      </c>
      <c r="B57" s="1"/>
      <c r="C57" t="s">
        <v>3</v>
      </c>
      <c r="G57" t="s">
        <v>4</v>
      </c>
      <c r="J57" t="s">
        <v>16</v>
      </c>
    </row>
    <row r="58" spans="1:17" x14ac:dyDescent="0.3">
      <c r="A58" t="s">
        <v>15</v>
      </c>
      <c r="B58" t="s">
        <v>699</v>
      </c>
      <c r="C58" t="s">
        <v>5</v>
      </c>
      <c r="D58" t="s">
        <v>6</v>
      </c>
      <c r="E58" t="s">
        <v>7</v>
      </c>
      <c r="G58" t="s">
        <v>10</v>
      </c>
      <c r="H58" t="s">
        <v>8</v>
      </c>
      <c r="I58" t="s">
        <v>9</v>
      </c>
      <c r="J58" t="s">
        <v>11</v>
      </c>
      <c r="L58">
        <v>5</v>
      </c>
      <c r="M58">
        <v>2</v>
      </c>
      <c r="N58">
        <v>0</v>
      </c>
      <c r="O58">
        <v>0</v>
      </c>
      <c r="P58">
        <v>0</v>
      </c>
      <c r="Q58">
        <v>0</v>
      </c>
    </row>
    <row r="59" spans="1:17" x14ac:dyDescent="0.3">
      <c r="A59" t="s">
        <v>544</v>
      </c>
      <c r="B59" t="s">
        <v>708</v>
      </c>
      <c r="C59">
        <v>0</v>
      </c>
      <c r="D59">
        <v>26</v>
      </c>
      <c r="E59">
        <v>16.87</v>
      </c>
      <c r="F59">
        <v>-1</v>
      </c>
      <c r="G59">
        <v>42</v>
      </c>
      <c r="H59">
        <v>18</v>
      </c>
      <c r="I59">
        <v>18.399999999999999</v>
      </c>
      <c r="J59">
        <v>2.4</v>
      </c>
      <c r="L59">
        <v>4</v>
      </c>
    </row>
    <row r="60" spans="1:17" x14ac:dyDescent="0.3">
      <c r="A60" t="s">
        <v>545</v>
      </c>
      <c r="B60" t="s">
        <v>737</v>
      </c>
      <c r="C60">
        <v>1</v>
      </c>
      <c r="D60">
        <v>6</v>
      </c>
      <c r="E60">
        <v>5.1100000000000003</v>
      </c>
      <c r="F60">
        <v>-1</v>
      </c>
      <c r="G60">
        <v>46</v>
      </c>
      <c r="H60">
        <v>43</v>
      </c>
      <c r="I60">
        <v>6.6</v>
      </c>
      <c r="J60">
        <v>3.32</v>
      </c>
      <c r="L60">
        <v>3</v>
      </c>
      <c r="M60">
        <v>1</v>
      </c>
    </row>
    <row r="61" spans="1:17" x14ac:dyDescent="0.3">
      <c r="A61" t="s">
        <v>546</v>
      </c>
      <c r="B61" t="s">
        <v>1009</v>
      </c>
      <c r="C61">
        <v>1</v>
      </c>
      <c r="D61">
        <v>28</v>
      </c>
      <c r="E61">
        <v>21.94</v>
      </c>
      <c r="F61">
        <v>-1</v>
      </c>
      <c r="G61">
        <v>43</v>
      </c>
      <c r="H61">
        <v>19</v>
      </c>
      <c r="I61">
        <v>3.8</v>
      </c>
      <c r="J61">
        <v>3.41</v>
      </c>
      <c r="L61">
        <v>2</v>
      </c>
    </row>
    <row r="62" spans="1:17" x14ac:dyDescent="0.3">
      <c r="A62" t="s">
        <v>547</v>
      </c>
      <c r="B62" t="s">
        <v>708</v>
      </c>
      <c r="C62">
        <v>0</v>
      </c>
      <c r="D62">
        <v>9</v>
      </c>
      <c r="E62">
        <v>24.54</v>
      </c>
      <c r="F62">
        <v>-1</v>
      </c>
      <c r="G62">
        <v>45</v>
      </c>
      <c r="H62">
        <v>44</v>
      </c>
      <c r="I62">
        <v>49.2</v>
      </c>
      <c r="J62">
        <v>3.88</v>
      </c>
      <c r="L62">
        <v>5</v>
      </c>
    </row>
    <row r="63" spans="1:17" x14ac:dyDescent="0.3">
      <c r="A63" s="7" t="s">
        <v>548</v>
      </c>
      <c r="B63" s="7" t="s">
        <v>1010</v>
      </c>
      <c r="C63">
        <v>0</v>
      </c>
      <c r="D63">
        <v>26</v>
      </c>
      <c r="E63">
        <v>12.12</v>
      </c>
      <c r="F63">
        <v>-1</v>
      </c>
      <c r="G63">
        <v>43</v>
      </c>
      <c r="H63">
        <v>40</v>
      </c>
      <c r="I63">
        <v>47.7</v>
      </c>
      <c r="J63">
        <v>3.93</v>
      </c>
      <c r="Q63" s="2"/>
    </row>
    <row r="64" spans="1:17" x14ac:dyDescent="0.3">
      <c r="A64" t="s">
        <v>549</v>
      </c>
      <c r="B64" s="7" t="s">
        <v>797</v>
      </c>
      <c r="C64">
        <v>1</v>
      </c>
      <c r="D64">
        <v>31</v>
      </c>
      <c r="E64">
        <v>14.98</v>
      </c>
      <c r="F64">
        <v>-1</v>
      </c>
      <c r="G64">
        <v>49</v>
      </c>
      <c r="H64">
        <v>4</v>
      </c>
      <c r="I64">
        <v>23.1</v>
      </c>
      <c r="J64">
        <v>3.93</v>
      </c>
      <c r="L64">
        <v>1</v>
      </c>
      <c r="Q64" s="2"/>
    </row>
    <row r="65" spans="1:17" x14ac:dyDescent="0.3">
      <c r="A65" t="s">
        <v>550</v>
      </c>
      <c r="B65" s="7" t="s">
        <v>1011</v>
      </c>
      <c r="C65">
        <v>1</v>
      </c>
      <c r="D65">
        <v>8</v>
      </c>
      <c r="E65">
        <v>23.06</v>
      </c>
      <c r="F65">
        <v>-1</v>
      </c>
      <c r="G65">
        <v>55</v>
      </c>
      <c r="H65">
        <v>14</v>
      </c>
      <c r="I65">
        <v>45</v>
      </c>
      <c r="J65">
        <v>3.94</v>
      </c>
      <c r="M65">
        <v>2</v>
      </c>
      <c r="Q65" s="2"/>
    </row>
    <row r="66" spans="1:17" x14ac:dyDescent="0.3">
      <c r="Q66" s="2"/>
    </row>
    <row r="67" spans="1:17" x14ac:dyDescent="0.3">
      <c r="A67" s="1" t="s">
        <v>570</v>
      </c>
      <c r="B67" s="1"/>
      <c r="C67" t="s">
        <v>3</v>
      </c>
      <c r="G67" t="s">
        <v>4</v>
      </c>
      <c r="J67" t="s">
        <v>16</v>
      </c>
    </row>
    <row r="68" spans="1:17" x14ac:dyDescent="0.3">
      <c r="A68" t="s">
        <v>15</v>
      </c>
      <c r="B68" t="s">
        <v>699</v>
      </c>
      <c r="C68" t="s">
        <v>5</v>
      </c>
      <c r="D68" t="s">
        <v>6</v>
      </c>
      <c r="E68" t="s">
        <v>7</v>
      </c>
      <c r="G68" t="s">
        <v>10</v>
      </c>
      <c r="H68" t="s">
        <v>8</v>
      </c>
      <c r="I68" t="s">
        <v>9</v>
      </c>
      <c r="J68" t="s">
        <v>11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 t="s">
        <v>551</v>
      </c>
      <c r="B69" t="s">
        <v>747</v>
      </c>
      <c r="C69">
        <v>22</v>
      </c>
      <c r="D69">
        <v>18</v>
      </c>
      <c r="E69">
        <v>30.18</v>
      </c>
      <c r="F69">
        <v>-1</v>
      </c>
      <c r="G69">
        <v>60</v>
      </c>
      <c r="H69">
        <v>15</v>
      </c>
      <c r="I69">
        <v>34.200000000000003</v>
      </c>
      <c r="J69">
        <v>2.87</v>
      </c>
      <c r="L69">
        <v>1</v>
      </c>
    </row>
    <row r="70" spans="1:17" x14ac:dyDescent="0.3">
      <c r="A70" t="s">
        <v>552</v>
      </c>
      <c r="B70" t="s">
        <v>1012</v>
      </c>
      <c r="C70">
        <v>23</v>
      </c>
      <c r="D70">
        <v>17</v>
      </c>
      <c r="E70">
        <v>25.81</v>
      </c>
      <c r="F70">
        <v>-1</v>
      </c>
      <c r="G70">
        <v>58</v>
      </c>
      <c r="H70">
        <v>14</v>
      </c>
      <c r="I70">
        <v>9.3000000000000007</v>
      </c>
      <c r="J70">
        <v>3.99</v>
      </c>
      <c r="L70">
        <v>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T9" sqref="T9"/>
    </sheetView>
  </sheetViews>
  <sheetFormatPr defaultRowHeight="14.4" x14ac:dyDescent="0.3"/>
  <cols>
    <col min="1" max="1" width="18.5546875" customWidth="1"/>
    <col min="2" max="2" width="11.109375" customWidth="1"/>
    <col min="3" max="4" width="5.109375" customWidth="1"/>
    <col min="5" max="5" width="6.44140625" customWidth="1"/>
    <col min="6" max="6" width="6.109375" customWidth="1"/>
    <col min="7" max="10" width="6.44140625" customWidth="1"/>
    <col min="11" max="11" width="2.6640625" customWidth="1"/>
    <col min="13" max="13" width="9.109375" customWidth="1"/>
    <col min="14" max="14" width="4.5546875" customWidth="1"/>
  </cols>
  <sheetData>
    <row r="1" spans="1:17" x14ac:dyDescent="0.3">
      <c r="A1" s="6" t="s">
        <v>640</v>
      </c>
      <c r="B1" s="6"/>
      <c r="C1" t="s">
        <v>3</v>
      </c>
      <c r="G1" t="s">
        <v>4</v>
      </c>
      <c r="J1" t="s">
        <v>16</v>
      </c>
    </row>
    <row r="3" spans="1:17" x14ac:dyDescent="0.3">
      <c r="A3" s="8" t="s">
        <v>554</v>
      </c>
      <c r="B3" s="8"/>
      <c r="C3" t="s">
        <v>3</v>
      </c>
      <c r="G3" t="s">
        <v>4</v>
      </c>
      <c r="J3" t="s">
        <v>16</v>
      </c>
    </row>
    <row r="4" spans="1:17" x14ac:dyDescent="0.3">
      <c r="A4" t="s">
        <v>15</v>
      </c>
      <c r="B4" t="s">
        <v>699</v>
      </c>
      <c r="C4" t="s">
        <v>5</v>
      </c>
      <c r="D4" t="s">
        <v>6</v>
      </c>
      <c r="E4" t="s">
        <v>7</v>
      </c>
      <c r="G4" t="s">
        <v>10</v>
      </c>
      <c r="H4" t="s">
        <v>8</v>
      </c>
      <c r="I4" t="s">
        <v>9</v>
      </c>
      <c r="J4" t="s">
        <v>11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553</v>
      </c>
      <c r="B5" t="s">
        <v>969</v>
      </c>
      <c r="C5">
        <v>18</v>
      </c>
      <c r="D5">
        <v>26</v>
      </c>
      <c r="E5">
        <v>58.43</v>
      </c>
      <c r="F5">
        <v>-1</v>
      </c>
      <c r="G5">
        <v>45</v>
      </c>
      <c r="H5">
        <v>58</v>
      </c>
      <c r="I5">
        <v>6</v>
      </c>
      <c r="J5">
        <v>3.49</v>
      </c>
    </row>
    <row r="7" spans="1:17" x14ac:dyDescent="0.3">
      <c r="A7" s="6" t="s">
        <v>641</v>
      </c>
      <c r="B7" s="6"/>
      <c r="C7" t="s">
        <v>3</v>
      </c>
      <c r="G7" t="s">
        <v>4</v>
      </c>
      <c r="J7" t="s">
        <v>16</v>
      </c>
    </row>
    <row r="9" spans="1:17" x14ac:dyDescent="0.3">
      <c r="A9" s="1" t="s">
        <v>555</v>
      </c>
      <c r="B9" s="1"/>
      <c r="C9" t="s">
        <v>3</v>
      </c>
      <c r="G9" t="s">
        <v>4</v>
      </c>
      <c r="J9" t="s">
        <v>16</v>
      </c>
    </row>
    <row r="10" spans="1:17" x14ac:dyDescent="0.3">
      <c r="A10" t="s">
        <v>15</v>
      </c>
      <c r="B10" t="s">
        <v>699</v>
      </c>
      <c r="C10" t="s">
        <v>5</v>
      </c>
      <c r="D10" t="s">
        <v>6</v>
      </c>
      <c r="E10" t="s">
        <v>7</v>
      </c>
      <c r="G10" t="s">
        <v>10</v>
      </c>
      <c r="H10" t="s">
        <v>8</v>
      </c>
      <c r="I10" t="s">
        <v>9</v>
      </c>
      <c r="J10" t="s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556</v>
      </c>
      <c r="B11" t="s">
        <v>1013</v>
      </c>
      <c r="C11">
        <v>14</v>
      </c>
      <c r="D11">
        <v>42</v>
      </c>
      <c r="E11">
        <v>30.69</v>
      </c>
      <c r="F11">
        <v>-1</v>
      </c>
      <c r="G11">
        <v>64</v>
      </c>
      <c r="H11">
        <v>58</v>
      </c>
      <c r="I11">
        <v>28.5</v>
      </c>
      <c r="J11">
        <v>3.18</v>
      </c>
    </row>
    <row r="13" spans="1:17" x14ac:dyDescent="0.3">
      <c r="A13" s="6" t="s">
        <v>642</v>
      </c>
      <c r="B13" s="6"/>
      <c r="C13" t="s">
        <v>3</v>
      </c>
      <c r="G13" t="s">
        <v>4</v>
      </c>
      <c r="J13" t="s">
        <v>16</v>
      </c>
    </row>
    <row r="15" spans="1:17" x14ac:dyDescent="0.3">
      <c r="A15" s="1" t="s">
        <v>557</v>
      </c>
      <c r="B15" s="1"/>
      <c r="C15" t="s">
        <v>3</v>
      </c>
      <c r="G15" t="s">
        <v>4</v>
      </c>
      <c r="J15" t="s">
        <v>16</v>
      </c>
    </row>
    <row r="16" spans="1:17" x14ac:dyDescent="0.3">
      <c r="A16" t="s">
        <v>15</v>
      </c>
      <c r="B16" t="s">
        <v>699</v>
      </c>
      <c r="C16" t="s">
        <v>5</v>
      </c>
      <c r="D16" t="s">
        <v>6</v>
      </c>
      <c r="E16" t="s">
        <v>7</v>
      </c>
      <c r="G16" t="s">
        <v>10</v>
      </c>
      <c r="H16" t="s">
        <v>8</v>
      </c>
      <c r="I16" t="s">
        <v>9</v>
      </c>
      <c r="J16" t="s">
        <v>11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558</v>
      </c>
      <c r="B17" t="s">
        <v>804</v>
      </c>
      <c r="C17">
        <v>6</v>
      </c>
      <c r="D17">
        <v>48</v>
      </c>
      <c r="E17">
        <v>11.54</v>
      </c>
      <c r="F17">
        <v>-1</v>
      </c>
      <c r="G17">
        <v>61</v>
      </c>
      <c r="H17">
        <v>56</v>
      </c>
      <c r="I17">
        <v>31.1</v>
      </c>
      <c r="J17">
        <v>3.3</v>
      </c>
      <c r="L17">
        <v>1</v>
      </c>
    </row>
    <row r="18" spans="1:17" x14ac:dyDescent="0.3">
      <c r="A18" t="s">
        <v>559</v>
      </c>
      <c r="B18" t="s">
        <v>701</v>
      </c>
      <c r="C18">
        <v>5</v>
      </c>
      <c r="D18">
        <v>47</v>
      </c>
      <c r="E18">
        <v>17.079999999999998</v>
      </c>
      <c r="F18">
        <v>-1</v>
      </c>
      <c r="G18">
        <v>51</v>
      </c>
      <c r="H18">
        <v>4</v>
      </c>
      <c r="I18">
        <v>0.2</v>
      </c>
      <c r="J18">
        <v>3.85</v>
      </c>
      <c r="L18">
        <v>2</v>
      </c>
    </row>
    <row r="20" spans="1:17" x14ac:dyDescent="0.3">
      <c r="A20" s="6" t="s">
        <v>643</v>
      </c>
      <c r="B20" s="6"/>
      <c r="C20" t="s">
        <v>3</v>
      </c>
      <c r="G20" t="s">
        <v>4</v>
      </c>
      <c r="J20" t="s">
        <v>16</v>
      </c>
    </row>
    <row r="22" spans="1:17" x14ac:dyDescent="0.3">
      <c r="A22" s="1" t="s">
        <v>561</v>
      </c>
      <c r="B22" s="1"/>
      <c r="C22" t="s">
        <v>3</v>
      </c>
      <c r="G22" t="s">
        <v>4</v>
      </c>
      <c r="J22" t="s">
        <v>16</v>
      </c>
    </row>
    <row r="23" spans="1:17" x14ac:dyDescent="0.3">
      <c r="A23" t="s">
        <v>15</v>
      </c>
      <c r="B23" t="s">
        <v>699</v>
      </c>
      <c r="C23" t="s">
        <v>5</v>
      </c>
      <c r="D23" t="s">
        <v>6</v>
      </c>
      <c r="E23" t="s">
        <v>7</v>
      </c>
      <c r="G23" t="s">
        <v>10</v>
      </c>
      <c r="H23" t="s">
        <v>8</v>
      </c>
      <c r="I23" t="s">
        <v>9</v>
      </c>
      <c r="J23" t="s">
        <v>11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560</v>
      </c>
      <c r="B24" t="s">
        <v>785</v>
      </c>
      <c r="C24">
        <v>4</v>
      </c>
      <c r="D24">
        <v>14</v>
      </c>
      <c r="E24">
        <v>0.08</v>
      </c>
      <c r="F24">
        <v>-1</v>
      </c>
      <c r="G24">
        <v>42</v>
      </c>
      <c r="H24">
        <v>17</v>
      </c>
      <c r="I24">
        <v>37.9</v>
      </c>
      <c r="J24">
        <v>3.85</v>
      </c>
    </row>
    <row r="26" spans="1:17" x14ac:dyDescent="0.3">
      <c r="A26" s="1" t="s">
        <v>562</v>
      </c>
      <c r="B26" s="1"/>
      <c r="C26" t="s">
        <v>3</v>
      </c>
      <c r="G26" t="s">
        <v>4</v>
      </c>
      <c r="J26" t="s">
        <v>16</v>
      </c>
    </row>
    <row r="27" spans="1:17" x14ac:dyDescent="0.3">
      <c r="A27" t="s">
        <v>15</v>
      </c>
      <c r="B27" t="s">
        <v>699</v>
      </c>
      <c r="C27" t="s">
        <v>5</v>
      </c>
      <c r="D27" t="s">
        <v>6</v>
      </c>
      <c r="E27" t="s">
        <v>7</v>
      </c>
      <c r="G27" t="s">
        <v>10</v>
      </c>
      <c r="H27" t="s">
        <v>8</v>
      </c>
      <c r="I27" t="s">
        <v>9</v>
      </c>
      <c r="J27" t="s">
        <v>11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 t="s">
        <v>563</v>
      </c>
      <c r="B28" t="s">
        <v>713</v>
      </c>
      <c r="C28">
        <v>4</v>
      </c>
      <c r="D28">
        <v>14</v>
      </c>
      <c r="E28">
        <v>25.43</v>
      </c>
      <c r="F28">
        <v>-1</v>
      </c>
      <c r="G28">
        <v>62</v>
      </c>
      <c r="H28">
        <v>28</v>
      </c>
      <c r="I28">
        <v>26.3</v>
      </c>
      <c r="J28">
        <v>3.33</v>
      </c>
      <c r="L28">
        <v>1</v>
      </c>
    </row>
    <row r="29" spans="1:17" x14ac:dyDescent="0.3">
      <c r="A29" t="s">
        <v>564</v>
      </c>
      <c r="B29" t="s">
        <v>1003</v>
      </c>
      <c r="C29">
        <v>3</v>
      </c>
      <c r="D29">
        <v>44</v>
      </c>
      <c r="E29">
        <v>11.55</v>
      </c>
      <c r="F29">
        <v>-1</v>
      </c>
      <c r="G29">
        <v>64</v>
      </c>
      <c r="H29">
        <v>48</v>
      </c>
      <c r="I29">
        <v>25.5</v>
      </c>
      <c r="J29">
        <v>3.84</v>
      </c>
      <c r="L29">
        <v>2</v>
      </c>
    </row>
    <row r="31" spans="1:17" x14ac:dyDescent="0.3">
      <c r="A31" s="1" t="s">
        <v>566</v>
      </c>
      <c r="B31" s="1"/>
      <c r="C31" t="s">
        <v>3</v>
      </c>
      <c r="G31" t="s">
        <v>4</v>
      </c>
      <c r="J31" t="s">
        <v>16</v>
      </c>
    </row>
    <row r="32" spans="1:17" x14ac:dyDescent="0.3">
      <c r="A32" t="s">
        <v>15</v>
      </c>
      <c r="B32" t="s">
        <v>699</v>
      </c>
      <c r="C32" t="s">
        <v>5</v>
      </c>
      <c r="D32" t="s">
        <v>6</v>
      </c>
      <c r="E32" t="s">
        <v>7</v>
      </c>
      <c r="G32" t="s">
        <v>10</v>
      </c>
      <c r="H32" t="s">
        <v>8</v>
      </c>
      <c r="I32" t="s">
        <v>9</v>
      </c>
      <c r="J32" t="s">
        <v>11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8" x14ac:dyDescent="0.3">
      <c r="A33" t="s">
        <v>565</v>
      </c>
      <c r="B33" t="s">
        <v>738</v>
      </c>
      <c r="C33">
        <v>3</v>
      </c>
      <c r="D33">
        <v>12</v>
      </c>
      <c r="E33">
        <v>4.28</v>
      </c>
      <c r="F33">
        <v>-1</v>
      </c>
      <c r="G33">
        <v>28</v>
      </c>
      <c r="H33">
        <v>59</v>
      </c>
      <c r="I33">
        <v>20.8</v>
      </c>
      <c r="J33">
        <v>3.85</v>
      </c>
    </row>
    <row r="35" spans="1:18" x14ac:dyDescent="0.3">
      <c r="A35" s="6" t="s">
        <v>644</v>
      </c>
      <c r="B35" s="6"/>
      <c r="C35" t="s">
        <v>3</v>
      </c>
      <c r="G35" t="s">
        <v>4</v>
      </c>
      <c r="J35" t="s">
        <v>16</v>
      </c>
    </row>
    <row r="36" spans="1:18" x14ac:dyDescent="0.3">
      <c r="Q36" s="2"/>
    </row>
    <row r="37" spans="1:18" x14ac:dyDescent="0.3">
      <c r="A37" s="6" t="s">
        <v>645</v>
      </c>
      <c r="B37" s="6"/>
      <c r="C37" t="s">
        <v>3</v>
      </c>
      <c r="G37" t="s">
        <v>4</v>
      </c>
      <c r="J37" t="s">
        <v>16</v>
      </c>
      <c r="Q37" s="2"/>
      <c r="R37" s="2"/>
    </row>
    <row r="39" spans="1:18" x14ac:dyDescent="0.3">
      <c r="A39" s="1" t="s">
        <v>567</v>
      </c>
      <c r="B39" s="1"/>
      <c r="C39" t="s">
        <v>3</v>
      </c>
      <c r="G39" t="s">
        <v>4</v>
      </c>
      <c r="J39" t="s">
        <v>16</v>
      </c>
    </row>
    <row r="40" spans="1:18" x14ac:dyDescent="0.3">
      <c r="A40" t="s">
        <v>15</v>
      </c>
      <c r="B40" t="s">
        <v>699</v>
      </c>
      <c r="C40" t="s">
        <v>5</v>
      </c>
      <c r="D40" t="s">
        <v>6</v>
      </c>
      <c r="E40" t="s">
        <v>7</v>
      </c>
      <c r="G40" t="s">
        <v>10</v>
      </c>
      <c r="H40" t="s">
        <v>8</v>
      </c>
      <c r="I40" t="s">
        <v>9</v>
      </c>
      <c r="J40" t="s">
        <v>11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 x14ac:dyDescent="0.3">
      <c r="A41" t="s">
        <v>568</v>
      </c>
      <c r="B41" t="s">
        <v>708</v>
      </c>
      <c r="C41">
        <v>21</v>
      </c>
      <c r="D41">
        <v>41</v>
      </c>
      <c r="E41">
        <v>28.47</v>
      </c>
      <c r="F41">
        <v>-1</v>
      </c>
      <c r="G41">
        <v>77</v>
      </c>
      <c r="H41">
        <v>23</v>
      </c>
      <c r="I41">
        <v>22.1</v>
      </c>
      <c r="J41">
        <v>3.76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52"/>
  <sheetViews>
    <sheetView workbookViewId="0">
      <selection activeCell="D13" sqref="D13"/>
    </sheetView>
  </sheetViews>
  <sheetFormatPr defaultRowHeight="14.4" x14ac:dyDescent="0.3"/>
  <cols>
    <col min="1" max="1" width="30.6640625" customWidth="1"/>
    <col min="2" max="3" width="15" customWidth="1"/>
    <col min="4" max="5" width="5.109375" customWidth="1"/>
    <col min="6" max="6" width="5.6640625" customWidth="1"/>
    <col min="7" max="7" width="6.109375" customWidth="1"/>
    <col min="8" max="11" width="6.44140625" customWidth="1"/>
    <col min="12" max="12" width="3.5546875" customWidth="1"/>
    <col min="14" max="14" width="9.109375" customWidth="1"/>
    <col min="18" max="18" width="2.6640625" customWidth="1"/>
    <col min="20" max="20" width="3.5546875" customWidth="1"/>
    <col min="22" max="23" width="9.109375" customWidth="1"/>
    <col min="24" max="24" width="3.5546875" customWidth="1"/>
    <col min="25" max="27" width="9.109375" customWidth="1"/>
    <col min="28" max="28" width="5.33203125" customWidth="1"/>
    <col min="29" max="29" width="7.44140625" customWidth="1"/>
    <col min="30" max="30" width="7" customWidth="1"/>
    <col min="31" max="31" width="5" customWidth="1"/>
    <col min="32" max="32" width="2.33203125" customWidth="1"/>
    <col min="34" max="34" width="9.109375" customWidth="1"/>
    <col min="35" max="35" width="4.5546875" customWidth="1"/>
  </cols>
  <sheetData>
    <row r="1" spans="1:28" x14ac:dyDescent="0.3">
      <c r="A1" s="1" t="s">
        <v>608</v>
      </c>
      <c r="B1" s="1"/>
      <c r="C1" s="1"/>
      <c r="D1" t="s">
        <v>3</v>
      </c>
      <c r="H1" t="s">
        <v>4</v>
      </c>
      <c r="K1" t="s">
        <v>16</v>
      </c>
    </row>
    <row r="2" spans="1:28" x14ac:dyDescent="0.3">
      <c r="A2" t="s">
        <v>609</v>
      </c>
      <c r="B2" t="s">
        <v>606</v>
      </c>
      <c r="C2" t="s">
        <v>607</v>
      </c>
      <c r="D2" t="s">
        <v>5</v>
      </c>
      <c r="E2" t="s">
        <v>6</v>
      </c>
      <c r="F2" t="s">
        <v>7</v>
      </c>
      <c r="H2" t="s">
        <v>10</v>
      </c>
      <c r="I2" t="s">
        <v>8</v>
      </c>
      <c r="J2" t="s">
        <v>9</v>
      </c>
      <c r="K2" t="s">
        <v>11</v>
      </c>
      <c r="M2" t="s">
        <v>12</v>
      </c>
      <c r="N2" t="s">
        <v>13</v>
      </c>
      <c r="O2" t="s">
        <v>11</v>
      </c>
    </row>
    <row r="3" spans="1:28" x14ac:dyDescent="0.3">
      <c r="A3" t="s">
        <v>573</v>
      </c>
      <c r="B3" t="s">
        <v>574</v>
      </c>
      <c r="C3" t="s">
        <v>575</v>
      </c>
      <c r="D3">
        <v>4</v>
      </c>
      <c r="E3">
        <v>27</v>
      </c>
      <c r="F3">
        <v>0</v>
      </c>
      <c r="G3">
        <v>1</v>
      </c>
      <c r="H3">
        <v>15</v>
      </c>
      <c r="I3">
        <v>52</v>
      </c>
      <c r="J3">
        <v>0</v>
      </c>
      <c r="K3">
        <v>0.5</v>
      </c>
      <c r="M3" s="2">
        <f>IF(G3=-1,-PI()/180*(H3+I3/60+J17/3600),PI()/180*(H3+I3/60+J17/3600))</f>
        <v>0.27692557464976697</v>
      </c>
      <c r="N3" s="2">
        <f>PI()/12*(D3+E3/60+F3/3600)</f>
        <v>1.1650072757062149</v>
      </c>
      <c r="O3">
        <f t="shared" ref="O3:O17" si="0">K3</f>
        <v>0.5</v>
      </c>
      <c r="U3" s="2"/>
      <c r="V3" s="2"/>
      <c r="W3" s="2"/>
      <c r="X3" s="2"/>
      <c r="AB3" s="1"/>
    </row>
    <row r="4" spans="1:28" x14ac:dyDescent="0.3">
      <c r="A4" t="s">
        <v>578</v>
      </c>
      <c r="B4" t="s">
        <v>579</v>
      </c>
      <c r="C4" t="s">
        <v>625</v>
      </c>
      <c r="D4">
        <v>3</v>
      </c>
      <c r="E4">
        <v>26</v>
      </c>
      <c r="F4">
        <v>54</v>
      </c>
      <c r="G4">
        <v>1</v>
      </c>
      <c r="H4">
        <v>49</v>
      </c>
      <c r="I4">
        <v>7</v>
      </c>
      <c r="J4">
        <v>0</v>
      </c>
      <c r="K4">
        <v>1.2</v>
      </c>
      <c r="M4" s="2">
        <f t="shared" ref="M4:M17" si="1">IF(G4=-1,-PI()/180*(H4+I4/60),PI()/180*(H4+I4/60))</f>
        <v>0.85724755093788152</v>
      </c>
      <c r="N4" s="2">
        <f t="shared" ref="N4:N17" si="2">PI()/12*(D4+E4/60)</f>
        <v>0.89884456477707975</v>
      </c>
      <c r="O4">
        <f t="shared" si="0"/>
        <v>1.2</v>
      </c>
    </row>
    <row r="5" spans="1:28" x14ac:dyDescent="0.3">
      <c r="A5" t="s">
        <v>576</v>
      </c>
      <c r="B5" t="s">
        <v>574</v>
      </c>
      <c r="C5" t="s">
        <v>624</v>
      </c>
      <c r="D5">
        <v>3</v>
      </c>
      <c r="E5">
        <v>47</v>
      </c>
      <c r="F5">
        <v>24</v>
      </c>
      <c r="G5">
        <v>1</v>
      </c>
      <c r="H5">
        <v>24</v>
      </c>
      <c r="I5">
        <v>7</v>
      </c>
      <c r="J5">
        <v>0</v>
      </c>
      <c r="K5">
        <v>1.6</v>
      </c>
      <c r="M5" s="2">
        <f t="shared" si="1"/>
        <v>0.42091523793929914</v>
      </c>
      <c r="N5" s="2">
        <f t="shared" si="2"/>
        <v>0.9904743505067819</v>
      </c>
      <c r="O5">
        <f t="shared" si="0"/>
        <v>1.6</v>
      </c>
    </row>
    <row r="6" spans="1:28" x14ac:dyDescent="0.3">
      <c r="A6" t="s">
        <v>580</v>
      </c>
      <c r="B6" t="s">
        <v>581</v>
      </c>
      <c r="C6" t="s">
        <v>577</v>
      </c>
      <c r="D6">
        <v>12</v>
      </c>
      <c r="E6">
        <v>22</v>
      </c>
      <c r="F6">
        <v>30</v>
      </c>
      <c r="G6">
        <v>1</v>
      </c>
      <c r="H6">
        <v>25</v>
      </c>
      <c r="I6">
        <v>51</v>
      </c>
      <c r="J6">
        <v>0</v>
      </c>
      <c r="K6">
        <v>1.8</v>
      </c>
      <c r="M6" s="2">
        <f t="shared" si="1"/>
        <v>0.45116761164053421</v>
      </c>
      <c r="N6" s="2">
        <f t="shared" si="2"/>
        <v>3.237585762449481</v>
      </c>
      <c r="O6">
        <f t="shared" si="0"/>
        <v>1.8</v>
      </c>
    </row>
    <row r="7" spans="1:28" x14ac:dyDescent="0.3">
      <c r="A7" t="s">
        <v>582</v>
      </c>
      <c r="B7" t="s">
        <v>583</v>
      </c>
      <c r="C7" t="s">
        <v>584</v>
      </c>
      <c r="D7">
        <v>10</v>
      </c>
      <c r="E7">
        <v>43.2</v>
      </c>
      <c r="F7">
        <v>0</v>
      </c>
      <c r="G7">
        <v>-1</v>
      </c>
      <c r="H7">
        <v>64</v>
      </c>
      <c r="I7">
        <v>24</v>
      </c>
      <c r="J7">
        <v>0</v>
      </c>
      <c r="K7">
        <v>1.9</v>
      </c>
      <c r="M7" s="2">
        <f t="shared" si="1"/>
        <v>-1.1239920382843482</v>
      </c>
      <c r="N7" s="2">
        <f t="shared" si="2"/>
        <v>2.8064894372068818</v>
      </c>
      <c r="O7">
        <f t="shared" si="0"/>
        <v>1.9</v>
      </c>
      <c r="U7" s="2"/>
      <c r="V7" s="2"/>
    </row>
    <row r="8" spans="1:28" x14ac:dyDescent="0.3">
      <c r="A8" t="s">
        <v>696</v>
      </c>
      <c r="B8" t="s">
        <v>585</v>
      </c>
      <c r="C8" t="s">
        <v>586</v>
      </c>
      <c r="D8">
        <v>8</v>
      </c>
      <c r="E8">
        <v>40.6</v>
      </c>
      <c r="F8">
        <v>0</v>
      </c>
      <c r="G8">
        <v>-1</v>
      </c>
      <c r="H8">
        <v>53</v>
      </c>
      <c r="I8">
        <v>2</v>
      </c>
      <c r="J8">
        <v>0</v>
      </c>
      <c r="K8">
        <v>2.5</v>
      </c>
      <c r="M8" s="2">
        <f t="shared" si="1"/>
        <v>-0.9256062799743261</v>
      </c>
      <c r="N8" s="2">
        <f t="shared" si="2"/>
        <v>2.2715460214706193</v>
      </c>
      <c r="O8">
        <f t="shared" si="0"/>
        <v>2.5</v>
      </c>
      <c r="U8" s="2"/>
      <c r="V8" s="2"/>
    </row>
    <row r="9" spans="1:28" x14ac:dyDescent="0.3">
      <c r="A9" t="s">
        <v>587</v>
      </c>
      <c r="B9" t="s">
        <v>588</v>
      </c>
      <c r="C9" t="s">
        <v>589</v>
      </c>
      <c r="D9">
        <v>16</v>
      </c>
      <c r="E9">
        <v>54.1</v>
      </c>
      <c r="F9">
        <v>0</v>
      </c>
      <c r="G9">
        <v>-1</v>
      </c>
      <c r="H9">
        <v>41</v>
      </c>
      <c r="I9">
        <v>50</v>
      </c>
      <c r="J9">
        <v>0</v>
      </c>
      <c r="K9">
        <v>2.6</v>
      </c>
      <c r="M9" s="2">
        <f t="shared" si="1"/>
        <v>-0.73012940375096125</v>
      </c>
      <c r="N9" s="2">
        <f t="shared" si="2"/>
        <v>4.4248459861186236</v>
      </c>
      <c r="O9">
        <f t="shared" si="0"/>
        <v>2.6</v>
      </c>
      <c r="U9" s="2"/>
      <c r="V9" s="2"/>
    </row>
    <row r="10" spans="1:28" x14ac:dyDescent="0.3">
      <c r="A10" t="s">
        <v>590</v>
      </c>
      <c r="B10" t="s">
        <v>572</v>
      </c>
      <c r="C10" t="s">
        <v>591</v>
      </c>
      <c r="D10">
        <v>7</v>
      </c>
      <c r="E10">
        <v>45.4</v>
      </c>
      <c r="F10">
        <v>0</v>
      </c>
      <c r="G10">
        <v>-1</v>
      </c>
      <c r="H10">
        <v>37</v>
      </c>
      <c r="I10">
        <v>58</v>
      </c>
      <c r="J10">
        <v>0</v>
      </c>
      <c r="K10">
        <v>2.8</v>
      </c>
      <c r="M10" s="2">
        <f t="shared" si="1"/>
        <v>-0.66264333934051378</v>
      </c>
      <c r="N10" s="2">
        <f t="shared" si="2"/>
        <v>2.0306905846954022</v>
      </c>
      <c r="O10">
        <f t="shared" si="0"/>
        <v>2.8</v>
      </c>
      <c r="U10" s="2"/>
      <c r="V10" s="2"/>
    </row>
    <row r="11" spans="1:28" x14ac:dyDescent="0.3">
      <c r="A11" t="s">
        <v>697</v>
      </c>
      <c r="B11" t="s">
        <v>583</v>
      </c>
      <c r="C11" t="s">
        <v>592</v>
      </c>
      <c r="D11">
        <v>11</v>
      </c>
      <c r="E11">
        <v>6.4</v>
      </c>
      <c r="F11">
        <v>0</v>
      </c>
      <c r="G11">
        <v>-1</v>
      </c>
      <c r="H11">
        <v>58</v>
      </c>
      <c r="I11">
        <v>40</v>
      </c>
      <c r="J11">
        <v>0</v>
      </c>
      <c r="K11">
        <v>3</v>
      </c>
      <c r="M11" s="2">
        <f t="shared" si="1"/>
        <v>-1.0239264945033399</v>
      </c>
      <c r="N11" s="2">
        <f t="shared" si="2"/>
        <v>2.9077185338225529</v>
      </c>
      <c r="O11">
        <f t="shared" si="0"/>
        <v>3</v>
      </c>
    </row>
    <row r="12" spans="1:28" x14ac:dyDescent="0.3">
      <c r="A12" t="s">
        <v>593</v>
      </c>
      <c r="B12" t="s">
        <v>594</v>
      </c>
      <c r="C12" t="s">
        <v>595</v>
      </c>
      <c r="D12">
        <v>8</v>
      </c>
      <c r="E12">
        <v>40.4</v>
      </c>
      <c r="F12">
        <v>0</v>
      </c>
      <c r="G12">
        <v>1</v>
      </c>
      <c r="H12">
        <v>19</v>
      </c>
      <c r="I12">
        <v>41</v>
      </c>
      <c r="J12">
        <v>0</v>
      </c>
      <c r="K12">
        <v>3.1</v>
      </c>
      <c r="M12" s="2">
        <f t="shared" si="1"/>
        <v>0.34353897443421721</v>
      </c>
      <c r="N12" s="2">
        <f t="shared" si="2"/>
        <v>2.2706733568446227</v>
      </c>
      <c r="O12">
        <f t="shared" si="0"/>
        <v>3.1</v>
      </c>
      <c r="U12" s="2"/>
      <c r="V12" s="2"/>
    </row>
    <row r="13" spans="1:28" x14ac:dyDescent="0.3">
      <c r="A13" t="s">
        <v>596</v>
      </c>
      <c r="B13" t="s">
        <v>588</v>
      </c>
      <c r="C13" t="s">
        <v>597</v>
      </c>
      <c r="D13">
        <v>17</v>
      </c>
      <c r="E13">
        <v>53.8</v>
      </c>
      <c r="F13">
        <v>0</v>
      </c>
      <c r="G13">
        <v>-1</v>
      </c>
      <c r="H13">
        <v>34</v>
      </c>
      <c r="I13">
        <v>47</v>
      </c>
      <c r="J13">
        <v>0</v>
      </c>
      <c r="K13">
        <v>3.3</v>
      </c>
      <c r="M13" s="2">
        <f t="shared" si="1"/>
        <v>-0.6070836914853609</v>
      </c>
      <c r="N13" s="2">
        <f t="shared" si="2"/>
        <v>4.6853363769787775</v>
      </c>
      <c r="O13">
        <f t="shared" si="0"/>
        <v>3.3</v>
      </c>
      <c r="U13" s="2"/>
      <c r="V13" s="2"/>
    </row>
    <row r="14" spans="1:28" x14ac:dyDescent="0.3">
      <c r="A14" t="s">
        <v>598</v>
      </c>
      <c r="B14" t="s">
        <v>599</v>
      </c>
      <c r="C14" t="s">
        <v>600</v>
      </c>
      <c r="D14">
        <v>7</v>
      </c>
      <c r="E14">
        <v>24.5</v>
      </c>
      <c r="F14">
        <v>0</v>
      </c>
      <c r="G14">
        <v>-1</v>
      </c>
      <c r="H14">
        <v>31</v>
      </c>
      <c r="I14">
        <v>51</v>
      </c>
      <c r="J14">
        <v>0</v>
      </c>
      <c r="K14">
        <v>3.5</v>
      </c>
      <c r="M14" s="2">
        <f t="shared" si="1"/>
        <v>-0.55588736676019401</v>
      </c>
      <c r="N14" s="2">
        <f t="shared" si="2"/>
        <v>1.9394971312786986</v>
      </c>
      <c r="O14">
        <f t="shared" si="0"/>
        <v>3.5</v>
      </c>
      <c r="U14" s="2"/>
      <c r="V14" s="2"/>
    </row>
    <row r="15" spans="1:28" x14ac:dyDescent="0.3">
      <c r="A15" t="s">
        <v>698</v>
      </c>
      <c r="B15" t="s">
        <v>583</v>
      </c>
      <c r="C15" t="s">
        <v>601</v>
      </c>
      <c r="D15">
        <v>7</v>
      </c>
      <c r="E15">
        <v>58</v>
      </c>
      <c r="F15">
        <v>0</v>
      </c>
      <c r="G15">
        <v>-1</v>
      </c>
      <c r="H15">
        <v>60</v>
      </c>
      <c r="I15">
        <v>48</v>
      </c>
      <c r="J15">
        <v>0</v>
      </c>
      <c r="K15">
        <v>3.8</v>
      </c>
      <c r="M15" s="2">
        <f t="shared" si="1"/>
        <v>-1.0611601852125523</v>
      </c>
      <c r="N15" s="2">
        <f t="shared" si="2"/>
        <v>2.0856684561332237</v>
      </c>
      <c r="O15">
        <f t="shared" si="0"/>
        <v>3.8</v>
      </c>
      <c r="U15" s="2"/>
      <c r="V15" s="2"/>
    </row>
    <row r="16" spans="1:28" x14ac:dyDescent="0.3">
      <c r="A16" t="s">
        <v>602</v>
      </c>
      <c r="B16" t="s">
        <v>603</v>
      </c>
      <c r="C16" t="s">
        <v>591</v>
      </c>
      <c r="D16">
        <v>6</v>
      </c>
      <c r="E16">
        <v>26.4</v>
      </c>
      <c r="F16">
        <v>0</v>
      </c>
      <c r="G16">
        <v>-1</v>
      </c>
      <c r="H16">
        <v>4</v>
      </c>
      <c r="I16">
        <v>45</v>
      </c>
      <c r="J16">
        <v>0</v>
      </c>
      <c r="K16">
        <v>3.9</v>
      </c>
      <c r="M16" s="2">
        <f t="shared" si="1"/>
        <v>-8.2903139469730658E-2</v>
      </c>
      <c r="N16" s="2">
        <f t="shared" si="2"/>
        <v>1.6859880574265222</v>
      </c>
      <c r="O16">
        <f t="shared" si="0"/>
        <v>3.9</v>
      </c>
      <c r="U16" s="2"/>
      <c r="V16" s="2"/>
    </row>
    <row r="17" spans="1:22" x14ac:dyDescent="0.3">
      <c r="A17" t="s">
        <v>604</v>
      </c>
      <c r="B17" t="s">
        <v>603</v>
      </c>
      <c r="C17" t="s">
        <v>605</v>
      </c>
      <c r="D17">
        <v>6</v>
      </c>
      <c r="E17">
        <v>41</v>
      </c>
      <c r="F17">
        <v>0</v>
      </c>
      <c r="G17">
        <v>1</v>
      </c>
      <c r="H17">
        <v>9</v>
      </c>
      <c r="I17">
        <v>53</v>
      </c>
      <c r="J17">
        <v>0</v>
      </c>
      <c r="K17">
        <v>3.9</v>
      </c>
      <c r="M17" s="2">
        <f t="shared" si="1"/>
        <v>0.1724967077387729</v>
      </c>
      <c r="N17" s="2">
        <f t="shared" si="2"/>
        <v>1.7496925751243153</v>
      </c>
      <c r="O17">
        <f t="shared" si="0"/>
        <v>3.9</v>
      </c>
      <c r="U17" s="2"/>
      <c r="V17" s="2"/>
    </row>
    <row r="18" spans="1:22" x14ac:dyDescent="0.3">
      <c r="A18" s="1"/>
      <c r="M18" s="2"/>
      <c r="N18" s="2"/>
      <c r="U18" s="2"/>
      <c r="V18" s="2"/>
    </row>
    <row r="19" spans="1:22" x14ac:dyDescent="0.3">
      <c r="A19" s="1" t="s">
        <v>610</v>
      </c>
      <c r="B19" s="1"/>
      <c r="C19" s="1"/>
      <c r="D19" t="s">
        <v>3</v>
      </c>
      <c r="H19" t="s">
        <v>4</v>
      </c>
      <c r="K19" t="s">
        <v>16</v>
      </c>
      <c r="U19" s="2"/>
      <c r="V19" s="2"/>
    </row>
    <row r="20" spans="1:22" x14ac:dyDescent="0.3">
      <c r="A20" t="s">
        <v>609</v>
      </c>
      <c r="B20" t="s">
        <v>606</v>
      </c>
      <c r="C20" t="s">
        <v>607</v>
      </c>
      <c r="D20" t="s">
        <v>5</v>
      </c>
      <c r="E20" t="s">
        <v>6</v>
      </c>
      <c r="F20" t="s">
        <v>7</v>
      </c>
      <c r="H20" t="s">
        <v>10</v>
      </c>
      <c r="I20" t="s">
        <v>8</v>
      </c>
      <c r="J20" t="s">
        <v>9</v>
      </c>
      <c r="K20" t="s">
        <v>11</v>
      </c>
      <c r="M20" t="s">
        <v>12</v>
      </c>
      <c r="N20" t="s">
        <v>13</v>
      </c>
      <c r="O20" t="s">
        <v>11</v>
      </c>
    </row>
    <row r="21" spans="1:22" x14ac:dyDescent="0.3">
      <c r="A21" t="s">
        <v>611</v>
      </c>
      <c r="B21" t="s">
        <v>613</v>
      </c>
      <c r="C21" t="s">
        <v>615</v>
      </c>
      <c r="D21">
        <v>13</v>
      </c>
      <c r="E21">
        <v>26</v>
      </c>
      <c r="F21">
        <v>47.24</v>
      </c>
      <c r="G21">
        <v>-1</v>
      </c>
      <c r="H21">
        <v>47</v>
      </c>
      <c r="I21">
        <v>28</v>
      </c>
      <c r="J21">
        <v>46.5</v>
      </c>
      <c r="K21">
        <v>3.68</v>
      </c>
      <c r="M21" s="2">
        <f>IF(G21=-1,-PI()/180*(H21+I21/60+J35/3600),PI()/180*(H21+I21/60+J35/3600))</f>
        <v>-0.8284496182799751</v>
      </c>
      <c r="N21" s="2">
        <f>PI()/12*(D21+E21/60+F21/3600)</f>
        <v>3.5202738325129159</v>
      </c>
      <c r="O21">
        <f>K21</f>
        <v>3.68</v>
      </c>
    </row>
    <row r="22" spans="1:22" x14ac:dyDescent="0.3">
      <c r="A22" t="s">
        <v>612</v>
      </c>
      <c r="B22" t="s">
        <v>614</v>
      </c>
      <c r="C22" t="s">
        <v>592</v>
      </c>
      <c r="D22">
        <v>0</v>
      </c>
      <c r="E22">
        <v>24</v>
      </c>
      <c r="F22">
        <v>5.67</v>
      </c>
      <c r="G22">
        <v>-1</v>
      </c>
      <c r="H22">
        <v>72</v>
      </c>
      <c r="I22">
        <v>4</v>
      </c>
      <c r="J22">
        <v>52.6</v>
      </c>
      <c r="K22">
        <v>3.95</v>
      </c>
      <c r="M22" s="2">
        <f>IF(G22=-1,-PI()/180*(H22+I22/60),PI()/180*(H22+I22/60))</f>
        <v>-1.25780061427058</v>
      </c>
      <c r="N22" s="2">
        <f>PI()/12*(D22+E22/60)</f>
        <v>0.10471975511965977</v>
      </c>
      <c r="O22">
        <f>K22</f>
        <v>3.95</v>
      </c>
    </row>
    <row r="23" spans="1:22" x14ac:dyDescent="0.3">
      <c r="M23" s="2"/>
    </row>
    <row r="24" spans="1:22" x14ac:dyDescent="0.3">
      <c r="A24" s="1" t="s">
        <v>616</v>
      </c>
      <c r="B24" s="1"/>
      <c r="C24" s="1"/>
      <c r="D24" t="s">
        <v>3</v>
      </c>
      <c r="H24" t="s">
        <v>4</v>
      </c>
      <c r="K24" t="s">
        <v>16</v>
      </c>
    </row>
    <row r="25" spans="1:22" x14ac:dyDescent="0.3">
      <c r="A25" t="s">
        <v>609</v>
      </c>
      <c r="B25" t="s">
        <v>606</v>
      </c>
      <c r="C25" t="s">
        <v>607</v>
      </c>
      <c r="D25" t="s">
        <v>5</v>
      </c>
      <c r="E25" t="s">
        <v>6</v>
      </c>
      <c r="F25" t="s">
        <v>7</v>
      </c>
      <c r="H25" t="s">
        <v>10</v>
      </c>
      <c r="I25" t="s">
        <v>8</v>
      </c>
      <c r="J25" t="s">
        <v>9</v>
      </c>
      <c r="K25" t="s">
        <v>11</v>
      </c>
      <c r="M25" t="s">
        <v>12</v>
      </c>
      <c r="N25" t="s">
        <v>13</v>
      </c>
      <c r="O25" t="s">
        <v>11</v>
      </c>
    </row>
    <row r="26" spans="1:22" x14ac:dyDescent="0.3">
      <c r="A26" t="s">
        <v>617</v>
      </c>
      <c r="B26" t="s">
        <v>583</v>
      </c>
      <c r="C26" t="s">
        <v>631</v>
      </c>
      <c r="D26">
        <v>10</v>
      </c>
      <c r="E26">
        <v>45</v>
      </c>
      <c r="F26">
        <v>8.5</v>
      </c>
      <c r="G26">
        <v>-1</v>
      </c>
      <c r="H26">
        <v>59</v>
      </c>
      <c r="I26">
        <v>52</v>
      </c>
      <c r="J26">
        <v>4</v>
      </c>
      <c r="K26">
        <v>1</v>
      </c>
      <c r="M26" s="2">
        <f>IF(G26=-1,-PI()/180*(H26+I26/60+J40/3600),PI()/180*(H26+I26/60+J40/3600))</f>
        <v>-1.0448704455272719</v>
      </c>
      <c r="N26" s="2">
        <f>PI()/12*(D26+E26/60+F26/3600)</f>
        <v>2.8149615562842709</v>
      </c>
      <c r="O26">
        <f>K26</f>
        <v>1</v>
      </c>
      <c r="P26">
        <f>SQRT(120*120)/60*PI()/180/2</f>
        <v>1.7453292519943295E-2</v>
      </c>
      <c r="U26" s="2"/>
      <c r="V26" s="2"/>
    </row>
    <row r="27" spans="1:22" x14ac:dyDescent="0.3">
      <c r="A27" t="s">
        <v>618</v>
      </c>
      <c r="B27" t="s">
        <v>619</v>
      </c>
      <c r="C27" t="s">
        <v>628</v>
      </c>
      <c r="D27">
        <v>5</v>
      </c>
      <c r="E27">
        <v>35</v>
      </c>
      <c r="F27">
        <v>17.3</v>
      </c>
      <c r="G27">
        <v>-1</v>
      </c>
      <c r="H27">
        <v>5</v>
      </c>
      <c r="I27">
        <v>23</v>
      </c>
      <c r="J27">
        <v>28</v>
      </c>
      <c r="K27">
        <v>4</v>
      </c>
      <c r="M27" s="2">
        <f>IF(G27=-1,-PI()/180*(H27+I27/60),PI()/180*(H27+I27/60))</f>
        <v>-9.3956891399028075E-2</v>
      </c>
      <c r="N27" s="2">
        <f>PI()/12*(D27+E27/60)</f>
        <v>1.4617132485452509</v>
      </c>
      <c r="O27">
        <f>K27</f>
        <v>4</v>
      </c>
      <c r="P27">
        <f>SQRT(60*65)/60*PI()/180/2</f>
        <v>9.0829814043756341E-3</v>
      </c>
      <c r="U27" s="2"/>
      <c r="V27" s="2"/>
    </row>
    <row r="28" spans="1:22" x14ac:dyDescent="0.3">
      <c r="M28" s="2"/>
      <c r="N28" s="2"/>
      <c r="U28" s="2"/>
      <c r="V28" s="2"/>
    </row>
    <row r="29" spans="1:22" x14ac:dyDescent="0.3">
      <c r="A29" s="1" t="s">
        <v>620</v>
      </c>
      <c r="B29" s="1"/>
      <c r="C29" s="1"/>
      <c r="D29" t="s">
        <v>3</v>
      </c>
      <c r="H29" t="s">
        <v>4</v>
      </c>
      <c r="K29" t="s">
        <v>16</v>
      </c>
      <c r="U29" s="2"/>
      <c r="V29" s="2"/>
    </row>
    <row r="30" spans="1:22" x14ac:dyDescent="0.3">
      <c r="A30" t="s">
        <v>609</v>
      </c>
      <c r="B30" t="s">
        <v>606</v>
      </c>
      <c r="C30" t="s">
        <v>607</v>
      </c>
      <c r="D30" t="s">
        <v>5</v>
      </c>
      <c r="E30" t="s">
        <v>6</v>
      </c>
      <c r="F30" t="s">
        <v>7</v>
      </c>
      <c r="H30" t="s">
        <v>10</v>
      </c>
      <c r="I30" t="s">
        <v>8</v>
      </c>
      <c r="J30" t="s">
        <v>9</v>
      </c>
      <c r="K30" t="s">
        <v>11</v>
      </c>
      <c r="M30" t="s">
        <v>12</v>
      </c>
      <c r="N30" t="s">
        <v>13</v>
      </c>
      <c r="O30" t="s">
        <v>11</v>
      </c>
      <c r="U30" s="2"/>
      <c r="V30" s="2"/>
    </row>
    <row r="31" spans="1:22" x14ac:dyDescent="0.3">
      <c r="A31" t="s">
        <v>621</v>
      </c>
      <c r="B31" t="s">
        <v>626</v>
      </c>
      <c r="C31" t="s">
        <v>627</v>
      </c>
      <c r="D31">
        <v>5</v>
      </c>
      <c r="E31">
        <v>23</v>
      </c>
      <c r="F31">
        <v>34.5</v>
      </c>
      <c r="G31">
        <v>-1</v>
      </c>
      <c r="H31">
        <v>69</v>
      </c>
      <c r="I31">
        <v>45</v>
      </c>
      <c r="J31">
        <v>22</v>
      </c>
      <c r="K31">
        <v>0.9</v>
      </c>
      <c r="M31" s="2">
        <f>IF(G31=-1,-PI()/180*(H31+I31/60+J45/3600),PI()/180*(H31+I31/60+J45/3600))</f>
        <v>-1.2173671532660448</v>
      </c>
      <c r="N31" s="2">
        <f>PI()/12*(D31+E31/60+F31/3600)</f>
        <v>1.4118622817851629</v>
      </c>
      <c r="O31">
        <f>K31</f>
        <v>0.9</v>
      </c>
      <c r="P31">
        <f>SQRT(10.75*9.17)*PI()/180/2</f>
        <v>8.6643556741145308E-2</v>
      </c>
      <c r="U31" s="2"/>
      <c r="V31" s="2"/>
    </row>
    <row r="32" spans="1:22" x14ac:dyDescent="0.3">
      <c r="A32" t="s">
        <v>623</v>
      </c>
      <c r="B32" t="s">
        <v>629</v>
      </c>
      <c r="C32" t="s">
        <v>632</v>
      </c>
      <c r="D32">
        <v>0</v>
      </c>
      <c r="E32">
        <v>52</v>
      </c>
      <c r="F32">
        <v>44.8</v>
      </c>
      <c r="G32">
        <v>-1</v>
      </c>
      <c r="H32">
        <v>72</v>
      </c>
      <c r="I32">
        <v>49</v>
      </c>
      <c r="J32">
        <v>43</v>
      </c>
      <c r="K32">
        <v>2.7</v>
      </c>
      <c r="M32" s="2">
        <f>IF(G32=-1,-PI()/180*(H32+I32/60),PI()/180*(H32+I32/60))</f>
        <v>-1.2708905836605375</v>
      </c>
      <c r="N32" s="2">
        <f>PI()/12*(D32+E32/60)</f>
        <v>0.22689280275926282</v>
      </c>
      <c r="O32">
        <f>K32</f>
        <v>2.7</v>
      </c>
      <c r="P32">
        <f>SQRT(320*185)/60*PI()/180/2</f>
        <v>3.5388077923548429E-2</v>
      </c>
      <c r="U32" s="2"/>
      <c r="V32" s="2"/>
    </row>
    <row r="33" spans="1:22" x14ac:dyDescent="0.3">
      <c r="A33" t="s">
        <v>622</v>
      </c>
      <c r="B33" t="s">
        <v>630</v>
      </c>
      <c r="C33" t="s">
        <v>633</v>
      </c>
      <c r="D33">
        <v>0</v>
      </c>
      <c r="E33">
        <v>42</v>
      </c>
      <c r="F33">
        <v>44.3</v>
      </c>
      <c r="G33">
        <v>1</v>
      </c>
      <c r="H33">
        <v>41</v>
      </c>
      <c r="I33">
        <v>16</v>
      </c>
      <c r="J33">
        <v>9</v>
      </c>
      <c r="K33">
        <v>3.44</v>
      </c>
      <c r="M33" s="2">
        <f>IF(G33=-1,-PI()/180*(H33+I33/60),PI()/180*(H33+I33/60))</f>
        <v>0.72023920465632663</v>
      </c>
      <c r="N33" s="2">
        <f>PI()/12*(D33+E33/60)</f>
        <v>0.18325957145940458</v>
      </c>
      <c r="O33">
        <f>K33</f>
        <v>3.44</v>
      </c>
      <c r="P33">
        <f>3.167*PI()/180/2</f>
        <v>2.7637288705330207E-2</v>
      </c>
      <c r="Q33">
        <f>1*PI()/180/2</f>
        <v>8.7266462599716477E-3</v>
      </c>
      <c r="U33" s="2"/>
      <c r="V33" s="2"/>
    </row>
    <row r="34" spans="1:22" x14ac:dyDescent="0.3">
      <c r="M34" s="2"/>
      <c r="N34" s="2"/>
    </row>
    <row r="35" spans="1:22" x14ac:dyDescent="0.3">
      <c r="A35" s="3"/>
      <c r="B35" s="3"/>
      <c r="C35" s="3"/>
      <c r="M35" s="2"/>
      <c r="N35" s="2"/>
    </row>
    <row r="36" spans="1:22" x14ac:dyDescent="0.3">
      <c r="M36" s="2"/>
      <c r="N36" s="2"/>
    </row>
    <row r="37" spans="1:22" x14ac:dyDescent="0.3">
      <c r="A37" s="3"/>
      <c r="B37" s="3"/>
      <c r="C37" s="3"/>
      <c r="M37" s="2"/>
      <c r="N37" s="2"/>
    </row>
    <row r="38" spans="1:22" x14ac:dyDescent="0.3">
      <c r="A38" s="3"/>
      <c r="B38" s="3"/>
      <c r="C38" s="3"/>
      <c r="M38" s="2"/>
      <c r="N38" s="2"/>
    </row>
    <row r="39" spans="1:22" x14ac:dyDescent="0.3">
      <c r="M39" s="2"/>
    </row>
    <row r="40" spans="1:22" x14ac:dyDescent="0.3">
      <c r="A40" s="1"/>
      <c r="B40" s="1"/>
      <c r="C40" s="1"/>
      <c r="M40" s="2"/>
    </row>
    <row r="41" spans="1:22" x14ac:dyDescent="0.3">
      <c r="M41" s="2"/>
    </row>
    <row r="42" spans="1:22" x14ac:dyDescent="0.3">
      <c r="M42" s="2"/>
      <c r="N42" s="2"/>
      <c r="U42" s="2"/>
      <c r="V42" s="2"/>
    </row>
    <row r="43" spans="1:22" x14ac:dyDescent="0.3">
      <c r="M43" s="2"/>
      <c r="N43" s="2"/>
      <c r="U43" s="2"/>
      <c r="V43" s="2"/>
    </row>
    <row r="44" spans="1:22" x14ac:dyDescent="0.3">
      <c r="M44" s="2"/>
      <c r="N44" s="2"/>
    </row>
    <row r="45" spans="1:22" x14ac:dyDescent="0.3">
      <c r="A45" s="1"/>
      <c r="B45" s="1"/>
      <c r="C45" s="1"/>
      <c r="M45" s="2"/>
    </row>
    <row r="46" spans="1:22" x14ac:dyDescent="0.3">
      <c r="M46" s="2"/>
    </row>
    <row r="47" spans="1:22" x14ac:dyDescent="0.3">
      <c r="M47" s="2"/>
      <c r="N47" s="2"/>
      <c r="U47" s="2"/>
      <c r="V47" s="2"/>
    </row>
    <row r="48" spans="1:22" x14ac:dyDescent="0.3">
      <c r="M48" s="2"/>
      <c r="N48" s="2"/>
      <c r="U48" s="2"/>
      <c r="V48" s="2"/>
    </row>
    <row r="49" spans="1:26" x14ac:dyDescent="0.3">
      <c r="M49" s="2"/>
      <c r="N49" s="2"/>
      <c r="U49" s="2"/>
      <c r="V49" s="2"/>
    </row>
    <row r="50" spans="1:26" x14ac:dyDescent="0.3">
      <c r="M50" s="2"/>
      <c r="N50" s="2"/>
      <c r="U50" s="2"/>
      <c r="V50" s="2"/>
    </row>
    <row r="51" spans="1:26" x14ac:dyDescent="0.3">
      <c r="M51" s="2"/>
      <c r="N51" s="2"/>
      <c r="U51" s="2"/>
      <c r="V51" s="2"/>
    </row>
    <row r="52" spans="1:26" x14ac:dyDescent="0.3">
      <c r="M52" s="2"/>
      <c r="N52" s="2"/>
      <c r="U52" s="2"/>
      <c r="V52" s="2"/>
    </row>
    <row r="53" spans="1:26" x14ac:dyDescent="0.3">
      <c r="M53" s="2"/>
      <c r="N53" s="2"/>
      <c r="U53" s="2"/>
      <c r="V53" s="2"/>
    </row>
    <row r="54" spans="1:26" x14ac:dyDescent="0.3">
      <c r="M54" s="2"/>
      <c r="N54" s="2"/>
      <c r="U54" s="2"/>
      <c r="V54" s="2"/>
    </row>
    <row r="55" spans="1:26" x14ac:dyDescent="0.3">
      <c r="M55" s="2"/>
      <c r="N55" s="2"/>
      <c r="U55" s="2"/>
      <c r="V55" s="2"/>
    </row>
    <row r="56" spans="1:26" x14ac:dyDescent="0.3">
      <c r="M56" s="2"/>
      <c r="N56" s="2"/>
      <c r="U56" s="2"/>
      <c r="V56" s="2"/>
    </row>
    <row r="57" spans="1:26" x14ac:dyDescent="0.3">
      <c r="M57" s="2"/>
      <c r="N57" s="2"/>
      <c r="U57" s="2"/>
      <c r="V57" s="2"/>
    </row>
    <row r="58" spans="1:26" x14ac:dyDescent="0.3">
      <c r="A58" s="3"/>
      <c r="B58" s="3"/>
      <c r="C58" s="3"/>
      <c r="M58" s="2"/>
      <c r="N58" s="2"/>
      <c r="U58" s="2"/>
      <c r="V58" s="2"/>
    </row>
    <row r="59" spans="1:26" x14ac:dyDescent="0.3">
      <c r="A59" s="3"/>
      <c r="B59" s="3"/>
      <c r="C59" s="3"/>
      <c r="M59" s="2"/>
      <c r="N59" s="2"/>
    </row>
    <row r="60" spans="1:26" x14ac:dyDescent="0.3">
      <c r="M60" s="2"/>
      <c r="N60" s="2"/>
    </row>
    <row r="61" spans="1:26" x14ac:dyDescent="0.3">
      <c r="M61" s="2"/>
    </row>
    <row r="62" spans="1:26" x14ac:dyDescent="0.3">
      <c r="A62" s="1"/>
      <c r="B62" s="1"/>
      <c r="C62" s="1"/>
      <c r="M62" s="2"/>
    </row>
    <row r="63" spans="1:26" x14ac:dyDescent="0.3">
      <c r="M63" s="2"/>
    </row>
    <row r="64" spans="1:26" x14ac:dyDescent="0.3">
      <c r="M64" s="2"/>
      <c r="N64" s="2"/>
      <c r="U64" s="2"/>
      <c r="V64" s="2"/>
      <c r="X64" s="4"/>
      <c r="Y64" s="2"/>
      <c r="Z64" s="2"/>
    </row>
    <row r="65" spans="1:26" x14ac:dyDescent="0.3">
      <c r="M65" s="2"/>
      <c r="N65" s="2"/>
      <c r="U65" s="2"/>
      <c r="V65" s="2"/>
      <c r="X65" s="4"/>
      <c r="Y65" s="2"/>
      <c r="Z65" s="2"/>
    </row>
    <row r="66" spans="1:26" x14ac:dyDescent="0.3">
      <c r="M66" s="2"/>
      <c r="N66" s="2"/>
      <c r="U66" s="2"/>
      <c r="V66" s="2"/>
      <c r="Y66" s="2"/>
      <c r="Z66" s="2"/>
    </row>
    <row r="67" spans="1:26" x14ac:dyDescent="0.3">
      <c r="M67" s="2"/>
      <c r="N67" s="2"/>
      <c r="U67" s="2"/>
      <c r="V67" s="2"/>
      <c r="Y67" s="2"/>
      <c r="Z67" s="2"/>
    </row>
    <row r="68" spans="1:26" x14ac:dyDescent="0.3">
      <c r="M68" s="2"/>
      <c r="N68" s="2"/>
      <c r="U68" s="2"/>
      <c r="V68" s="2"/>
      <c r="Y68" s="2"/>
      <c r="Z68" s="2"/>
    </row>
    <row r="69" spans="1:26" x14ac:dyDescent="0.3">
      <c r="M69" s="2"/>
      <c r="N69" s="2"/>
      <c r="Y69" s="2"/>
      <c r="Z69" s="2"/>
    </row>
    <row r="70" spans="1:26" x14ac:dyDescent="0.3">
      <c r="M70" s="2"/>
      <c r="N70" s="2"/>
      <c r="Y70" s="2"/>
      <c r="Z70" s="2"/>
    </row>
    <row r="71" spans="1:26" x14ac:dyDescent="0.3">
      <c r="M71" s="2"/>
      <c r="N71" s="2"/>
      <c r="Y71" s="2"/>
      <c r="Z71" s="2"/>
    </row>
    <row r="72" spans="1:26" x14ac:dyDescent="0.3">
      <c r="M72" s="2"/>
      <c r="N72" s="2"/>
    </row>
    <row r="73" spans="1:26" x14ac:dyDescent="0.3">
      <c r="M73" s="2"/>
      <c r="N73" s="2"/>
    </row>
    <row r="74" spans="1:26" x14ac:dyDescent="0.3">
      <c r="M74" s="2"/>
      <c r="N74" s="2"/>
    </row>
    <row r="75" spans="1:26" x14ac:dyDescent="0.3">
      <c r="A75" s="1"/>
      <c r="B75" s="1"/>
      <c r="C75" s="1"/>
      <c r="M75" s="2"/>
    </row>
    <row r="76" spans="1:26" x14ac:dyDescent="0.3">
      <c r="M76" s="2"/>
    </row>
    <row r="77" spans="1:26" x14ac:dyDescent="0.3">
      <c r="M77" s="2"/>
      <c r="N77" s="2"/>
      <c r="U77" s="2"/>
      <c r="V77" s="2"/>
      <c r="Y77" s="2"/>
      <c r="Z77" s="2"/>
    </row>
    <row r="78" spans="1:26" x14ac:dyDescent="0.3">
      <c r="M78" s="2"/>
      <c r="N78" s="2"/>
      <c r="U78" s="2"/>
      <c r="V78" s="2"/>
      <c r="Y78" s="2"/>
      <c r="Z78" s="2"/>
    </row>
    <row r="79" spans="1:26" x14ac:dyDescent="0.3">
      <c r="A79" s="3"/>
      <c r="B79" s="3"/>
      <c r="C79" s="3"/>
      <c r="M79" s="2"/>
      <c r="N79" s="2"/>
      <c r="U79" s="2"/>
      <c r="V79" s="2"/>
    </row>
    <row r="80" spans="1:26" x14ac:dyDescent="0.3">
      <c r="A80" s="3"/>
      <c r="B80" s="3"/>
      <c r="C80" s="3"/>
      <c r="M80" s="2"/>
      <c r="N80" s="2"/>
      <c r="U80" s="2"/>
      <c r="V80" s="2"/>
    </row>
    <row r="81" spans="1:22" x14ac:dyDescent="0.3">
      <c r="A81" s="3"/>
      <c r="B81" s="3"/>
      <c r="C81" s="3"/>
      <c r="M81" s="2"/>
      <c r="N81" s="2"/>
      <c r="U81" s="2"/>
      <c r="V81" s="2"/>
    </row>
    <row r="82" spans="1:22" x14ac:dyDescent="0.3">
      <c r="A82" s="3"/>
      <c r="B82" s="3"/>
      <c r="C82" s="3"/>
      <c r="M82" s="2"/>
      <c r="N82" s="2"/>
      <c r="U82" s="2"/>
      <c r="V82" s="2"/>
    </row>
    <row r="84" spans="1:22" x14ac:dyDescent="0.3">
      <c r="A84" s="1"/>
      <c r="B84" s="1"/>
      <c r="C84" s="1"/>
      <c r="M84" s="2"/>
    </row>
    <row r="85" spans="1:22" x14ac:dyDescent="0.3">
      <c r="M85" s="2"/>
    </row>
    <row r="86" spans="1:22" x14ac:dyDescent="0.3">
      <c r="M86" s="2"/>
      <c r="N86" s="2"/>
      <c r="U86" s="2"/>
      <c r="V86" s="2"/>
    </row>
    <row r="87" spans="1:22" x14ac:dyDescent="0.3">
      <c r="M87" s="2"/>
      <c r="N87" s="2"/>
      <c r="U87" s="2"/>
      <c r="V87" s="2"/>
    </row>
    <row r="88" spans="1:22" x14ac:dyDescent="0.3">
      <c r="M88" s="2"/>
      <c r="N88" s="2"/>
      <c r="U88" s="2"/>
      <c r="V88" s="2"/>
    </row>
    <row r="89" spans="1:22" x14ac:dyDescent="0.3">
      <c r="M89" s="2"/>
      <c r="N89" s="2"/>
      <c r="U89" s="2"/>
      <c r="V89" s="2"/>
    </row>
    <row r="90" spans="1:22" x14ac:dyDescent="0.3">
      <c r="M90" s="2"/>
      <c r="N90" s="2"/>
      <c r="U90" s="2"/>
      <c r="V90" s="2"/>
    </row>
    <row r="91" spans="1:22" x14ac:dyDescent="0.3">
      <c r="M91" s="2"/>
      <c r="N91" s="2"/>
      <c r="U91" s="2"/>
      <c r="V91" s="2"/>
    </row>
    <row r="92" spans="1:22" x14ac:dyDescent="0.3">
      <c r="M92" s="2"/>
      <c r="N92" s="2"/>
      <c r="U92" s="2"/>
      <c r="V92" s="2"/>
    </row>
    <row r="93" spans="1:22" x14ac:dyDescent="0.3">
      <c r="A93" s="3"/>
      <c r="B93" s="3"/>
      <c r="C93" s="3"/>
      <c r="M93" s="2"/>
      <c r="N93" s="2"/>
      <c r="U93" s="2"/>
      <c r="V93" s="2"/>
    </row>
    <row r="94" spans="1:22" x14ac:dyDescent="0.3">
      <c r="A94" s="3"/>
      <c r="B94" s="3"/>
      <c r="C94" s="3"/>
      <c r="M94" s="2"/>
      <c r="N94" s="2"/>
      <c r="U94" s="2"/>
      <c r="V94" s="2"/>
    </row>
    <row r="95" spans="1:22" x14ac:dyDescent="0.3">
      <c r="A95" s="3"/>
      <c r="B95" s="3"/>
      <c r="C95" s="3"/>
      <c r="M95" s="2"/>
      <c r="N95" s="2"/>
      <c r="U95" s="2"/>
      <c r="V95" s="2"/>
    </row>
    <row r="96" spans="1:22" x14ac:dyDescent="0.3">
      <c r="A96" s="3"/>
      <c r="B96" s="3"/>
      <c r="C96" s="3"/>
      <c r="M96" s="2"/>
      <c r="N96" s="2"/>
      <c r="U96" s="2"/>
      <c r="V96" s="2"/>
    </row>
    <row r="97" spans="1:26" x14ac:dyDescent="0.3">
      <c r="M97" s="2"/>
      <c r="N97" s="2"/>
      <c r="U97" s="2"/>
      <c r="V97" s="2"/>
    </row>
    <row r="98" spans="1:26" x14ac:dyDescent="0.3">
      <c r="M98" s="2"/>
      <c r="N98" s="2"/>
      <c r="U98" s="2"/>
      <c r="V98" s="2"/>
    </row>
    <row r="99" spans="1:26" x14ac:dyDescent="0.3">
      <c r="M99" s="2"/>
      <c r="N99" s="2"/>
      <c r="U99" s="2"/>
      <c r="V99" s="2"/>
    </row>
    <row r="100" spans="1:26" x14ac:dyDescent="0.3">
      <c r="M100" s="2"/>
      <c r="N100" s="2"/>
    </row>
    <row r="101" spans="1:26" x14ac:dyDescent="0.3">
      <c r="M101" s="2"/>
      <c r="N101" s="2"/>
      <c r="U101" s="2"/>
      <c r="V101" s="2"/>
    </row>
    <row r="102" spans="1:26" x14ac:dyDescent="0.3">
      <c r="M102" s="2"/>
      <c r="N102" s="2"/>
      <c r="U102" s="2"/>
      <c r="V102" s="2"/>
    </row>
    <row r="103" spans="1:26" x14ac:dyDescent="0.3">
      <c r="M103" s="2"/>
      <c r="N103" s="2"/>
      <c r="U103" s="2"/>
      <c r="V103" s="2"/>
    </row>
    <row r="104" spans="1:26" x14ac:dyDescent="0.3">
      <c r="M104" s="2"/>
      <c r="N104" s="2"/>
      <c r="U104" s="2"/>
      <c r="V104" s="2"/>
    </row>
    <row r="105" spans="1:26" x14ac:dyDescent="0.3">
      <c r="M105" s="2"/>
      <c r="N105" s="2"/>
      <c r="U105" s="2"/>
      <c r="V105" s="2"/>
    </row>
    <row r="107" spans="1:26" x14ac:dyDescent="0.3">
      <c r="A107" s="1"/>
      <c r="B107" s="1"/>
      <c r="C107" s="1"/>
      <c r="M107" s="2"/>
    </row>
    <row r="108" spans="1:26" x14ac:dyDescent="0.3">
      <c r="M108" s="2"/>
    </row>
    <row r="109" spans="1:26" x14ac:dyDescent="0.3">
      <c r="M109" s="2"/>
      <c r="N109" s="2"/>
      <c r="U109" s="2"/>
      <c r="V109" s="2"/>
      <c r="X109" s="4"/>
      <c r="Y109" s="2"/>
      <c r="Z109" s="2"/>
    </row>
    <row r="110" spans="1:26" x14ac:dyDescent="0.3">
      <c r="M110" s="2"/>
      <c r="N110" s="2"/>
      <c r="U110" s="2"/>
      <c r="V110" s="2"/>
      <c r="Y110" s="2"/>
      <c r="Z110" s="2"/>
    </row>
    <row r="111" spans="1:26" x14ac:dyDescent="0.3">
      <c r="M111" s="2"/>
      <c r="N111" s="2"/>
      <c r="U111" s="2"/>
      <c r="V111" s="2"/>
      <c r="Y111" s="2"/>
      <c r="Z111" s="2"/>
    </row>
    <row r="112" spans="1:26" x14ac:dyDescent="0.3">
      <c r="M112" s="2"/>
      <c r="N112" s="2"/>
      <c r="U112" s="2"/>
      <c r="V112" s="2"/>
      <c r="Y112" s="2"/>
      <c r="Z112" s="2"/>
    </row>
    <row r="113" spans="1:26" x14ac:dyDescent="0.3">
      <c r="M113" s="2"/>
      <c r="N113" s="2"/>
      <c r="U113" s="2"/>
      <c r="V113" s="2"/>
      <c r="Y113" s="2"/>
      <c r="Z113" s="2"/>
    </row>
    <row r="114" spans="1:26" x14ac:dyDescent="0.3">
      <c r="M114" s="2"/>
      <c r="N114" s="2"/>
      <c r="Y114" s="2"/>
      <c r="Z114" s="2"/>
    </row>
    <row r="115" spans="1:26" x14ac:dyDescent="0.3">
      <c r="M115" s="2"/>
      <c r="N115" s="2"/>
      <c r="U115" s="2"/>
      <c r="V115" s="2"/>
    </row>
    <row r="116" spans="1:26" x14ac:dyDescent="0.3">
      <c r="M116" s="2"/>
      <c r="N116" s="2"/>
      <c r="U116" s="2"/>
      <c r="V116" s="2"/>
    </row>
    <row r="117" spans="1:26" x14ac:dyDescent="0.3">
      <c r="A117" s="3"/>
      <c r="B117" s="3"/>
      <c r="C117" s="3"/>
      <c r="M117" s="2"/>
      <c r="N117" s="2"/>
      <c r="U117" s="2"/>
      <c r="V117" s="2"/>
    </row>
    <row r="118" spans="1:26" x14ac:dyDescent="0.3">
      <c r="A118" s="3"/>
      <c r="B118" s="3"/>
      <c r="C118" s="3"/>
      <c r="M118" s="2"/>
      <c r="N118" s="2"/>
      <c r="U118" s="2"/>
      <c r="V118" s="2"/>
    </row>
    <row r="119" spans="1:26" x14ac:dyDescent="0.3">
      <c r="M119" s="2"/>
      <c r="N119" s="2"/>
      <c r="U119" s="2"/>
      <c r="V119" s="2"/>
    </row>
    <row r="120" spans="1:26" x14ac:dyDescent="0.3">
      <c r="M120" s="2"/>
      <c r="N120" s="2"/>
      <c r="U120" s="2"/>
      <c r="V120" s="2"/>
    </row>
    <row r="121" spans="1:26" x14ac:dyDescent="0.3">
      <c r="M121" s="2"/>
      <c r="N121" s="2"/>
      <c r="U121" s="2"/>
      <c r="V121" s="2"/>
    </row>
    <row r="122" spans="1:26" x14ac:dyDescent="0.3">
      <c r="M122" s="2"/>
      <c r="N122" s="2"/>
      <c r="U122" s="2"/>
      <c r="V122" s="2"/>
    </row>
    <row r="123" spans="1:26" x14ac:dyDescent="0.3">
      <c r="M123" s="2"/>
      <c r="N123" s="2"/>
      <c r="U123" s="2"/>
      <c r="V123" s="2"/>
    </row>
    <row r="124" spans="1:26" x14ac:dyDescent="0.3">
      <c r="M124" s="2"/>
      <c r="N124" s="2"/>
      <c r="U124" s="2"/>
      <c r="V124" s="2"/>
    </row>
    <row r="126" spans="1:26" x14ac:dyDescent="0.3">
      <c r="A126" s="1"/>
      <c r="B126" s="1"/>
      <c r="C126" s="1"/>
      <c r="M126" s="2"/>
    </row>
    <row r="127" spans="1:26" x14ac:dyDescent="0.3">
      <c r="M127" s="2"/>
    </row>
    <row r="128" spans="1:26" x14ac:dyDescent="0.3">
      <c r="M128" s="2"/>
      <c r="N128" s="2"/>
    </row>
    <row r="129" spans="1:39" x14ac:dyDescent="0.3">
      <c r="M129" s="2"/>
      <c r="N129" s="2"/>
    </row>
    <row r="130" spans="1:39" x14ac:dyDescent="0.3">
      <c r="M130" s="2"/>
      <c r="N130" s="2"/>
    </row>
    <row r="131" spans="1:39" x14ac:dyDescent="0.3">
      <c r="M131" s="2"/>
      <c r="N131" s="2"/>
    </row>
    <row r="132" spans="1:39" x14ac:dyDescent="0.3">
      <c r="M132" s="2"/>
      <c r="N132" s="2"/>
      <c r="AL132" s="2"/>
    </row>
    <row r="133" spans="1:39" x14ac:dyDescent="0.3">
      <c r="AL133" s="2"/>
    </row>
    <row r="134" spans="1:39" x14ac:dyDescent="0.3">
      <c r="A134" s="1"/>
      <c r="B134" s="1"/>
      <c r="C134" s="1"/>
      <c r="M134" s="2"/>
      <c r="AL134" s="2"/>
      <c r="AM134" s="2"/>
    </row>
    <row r="135" spans="1:39" x14ac:dyDescent="0.3">
      <c r="M135" s="2"/>
      <c r="AL135" s="2"/>
      <c r="AM135" s="2"/>
    </row>
    <row r="136" spans="1:39" x14ac:dyDescent="0.3">
      <c r="M136" s="2"/>
      <c r="N136" s="2"/>
      <c r="U136" s="2"/>
      <c r="V136" s="2"/>
      <c r="AL136" s="2"/>
      <c r="AM136" s="2"/>
    </row>
    <row r="137" spans="1:39" x14ac:dyDescent="0.3">
      <c r="M137" s="2"/>
      <c r="N137" s="2"/>
      <c r="U137" s="2"/>
      <c r="V137" s="2"/>
      <c r="AL137" s="2"/>
      <c r="AM137" s="2"/>
    </row>
    <row r="138" spans="1:39" x14ac:dyDescent="0.3">
      <c r="M138" s="2"/>
      <c r="N138" s="2"/>
      <c r="U138" s="2"/>
      <c r="V138" s="2"/>
      <c r="AL138" s="2"/>
      <c r="AM138" s="2"/>
    </row>
    <row r="139" spans="1:39" x14ac:dyDescent="0.3">
      <c r="M139" s="2"/>
      <c r="N139" s="2"/>
      <c r="U139" s="2"/>
      <c r="V139" s="2"/>
    </row>
    <row r="140" spans="1:39" x14ac:dyDescent="0.3">
      <c r="M140" s="2"/>
      <c r="N140" s="2"/>
      <c r="U140" s="2"/>
      <c r="V140" s="2"/>
    </row>
    <row r="141" spans="1:39" x14ac:dyDescent="0.3">
      <c r="M141" s="2"/>
      <c r="N141" s="2"/>
      <c r="U141" s="2"/>
      <c r="V141" s="2"/>
    </row>
    <row r="142" spans="1:39" x14ac:dyDescent="0.3">
      <c r="M142" s="2"/>
      <c r="N142" s="2"/>
      <c r="U142" s="2"/>
      <c r="V142" s="2"/>
    </row>
    <row r="143" spans="1:39" x14ac:dyDescent="0.3">
      <c r="M143" s="2"/>
      <c r="N143" s="2"/>
      <c r="U143" s="2"/>
      <c r="V143" s="2"/>
    </row>
    <row r="144" spans="1:39" x14ac:dyDescent="0.3">
      <c r="M144" s="2"/>
      <c r="N144" s="2"/>
    </row>
    <row r="146" spans="1:14" x14ac:dyDescent="0.3">
      <c r="A146" s="1"/>
      <c r="B146" s="1"/>
      <c r="C146" s="1"/>
      <c r="M146" s="2"/>
    </row>
    <row r="147" spans="1:14" x14ac:dyDescent="0.3">
      <c r="M147" s="2"/>
    </row>
    <row r="148" spans="1:14" x14ac:dyDescent="0.3">
      <c r="M148" s="2"/>
      <c r="N148" s="2"/>
    </row>
    <row r="149" spans="1:14" x14ac:dyDescent="0.3">
      <c r="M149" s="2"/>
      <c r="N149" s="2"/>
    </row>
    <row r="150" spans="1:14" x14ac:dyDescent="0.3">
      <c r="M150" s="2"/>
      <c r="N150" s="2"/>
    </row>
    <row r="151" spans="1:14" x14ac:dyDescent="0.3">
      <c r="M151" s="2"/>
      <c r="N151" s="2"/>
    </row>
    <row r="152" spans="1:14" x14ac:dyDescent="0.3">
      <c r="M152" s="2"/>
      <c r="N152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Zodiac</vt:lpstr>
      <vt:lpstr>Ursa Major Family</vt:lpstr>
      <vt:lpstr>Perseus Family</vt:lpstr>
      <vt:lpstr>Hercules Family</vt:lpstr>
      <vt:lpstr>Orion Family</vt:lpstr>
      <vt:lpstr>Heavenly Waters</vt:lpstr>
      <vt:lpstr>Bayer Family</vt:lpstr>
      <vt:lpstr>La Caille Family</vt:lpstr>
      <vt:lpstr>Deep Sky Objects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axu68</cp:lastModifiedBy>
  <dcterms:created xsi:type="dcterms:W3CDTF">2018-07-19T05:20:06Z</dcterms:created>
  <dcterms:modified xsi:type="dcterms:W3CDTF">2019-07-25T03:37:24Z</dcterms:modified>
</cp:coreProperties>
</file>