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60" tabRatio="500"/>
  </bookViews>
  <sheets>
    <sheet name="TASK" sheetId="1" r:id="rId1"/>
    <sheet name="STRAT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2" i="1" l="1"/>
  <c r="R17" i="1"/>
  <c r="R18" i="1"/>
  <c r="R19" i="1"/>
  <c r="R20" i="1"/>
  <c r="R21" i="1"/>
  <c r="R16" i="1"/>
  <c r="R15" i="1"/>
  <c r="K54" i="3"/>
  <c r="E22" i="1"/>
  <c r="E16" i="1"/>
  <c r="F22" i="1"/>
  <c r="F16" i="1"/>
  <c r="G22" i="1"/>
  <c r="G16" i="1"/>
  <c r="H22" i="1"/>
  <c r="H16" i="1"/>
  <c r="I22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15" i="1"/>
  <c r="F15" i="1"/>
  <c r="G15" i="1"/>
  <c r="H15" i="1"/>
  <c r="I15" i="1"/>
  <c r="J15" i="1"/>
  <c r="J22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P22" i="1"/>
  <c r="K16" i="1"/>
  <c r="K17" i="1"/>
  <c r="K18" i="1"/>
  <c r="K19" i="1"/>
  <c r="K20" i="1"/>
  <c r="K21" i="1"/>
  <c r="O22" i="1"/>
</calcChain>
</file>

<file path=xl/comments1.xml><?xml version="1.0" encoding="utf-8"?>
<comments xmlns="http://schemas.openxmlformats.org/spreadsheetml/2006/main">
  <authors>
    <author>Alvaro Suarez</author>
  </authors>
  <commentList>
    <comment ref="J1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<sst xmlns="http://schemas.openxmlformats.org/spreadsheetml/2006/main" count="136" uniqueCount="110">
  <si>
    <t>TSPi Task Planning Template - Form TASK</t>
  </si>
  <si>
    <t>Name</t>
  </si>
  <si>
    <t>Date</t>
  </si>
  <si>
    <t>Team</t>
  </si>
  <si>
    <t>Umbrella</t>
  </si>
  <si>
    <t>Instructor</t>
  </si>
  <si>
    <t>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</si>
  <si>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</si>
  <si>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</si>
  <si>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</si>
  <si>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</si>
  <si>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</si>
  <si>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</si>
  <si>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</si>
  <si>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</si>
  <si>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</si>
  <si>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</si>
  <si>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</si>
  <si>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</si>
  <si>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</si>
  <si>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</si>
  <si>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</si>
  <si>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</si>
  <si>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</si>
  <si>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</si>
  <si>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</si>
  <si>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</si>
  <si>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</si>
  <si>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</si>
  <si>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</si>
  <si>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REQ</t>
  </si>
  <si>
    <t>DES</t>
  </si>
  <si>
    <t>DOC</t>
  </si>
  <si>
    <t>CODE</t>
  </si>
  <si>
    <t>T</t>
  </si>
  <si>
    <t>PM</t>
  </si>
  <si>
    <t>LOC</t>
  </si>
  <si>
    <t>PAGINAS</t>
  </si>
  <si>
    <t>2,3</t>
  </si>
  <si>
    <t>Cumulative PV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</si>
  <si>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</si>
  <si>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</si>
  <si>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</si>
  <si>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</si>
  <si>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</si>
  <si>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</si>
  <si>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</si>
  <si>
    <t>TSPi Strategy Form - Form STRAT</t>
  </si>
  <si>
    <t>UMBRELLA</t>
  </si>
  <si>
    <t>Planeación</t>
  </si>
  <si>
    <t>Cycle LOC</t>
  </si>
  <si>
    <t>Cycle Hours</t>
  </si>
  <si>
    <t>Ref.</t>
  </si>
  <si>
    <t>Functions</t>
  </si>
  <si>
    <t>ControladorWeb</t>
  </si>
  <si>
    <t>LeerArchivos</t>
  </si>
  <si>
    <t>Integrador</t>
  </si>
  <si>
    <t>DataEjercicio1</t>
  </si>
  <si>
    <t>DataEjercicio2</t>
  </si>
  <si>
    <t>DataEjercicio3</t>
  </si>
  <si>
    <t>DataEjercicio4</t>
  </si>
  <si>
    <t>DataEjercicio5</t>
  </si>
  <si>
    <t>DataEjercicio6</t>
  </si>
  <si>
    <t>DataEjercicio7</t>
  </si>
  <si>
    <t>DataEjercicio8</t>
  </si>
  <si>
    <t>DataEjercicio9</t>
  </si>
  <si>
    <t>DataEjercicio10</t>
  </si>
  <si>
    <t>LogicaEjercicio1</t>
  </si>
  <si>
    <t>LogicaEjercicio2</t>
  </si>
  <si>
    <t>LogicaEjercicio3</t>
  </si>
  <si>
    <t>LogicaEjercicio4</t>
  </si>
  <si>
    <t>LogicaEjercicio5</t>
  </si>
  <si>
    <t>LogicaEjercicio6</t>
  </si>
  <si>
    <t>LogicaEjercicio7</t>
  </si>
  <si>
    <t>LogicaEjercicio8</t>
  </si>
  <si>
    <t>LogicaEjercicio9</t>
  </si>
  <si>
    <t>LogicaEjercicio10</t>
  </si>
  <si>
    <t>VistaBase</t>
  </si>
  <si>
    <t>VistaEjercicio1</t>
  </si>
  <si>
    <t>VistaEjercicio2</t>
  </si>
  <si>
    <t>VistaEjercicio3</t>
  </si>
  <si>
    <t>VistaEjercicio4</t>
  </si>
  <si>
    <t>VistaEjercicio5</t>
  </si>
  <si>
    <t>VistaEjercicio6</t>
  </si>
  <si>
    <t>VistaEjercicio7</t>
  </si>
  <si>
    <t>VistaEjercicio8</t>
  </si>
  <si>
    <t>VistaEjercicio9</t>
  </si>
  <si>
    <t>VistaEjercicio10</t>
  </si>
  <si>
    <t>1.1.1</t>
  </si>
  <si>
    <t>InvestigacionEjercicio1</t>
  </si>
  <si>
    <t>X</t>
  </si>
  <si>
    <t>2.1.1</t>
  </si>
  <si>
    <t>InvestigacionEjercicio2</t>
  </si>
  <si>
    <t>3.1.1</t>
  </si>
  <si>
    <t>InvestigacionEjercicio3</t>
  </si>
  <si>
    <t>4.1.1</t>
  </si>
  <si>
    <t>InvestigacionEjercicio4</t>
  </si>
  <si>
    <t>5.1.1</t>
  </si>
  <si>
    <t>InvestigacionEjercicio5</t>
  </si>
  <si>
    <t>6.1.1</t>
  </si>
  <si>
    <t>InvestigacionEjercicio6</t>
  </si>
  <si>
    <t>7.1.1</t>
  </si>
  <si>
    <t>InvestigacionEjercicio7</t>
  </si>
  <si>
    <t>8.1.1</t>
  </si>
  <si>
    <t>InvestigacionEjercicio8</t>
  </si>
  <si>
    <t>9.1.1</t>
  </si>
  <si>
    <t>InvestigacionEjercicio9</t>
  </si>
  <si>
    <t>10.1.1</t>
  </si>
  <si>
    <t>InvestigacionEjercicio10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</si>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</sst>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color theme="1"/>
      <name val="Times New Roman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15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0" fillId="0" borderId="12" xfId="0" applyBorder="1" applyAlignment="1"/>
    <xf numFmtId="0" fontId="4" fillId="0" borderId="12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right" vertical="center" wrapText="1"/>
    </xf>
    <xf numFmtId="0" fontId="10" fillId="0" borderId="0" xfId="0" applyFont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5" fillId="0" borderId="8" xfId="0" applyFont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2" fontId="1" fillId="0" borderId="7" xfId="0" applyNumberFormat="1" applyFont="1" applyBorder="1" applyAlignment="1">
      <alignment horizontal="right" vertical="center" wrapText="1"/>
    </xf>
    <xf numFmtId="0" fontId="4" fillId="0" borderId="13" xfId="0" applyFont="1" applyBorder="1" applyAlignment="1">
      <alignment vertical="center" wrapText="1"/>
    </xf>
    <xf numFmtId="0" fontId="0" fillId="0" borderId="14" xfId="0" applyBorder="1" applyAlignment="1"/>
    <xf numFmtId="0" fontId="2" fillId="0" borderId="11" xfId="0" applyFont="1" applyBorder="1" applyAlignment="1">
      <alignment horizontal="center" vertical="center" textRotation="90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0" fillId="0" borderId="0" xfId="0" applyAlignment="1"/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vertical="center" wrapText="1"/>
    </xf>
    <xf numFmtId="14" fontId="11" fillId="0" borderId="2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4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topLeftCell="D3" zoomScale="115" zoomScaleNormal="115" zoomScalePageLayoutView="115" workbookViewId="0">
      <selection activeCell="Q23" sqref="Q23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9">
      <c r="A1" s="41" t="s">
        <v>0</v>
      </c>
      <c r="B1" s="42"/>
      <c r="C1" s="42"/>
    </row>
    <row r="2" spans="1:19">
      <c r="A2" s="1"/>
    </row>
    <row r="3" spans="1:19">
      <c r="A3" s="11" t="s">
        <v>1</v>
      </c>
      <c r="B3" s="43" t="s">
        <v>4</v>
      </c>
      <c r="C3" s="44"/>
      <c r="E3" s="11" t="s">
        <v>2</v>
      </c>
      <c r="F3" s="12">
        <v>42134</v>
      </c>
      <c r="G3" s="13"/>
    </row>
    <row r="4" spans="1:19" ht="15" customHeight="1">
      <c r="A4" s="11" t="s">
        <v>3</v>
      </c>
      <c r="B4" s="43" t="s">
        <v>4</v>
      </c>
      <c r="C4" s="44"/>
      <c r="E4" s="11" t="s">
        <v>5</v>
      </c>
      <c r="F4" s="28" t="s">
        <v>6</v>
      </c>
      <c r="G4" s="29"/>
    </row>
    <row r="5" spans="1:19" ht="30">
      <c r="A5" s="11" t="s">
        <v>7</v>
      </c>
      <c r="B5" s="43"/>
      <c r="C5" s="44"/>
      <c r="E5" s="11" t="s">
        <v>8</v>
      </c>
      <c r="F5" s="15">
        <v>2</v>
      </c>
      <c r="G5" s="14"/>
    </row>
    <row r="6" spans="1:19">
      <c r="A6" s="1"/>
    </row>
    <row r="7" spans="1:19" ht="16" thickBot="1"/>
    <row r="8" spans="1:19" ht="16" thickBot="1">
      <c r="A8" s="35" t="s">
        <v>9</v>
      </c>
      <c r="B8" s="36"/>
      <c r="C8" s="36"/>
      <c r="D8" s="37"/>
      <c r="E8" s="35" t="s">
        <v>10</v>
      </c>
      <c r="F8" s="36"/>
      <c r="G8" s="36"/>
      <c r="H8" s="36"/>
      <c r="I8" s="36"/>
      <c r="J8" s="36"/>
      <c r="K8" s="37"/>
      <c r="L8" s="35" t="s">
        <v>11</v>
      </c>
      <c r="M8" s="36"/>
      <c r="N8" s="36"/>
      <c r="O8" s="36"/>
      <c r="P8" s="37"/>
      <c r="Q8" s="35" t="s">
        <v>12</v>
      </c>
      <c r="R8" s="36"/>
      <c r="S8" s="37"/>
    </row>
    <row r="9" spans="1:19">
      <c r="A9" s="30" t="s">
        <v>13</v>
      </c>
      <c r="B9" s="30" t="s">
        <v>14</v>
      </c>
      <c r="C9" s="38" t="s">
        <v>15</v>
      </c>
      <c r="D9" s="30" t="s">
        <v>16</v>
      </c>
      <c r="E9" s="30" t="s">
        <v>17</v>
      </c>
      <c r="F9" s="30" t="s">
        <v>18</v>
      </c>
      <c r="G9" s="30" t="s">
        <v>19</v>
      </c>
      <c r="H9" s="30" t="s">
        <v>20</v>
      </c>
      <c r="I9" s="30" t="s">
        <v>21</v>
      </c>
      <c r="J9" s="30" t="s">
        <v>22</v>
      </c>
      <c r="K9" s="30" t="s">
        <v>28</v>
      </c>
      <c r="L9" s="38" t="s">
        <v>24</v>
      </c>
      <c r="M9" s="30" t="s">
        <v>25</v>
      </c>
      <c r="N9" s="30" t="s">
        <v>26</v>
      </c>
      <c r="O9" s="30" t="s">
        <v>27</v>
      </c>
      <c r="P9" s="30" t="s">
        <v>39</v>
      </c>
      <c r="Q9" s="30" t="s">
        <v>23</v>
      </c>
      <c r="R9" s="30" t="s">
        <v>28</v>
      </c>
      <c r="S9" s="30" t="s">
        <v>26</v>
      </c>
    </row>
    <row r="10" spans="1:19">
      <c r="A10" s="33"/>
      <c r="B10" s="33"/>
      <c r="C10" s="39"/>
      <c r="D10" s="33"/>
      <c r="E10" s="33"/>
      <c r="F10" s="33"/>
      <c r="G10" s="33"/>
      <c r="H10" s="33"/>
      <c r="I10" s="33"/>
      <c r="J10" s="33"/>
      <c r="K10" s="31"/>
      <c r="L10" s="39"/>
      <c r="M10" s="33"/>
      <c r="N10" s="33"/>
      <c r="O10" s="33"/>
      <c r="P10" s="31"/>
      <c r="Q10" s="33"/>
      <c r="R10" s="33"/>
      <c r="S10" s="33"/>
    </row>
    <row r="11" spans="1:19">
      <c r="A11" s="33"/>
      <c r="B11" s="33"/>
      <c r="C11" s="39"/>
      <c r="D11" s="33"/>
      <c r="E11" s="33"/>
      <c r="F11" s="33"/>
      <c r="G11" s="33"/>
      <c r="H11" s="33"/>
      <c r="I11" s="33"/>
      <c r="J11" s="33"/>
      <c r="K11" s="31"/>
      <c r="L11" s="39"/>
      <c r="M11" s="33"/>
      <c r="N11" s="33"/>
      <c r="O11" s="33"/>
      <c r="P11" s="31"/>
      <c r="Q11" s="33"/>
      <c r="R11" s="33"/>
      <c r="S11" s="33"/>
    </row>
    <row r="12" spans="1:19">
      <c r="A12" s="33"/>
      <c r="B12" s="33"/>
      <c r="C12" s="39"/>
      <c r="D12" s="33"/>
      <c r="E12" s="33"/>
      <c r="F12" s="33"/>
      <c r="G12" s="33"/>
      <c r="H12" s="33"/>
      <c r="I12" s="33"/>
      <c r="J12" s="33"/>
      <c r="K12" s="31"/>
      <c r="L12" s="39"/>
      <c r="M12" s="33"/>
      <c r="N12" s="33"/>
      <c r="O12" s="33"/>
      <c r="P12" s="31"/>
      <c r="Q12" s="33"/>
      <c r="R12" s="33"/>
      <c r="S12" s="33"/>
    </row>
    <row r="13" spans="1:19">
      <c r="A13" s="33"/>
      <c r="B13" s="33"/>
      <c r="C13" s="39"/>
      <c r="D13" s="33"/>
      <c r="E13" s="33"/>
      <c r="F13" s="33"/>
      <c r="G13" s="33"/>
      <c r="H13" s="33"/>
      <c r="I13" s="33"/>
      <c r="J13" s="33"/>
      <c r="K13" s="31"/>
      <c r="L13" s="39"/>
      <c r="M13" s="33"/>
      <c r="N13" s="33"/>
      <c r="O13" s="33"/>
      <c r="P13" s="31"/>
      <c r="Q13" s="33"/>
      <c r="R13" s="33"/>
      <c r="S13" s="33"/>
    </row>
    <row r="14" spans="1:19" ht="16" thickBot="1">
      <c r="A14" s="34"/>
      <c r="B14" s="34"/>
      <c r="C14" s="40"/>
      <c r="D14" s="34"/>
      <c r="E14" s="34"/>
      <c r="F14" s="34"/>
      <c r="G14" s="34"/>
      <c r="H14" s="34"/>
      <c r="I14" s="34"/>
      <c r="J14" s="34"/>
      <c r="K14" s="32"/>
      <c r="L14" s="40"/>
      <c r="M14" s="34"/>
      <c r="N14" s="34"/>
      <c r="O14" s="34"/>
      <c r="P14" s="32"/>
      <c r="Q14" s="34"/>
      <c r="R14" s="34"/>
      <c r="S14" s="34"/>
    </row>
    <row r="15" spans="1:19" ht="16" thickBot="1">
      <c r="A15" s="2" t="s">
        <v>29</v>
      </c>
      <c r="B15" s="16">
        <v>1</v>
      </c>
      <c r="C15" s="3" t="s">
        <v>40</v>
      </c>
      <c r="D15" s="4">
        <v>5</v>
      </c>
      <c r="E15" s="27">
        <f>E22*0.1</f>
        <v>1.6879999999999999</v>
      </c>
      <c r="F15" s="27">
        <f t="shared" ref="F15:I15" si="0">F22*0.1</f>
        <v>1.6879999999999999</v>
      </c>
      <c r="G15" s="27">
        <f t="shared" si="0"/>
        <v>1.6879999999999999</v>
      </c>
      <c r="H15" s="27">
        <f t="shared" si="0"/>
        <v>1.6879999999999999</v>
      </c>
      <c r="I15" s="27">
        <f t="shared" si="0"/>
        <v>1.6879999999999999</v>
      </c>
      <c r="J15" s="27">
        <f>SUM(E15:I15)</f>
        <v>8.44</v>
      </c>
      <c r="K15" s="5">
        <v>5</v>
      </c>
      <c r="L15" s="6" t="s">
        <v>37</v>
      </c>
      <c r="M15" s="6">
        <v>1</v>
      </c>
      <c r="N15" s="5">
        <v>1</v>
      </c>
      <c r="O15" s="20">
        <f t="shared" ref="O15:O21" si="1">J15*100/J$22</f>
        <v>10</v>
      </c>
      <c r="P15" s="20">
        <f>O15</f>
        <v>10</v>
      </c>
      <c r="Q15" s="20">
        <v>18</v>
      </c>
      <c r="R15" s="20">
        <f>Q15</f>
        <v>18</v>
      </c>
      <c r="S15" s="5">
        <v>1</v>
      </c>
    </row>
    <row r="16" spans="1:19" ht="16" thickBot="1">
      <c r="A16" s="7" t="s">
        <v>30</v>
      </c>
      <c r="B16" s="17">
        <v>1</v>
      </c>
      <c r="C16" s="3" t="s">
        <v>41</v>
      </c>
      <c r="D16" s="4">
        <v>5</v>
      </c>
      <c r="E16" s="27">
        <f>E22*0.11</f>
        <v>1.8568</v>
      </c>
      <c r="F16" s="27">
        <f t="shared" ref="F16:I16" si="2">F22*0.11</f>
        <v>1.8568</v>
      </c>
      <c r="G16" s="27">
        <f t="shared" si="2"/>
        <v>1.8568</v>
      </c>
      <c r="H16" s="27">
        <f t="shared" si="2"/>
        <v>1.8568</v>
      </c>
      <c r="I16" s="27">
        <f t="shared" si="2"/>
        <v>1.8568</v>
      </c>
      <c r="J16" s="27">
        <f t="shared" ref="J16:J21" si="3">SUM(E16:I16)</f>
        <v>9.2840000000000007</v>
      </c>
      <c r="K16" s="5">
        <f>K15+J16</f>
        <v>14.284000000000001</v>
      </c>
      <c r="L16" s="6" t="s">
        <v>37</v>
      </c>
      <c r="M16" s="6">
        <v>1</v>
      </c>
      <c r="N16" s="5">
        <v>1</v>
      </c>
      <c r="O16" s="20">
        <f t="shared" si="1"/>
        <v>11</v>
      </c>
      <c r="P16" s="20">
        <f>P15+O16</f>
        <v>21</v>
      </c>
      <c r="Q16" s="20">
        <v>20.079999999999998</v>
      </c>
      <c r="R16" s="20">
        <f>R15+Q16</f>
        <v>38.08</v>
      </c>
      <c r="S16" s="5">
        <v>1</v>
      </c>
    </row>
    <row r="17" spans="1:19" ht="16" thickBot="1">
      <c r="A17" s="7" t="s">
        <v>31</v>
      </c>
      <c r="B17" s="17">
        <v>1</v>
      </c>
      <c r="C17" s="3" t="s">
        <v>42</v>
      </c>
      <c r="D17" s="4">
        <v>5</v>
      </c>
      <c r="E17" s="27">
        <f>E22*0.1</f>
        <v>1.6879999999999999</v>
      </c>
      <c r="F17" s="27">
        <f t="shared" ref="F17:I17" si="4">F22*0.1</f>
        <v>1.6879999999999999</v>
      </c>
      <c r="G17" s="27">
        <f t="shared" si="4"/>
        <v>1.6879999999999999</v>
      </c>
      <c r="H17" s="27">
        <f t="shared" si="4"/>
        <v>1.6879999999999999</v>
      </c>
      <c r="I17" s="27">
        <f t="shared" si="4"/>
        <v>1.6879999999999999</v>
      </c>
      <c r="J17" s="27">
        <f t="shared" si="3"/>
        <v>8.44</v>
      </c>
      <c r="K17" s="5">
        <f t="shared" ref="K17:K21" si="5">K16+J17</f>
        <v>22.724</v>
      </c>
      <c r="L17" s="6" t="s">
        <v>37</v>
      </c>
      <c r="M17" s="6">
        <v>1</v>
      </c>
      <c r="N17" s="5">
        <v>1</v>
      </c>
      <c r="O17" s="20">
        <f t="shared" si="1"/>
        <v>10</v>
      </c>
      <c r="P17" s="20">
        <f t="shared" ref="P17:P21" si="6">P16+O17</f>
        <v>31</v>
      </c>
      <c r="Q17" s="20">
        <v>21</v>
      </c>
      <c r="R17" s="20">
        <f t="shared" ref="R17:R21" si="7">R16+Q17</f>
        <v>59.08</v>
      </c>
      <c r="S17" s="5">
        <v>1</v>
      </c>
    </row>
    <row r="18" spans="1:19" ht="16" thickBot="1">
      <c r="A18" s="7" t="s">
        <v>32</v>
      </c>
      <c r="B18" s="17">
        <v>1</v>
      </c>
      <c r="C18" s="3" t="s">
        <v>43</v>
      </c>
      <c r="D18" s="4">
        <v>5</v>
      </c>
      <c r="E18" s="27">
        <f>E22*0.09</f>
        <v>1.5191999999999999</v>
      </c>
      <c r="F18" s="27">
        <f t="shared" ref="F18:I18" si="8">F22*0.09</f>
        <v>1.5191999999999999</v>
      </c>
      <c r="G18" s="27">
        <f t="shared" si="8"/>
        <v>1.5191999999999999</v>
      </c>
      <c r="H18" s="27">
        <f t="shared" si="8"/>
        <v>1.5191999999999999</v>
      </c>
      <c r="I18" s="27">
        <f t="shared" si="8"/>
        <v>1.5191999999999999</v>
      </c>
      <c r="J18" s="27">
        <f t="shared" si="3"/>
        <v>7.5959999999999992</v>
      </c>
      <c r="K18" s="5">
        <f t="shared" si="5"/>
        <v>30.32</v>
      </c>
      <c r="L18" s="6" t="s">
        <v>37</v>
      </c>
      <c r="M18" s="6">
        <v>1</v>
      </c>
      <c r="N18" s="5">
        <v>1</v>
      </c>
      <c r="O18" s="20">
        <f t="shared" si="1"/>
        <v>8.9999999999999982</v>
      </c>
      <c r="P18" s="20">
        <f t="shared" si="6"/>
        <v>40</v>
      </c>
      <c r="Q18" s="20">
        <v>9.75</v>
      </c>
      <c r="R18" s="20">
        <f t="shared" si="7"/>
        <v>68.83</v>
      </c>
      <c r="S18" s="5">
        <v>1</v>
      </c>
    </row>
    <row r="19" spans="1:19" ht="16" thickBot="1">
      <c r="A19" s="7" t="s">
        <v>33</v>
      </c>
      <c r="B19" s="17">
        <v>1</v>
      </c>
      <c r="C19" s="3" t="s">
        <v>44</v>
      </c>
      <c r="D19" s="4">
        <v>5</v>
      </c>
      <c r="E19" s="27">
        <f>E22*0.45</f>
        <v>7.5960000000000001</v>
      </c>
      <c r="F19" s="27">
        <f t="shared" ref="F19:I19" si="9">F22*0.45</f>
        <v>7.5960000000000001</v>
      </c>
      <c r="G19" s="27">
        <f t="shared" si="9"/>
        <v>7.5960000000000001</v>
      </c>
      <c r="H19" s="27">
        <f t="shared" si="9"/>
        <v>7.5960000000000001</v>
      </c>
      <c r="I19" s="27">
        <f t="shared" si="9"/>
        <v>7.5960000000000001</v>
      </c>
      <c r="J19" s="27">
        <f t="shared" si="3"/>
        <v>37.980000000000004</v>
      </c>
      <c r="K19" s="5">
        <f t="shared" si="5"/>
        <v>68.300000000000011</v>
      </c>
      <c r="L19" s="6" t="s">
        <v>36</v>
      </c>
      <c r="M19" s="6">
        <v>55</v>
      </c>
      <c r="N19" s="5" t="s">
        <v>38</v>
      </c>
      <c r="O19" s="20">
        <f t="shared" si="1"/>
        <v>45</v>
      </c>
      <c r="P19" s="20">
        <f t="shared" si="6"/>
        <v>85</v>
      </c>
      <c r="Q19" s="20">
        <v>28.49</v>
      </c>
      <c r="R19" s="20">
        <f t="shared" si="7"/>
        <v>97.32</v>
      </c>
      <c r="S19" s="5" t="s">
        <v>38</v>
      </c>
    </row>
    <row r="20" spans="1:19" ht="16" thickBot="1">
      <c r="A20" s="7" t="s">
        <v>34</v>
      </c>
      <c r="B20" s="17">
        <v>1</v>
      </c>
      <c r="C20" s="3" t="s">
        <v>45</v>
      </c>
      <c r="D20" s="4">
        <v>5</v>
      </c>
      <c r="E20" s="27">
        <f>E22*0.1</f>
        <v>1.6879999999999999</v>
      </c>
      <c r="F20" s="27">
        <f t="shared" ref="F20:I20" si="10">F22*0.1</f>
        <v>1.6879999999999999</v>
      </c>
      <c r="G20" s="27">
        <f t="shared" si="10"/>
        <v>1.6879999999999999</v>
      </c>
      <c r="H20" s="27">
        <f t="shared" si="10"/>
        <v>1.6879999999999999</v>
      </c>
      <c r="I20" s="27">
        <f t="shared" si="10"/>
        <v>1.6879999999999999</v>
      </c>
      <c r="J20" s="27">
        <f t="shared" si="3"/>
        <v>8.44</v>
      </c>
      <c r="K20" s="5">
        <f t="shared" si="5"/>
        <v>76.740000000000009</v>
      </c>
      <c r="L20" s="6" t="s">
        <v>36</v>
      </c>
      <c r="M20" s="6">
        <v>15</v>
      </c>
      <c r="N20" s="5">
        <v>3</v>
      </c>
      <c r="O20" s="20">
        <f t="shared" si="1"/>
        <v>10</v>
      </c>
      <c r="P20" s="20">
        <f t="shared" si="6"/>
        <v>95</v>
      </c>
      <c r="Q20" s="20">
        <v>6.34</v>
      </c>
      <c r="R20" s="20">
        <f t="shared" si="7"/>
        <v>103.66</v>
      </c>
      <c r="S20" s="5">
        <v>3</v>
      </c>
    </row>
    <row r="21" spans="1:19" ht="16" thickBot="1">
      <c r="A21" s="7" t="s">
        <v>35</v>
      </c>
      <c r="B21" s="17">
        <v>1</v>
      </c>
      <c r="C21" s="3" t="s">
        <v>46</v>
      </c>
      <c r="D21" s="4">
        <v>5</v>
      </c>
      <c r="E21" s="27">
        <f>E22*0.05</f>
        <v>0.84399999999999997</v>
      </c>
      <c r="F21" s="27">
        <f t="shared" ref="F21:I21" si="11">F22*0.05</f>
        <v>0.84399999999999997</v>
      </c>
      <c r="G21" s="27">
        <f t="shared" si="11"/>
        <v>0.84399999999999997</v>
      </c>
      <c r="H21" s="27">
        <f t="shared" si="11"/>
        <v>0.84399999999999997</v>
      </c>
      <c r="I21" s="27">
        <f t="shared" si="11"/>
        <v>0.84399999999999997</v>
      </c>
      <c r="J21" s="27">
        <f t="shared" si="3"/>
        <v>4.22</v>
      </c>
      <c r="K21" s="5">
        <f t="shared" si="5"/>
        <v>80.960000000000008</v>
      </c>
      <c r="L21" s="6" t="s">
        <v>37</v>
      </c>
      <c r="M21" s="6">
        <v>1</v>
      </c>
      <c r="N21" s="5">
        <v>3</v>
      </c>
      <c r="O21" s="20">
        <f t="shared" si="1"/>
        <v>5</v>
      </c>
      <c r="P21" s="20">
        <f t="shared" si="6"/>
        <v>100</v>
      </c>
      <c r="Q21" s="20">
        <v>18.170000000000002</v>
      </c>
      <c r="R21" s="20">
        <f t="shared" si="7"/>
        <v>121.83</v>
      </c>
      <c r="S21" s="5">
        <v>3</v>
      </c>
    </row>
    <row r="22" spans="1:19" ht="16" thickBot="1">
      <c r="A22" s="8"/>
      <c r="B22" s="8"/>
      <c r="C22" s="8"/>
      <c r="D22" s="9"/>
      <c r="E22" s="27">
        <f>STRAT!$K$54/5</f>
        <v>16.88</v>
      </c>
      <c r="F22" s="27">
        <f>STRAT!$K$54/5</f>
        <v>16.88</v>
      </c>
      <c r="G22" s="27">
        <f>STRAT!$K$54/5</f>
        <v>16.88</v>
      </c>
      <c r="H22" s="27">
        <f>STRAT!$K$54/5</f>
        <v>16.88</v>
      </c>
      <c r="I22" s="27">
        <f>STRAT!$K$54/5</f>
        <v>16.88</v>
      </c>
      <c r="J22" s="4">
        <f t="shared" ref="J22" si="12">SUM(J15:J21)</f>
        <v>84.4</v>
      </c>
      <c r="K22" s="9"/>
      <c r="L22" s="8"/>
      <c r="M22" s="9"/>
      <c r="N22" s="10"/>
      <c r="O22" s="5">
        <f>SUM(O15:O21)</f>
        <v>100</v>
      </c>
      <c r="P22" s="5">
        <f>P21</f>
        <v>100</v>
      </c>
      <c r="Q22" s="20">
        <f>SUM(Q15:Q21)</f>
        <v>121.83</v>
      </c>
      <c r="R22" s="9"/>
      <c r="S22" s="9"/>
    </row>
  </sheetData>
  <mergeCells count="28">
    <mergeCell ref="A1:C1"/>
    <mergeCell ref="K9:K14"/>
    <mergeCell ref="B3:C3"/>
    <mergeCell ref="B4:C4"/>
    <mergeCell ref="B5:C5"/>
    <mergeCell ref="G9:G14"/>
    <mergeCell ref="H9:H14"/>
    <mergeCell ref="I9:I14"/>
    <mergeCell ref="J9:J14"/>
    <mergeCell ref="A8:D8"/>
    <mergeCell ref="E8:K8"/>
    <mergeCell ref="A9:A14"/>
    <mergeCell ref="B9:B14"/>
    <mergeCell ref="C9:C14"/>
    <mergeCell ref="D9:D14"/>
    <mergeCell ref="E9:E14"/>
    <mergeCell ref="F4:G4"/>
    <mergeCell ref="P9:P14"/>
    <mergeCell ref="N9:N14"/>
    <mergeCell ref="O9:O14"/>
    <mergeCell ref="Q9:Q14"/>
    <mergeCell ref="Q8:S8"/>
    <mergeCell ref="F9:F14"/>
    <mergeCell ref="R9:R14"/>
    <mergeCell ref="S9:S14"/>
    <mergeCell ref="L9:L14"/>
    <mergeCell ref="M9:M14"/>
    <mergeCell ref="L8:P8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K55" sqref="K55"/>
    </sheetView>
  </sheetViews>
  <sheetFormatPr baseColWidth="10" defaultRowHeight="15" x14ac:dyDescent="0"/>
  <sheetData>
    <row r="1" spans="1:14" ht="16">
      <c r="A1" s="61" t="s">
        <v>47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4">
      <c r="A2" s="21"/>
    </row>
    <row r="3" spans="1:14" ht="16" thickBot="1">
      <c r="A3" s="45" t="s">
        <v>1</v>
      </c>
      <c r="B3" s="45"/>
      <c r="C3" s="46" t="s">
        <v>48</v>
      </c>
      <c r="D3" s="46"/>
      <c r="E3" s="46"/>
      <c r="F3" s="45" t="s">
        <v>2</v>
      </c>
      <c r="G3" s="45"/>
      <c r="H3" s="45"/>
      <c r="I3" s="45"/>
      <c r="J3" s="47">
        <v>42084</v>
      </c>
      <c r="K3" s="47"/>
      <c r="L3" s="47"/>
      <c r="M3" s="47"/>
      <c r="N3" s="8"/>
    </row>
    <row r="4" spans="1:14" ht="16" thickBot="1">
      <c r="A4" s="45" t="s">
        <v>3</v>
      </c>
      <c r="B4" s="45"/>
      <c r="C4" s="48" t="s">
        <v>48</v>
      </c>
      <c r="D4" s="48"/>
      <c r="E4" s="48"/>
      <c r="F4" s="45" t="s">
        <v>5</v>
      </c>
      <c r="G4" s="45"/>
      <c r="H4" s="45"/>
      <c r="I4" s="45"/>
      <c r="J4" s="48" t="s">
        <v>6</v>
      </c>
      <c r="K4" s="48"/>
      <c r="L4" s="48"/>
      <c r="M4" s="48"/>
      <c r="N4" s="8"/>
    </row>
    <row r="5" spans="1:14" ht="16" thickBot="1">
      <c r="A5" s="45" t="s">
        <v>7</v>
      </c>
      <c r="B5" s="45"/>
      <c r="C5" s="48" t="s">
        <v>49</v>
      </c>
      <c r="D5" s="48"/>
      <c r="E5" s="48"/>
      <c r="F5" s="45" t="s">
        <v>8</v>
      </c>
      <c r="G5" s="45"/>
      <c r="H5" s="45"/>
      <c r="I5" s="45"/>
      <c r="J5" s="48">
        <v>1</v>
      </c>
      <c r="K5" s="48"/>
      <c r="L5" s="48"/>
      <c r="M5" s="48"/>
      <c r="N5" s="22"/>
    </row>
    <row r="6" spans="1:14" ht="16" thickBo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56"/>
      <c r="M6" s="56"/>
      <c r="N6" s="56"/>
    </row>
    <row r="7" spans="1:14" ht="16" thickBot="1">
      <c r="A7" s="18"/>
      <c r="B7" s="49"/>
      <c r="C7" s="50"/>
      <c r="D7" s="51" t="s">
        <v>50</v>
      </c>
      <c r="E7" s="52"/>
      <c r="F7" s="52"/>
      <c r="G7" s="52"/>
      <c r="H7" s="53"/>
      <c r="I7" s="51" t="s">
        <v>51</v>
      </c>
      <c r="J7" s="52"/>
      <c r="K7" s="52"/>
      <c r="L7" s="52"/>
      <c r="M7" s="53"/>
      <c r="N7" s="8"/>
    </row>
    <row r="8" spans="1:14" ht="16" thickBot="1">
      <c r="A8" s="19" t="s">
        <v>52</v>
      </c>
      <c r="B8" s="54" t="s">
        <v>53</v>
      </c>
      <c r="C8" s="55"/>
      <c r="D8" s="23">
        <v>1</v>
      </c>
      <c r="E8" s="51">
        <v>2</v>
      </c>
      <c r="F8" s="53"/>
      <c r="G8" s="51">
        <v>3</v>
      </c>
      <c r="H8" s="53"/>
      <c r="I8" s="51">
        <v>1</v>
      </c>
      <c r="J8" s="53"/>
      <c r="K8" s="51">
        <v>2</v>
      </c>
      <c r="L8" s="53"/>
      <c r="M8" s="23">
        <v>3</v>
      </c>
      <c r="N8" s="8"/>
    </row>
    <row r="9" spans="1:14" ht="16" thickBot="1">
      <c r="A9" s="24"/>
      <c r="B9" s="57" t="s">
        <v>54</v>
      </c>
      <c r="C9" s="58"/>
      <c r="D9" s="6">
        <v>100</v>
      </c>
      <c r="E9" s="59"/>
      <c r="F9" s="60"/>
      <c r="G9" s="59"/>
      <c r="H9" s="60"/>
      <c r="I9" s="59">
        <v>14.3</v>
      </c>
      <c r="J9" s="60"/>
      <c r="K9" s="59"/>
      <c r="L9" s="60"/>
      <c r="M9" s="6"/>
      <c r="N9" s="8"/>
    </row>
    <row r="10" spans="1:14" ht="16" thickBot="1">
      <c r="A10" s="24"/>
      <c r="B10" s="57" t="s">
        <v>55</v>
      </c>
      <c r="C10" s="58"/>
      <c r="D10" s="6">
        <v>45</v>
      </c>
      <c r="E10" s="59"/>
      <c r="F10" s="60"/>
      <c r="G10" s="59"/>
      <c r="H10" s="60"/>
      <c r="I10" s="59">
        <v>6.4</v>
      </c>
      <c r="J10" s="60"/>
      <c r="K10" s="59"/>
      <c r="L10" s="60"/>
      <c r="M10" s="6"/>
      <c r="N10" s="8"/>
    </row>
    <row r="11" spans="1:14" ht="16" thickBot="1">
      <c r="A11" s="24"/>
      <c r="B11" s="57" t="s">
        <v>56</v>
      </c>
      <c r="C11" s="58"/>
      <c r="D11" s="6">
        <v>70</v>
      </c>
      <c r="E11" s="59">
        <v>20</v>
      </c>
      <c r="F11" s="60"/>
      <c r="G11" s="59">
        <v>110</v>
      </c>
      <c r="H11" s="60"/>
      <c r="I11" s="59">
        <v>10</v>
      </c>
      <c r="J11" s="60"/>
      <c r="K11" s="59">
        <v>2.8</v>
      </c>
      <c r="L11" s="60"/>
      <c r="M11" s="6">
        <v>15.7</v>
      </c>
      <c r="N11" s="8"/>
    </row>
    <row r="12" spans="1:14" ht="16" thickBot="1">
      <c r="A12" s="24">
        <v>1</v>
      </c>
      <c r="B12" s="57" t="s">
        <v>57</v>
      </c>
      <c r="C12" s="58"/>
      <c r="D12" s="6">
        <v>20</v>
      </c>
      <c r="E12" s="59"/>
      <c r="F12" s="60"/>
      <c r="G12" s="59"/>
      <c r="H12" s="60"/>
      <c r="I12" s="59">
        <v>2.8</v>
      </c>
      <c r="J12" s="60"/>
      <c r="K12" s="59"/>
      <c r="L12" s="60"/>
      <c r="M12" s="6"/>
      <c r="N12" s="8"/>
    </row>
    <row r="13" spans="1:14" ht="16" thickBot="1">
      <c r="A13" s="24">
        <v>2</v>
      </c>
      <c r="B13" s="57" t="s">
        <v>58</v>
      </c>
      <c r="C13" s="58"/>
      <c r="D13" s="6"/>
      <c r="E13" s="59">
        <v>20</v>
      </c>
      <c r="F13" s="60"/>
      <c r="G13" s="59"/>
      <c r="H13" s="60"/>
      <c r="I13" s="59"/>
      <c r="J13" s="60"/>
      <c r="K13" s="59">
        <v>2.8</v>
      </c>
      <c r="L13" s="60"/>
      <c r="M13" s="6"/>
      <c r="N13" s="8"/>
    </row>
    <row r="14" spans="1:14" ht="16" thickBot="1">
      <c r="A14" s="24">
        <v>3</v>
      </c>
      <c r="B14" s="57" t="s">
        <v>59</v>
      </c>
      <c r="C14" s="58"/>
      <c r="D14" s="6"/>
      <c r="E14" s="59">
        <v>20</v>
      </c>
      <c r="F14" s="60"/>
      <c r="G14" s="59"/>
      <c r="H14" s="60"/>
      <c r="I14" s="59"/>
      <c r="J14" s="60"/>
      <c r="K14" s="59">
        <v>2.8</v>
      </c>
      <c r="L14" s="60"/>
      <c r="M14" s="6"/>
      <c r="N14" s="8"/>
    </row>
    <row r="15" spans="1:14" ht="16" thickBot="1">
      <c r="A15" s="24">
        <v>4</v>
      </c>
      <c r="B15" s="57" t="s">
        <v>60</v>
      </c>
      <c r="C15" s="58"/>
      <c r="D15" s="6"/>
      <c r="E15" s="59">
        <v>20</v>
      </c>
      <c r="F15" s="60"/>
      <c r="G15" s="59"/>
      <c r="H15" s="60"/>
      <c r="I15" s="59"/>
      <c r="J15" s="60"/>
      <c r="K15" s="59">
        <v>2.8</v>
      </c>
      <c r="L15" s="60"/>
      <c r="M15" s="6"/>
      <c r="N15" s="8"/>
    </row>
    <row r="16" spans="1:14" ht="16" thickBot="1">
      <c r="A16" s="24">
        <v>5</v>
      </c>
      <c r="B16" s="57" t="s">
        <v>61</v>
      </c>
      <c r="C16" s="58"/>
      <c r="D16" s="6"/>
      <c r="E16" s="59"/>
      <c r="F16" s="60"/>
      <c r="G16" s="59">
        <v>20</v>
      </c>
      <c r="H16" s="60"/>
      <c r="I16" s="59"/>
      <c r="J16" s="60"/>
      <c r="K16" s="59"/>
      <c r="L16" s="60"/>
      <c r="M16" s="6">
        <v>2.8</v>
      </c>
      <c r="N16" s="8"/>
    </row>
    <row r="17" spans="1:14" ht="16" thickBot="1">
      <c r="A17" s="24">
        <v>6</v>
      </c>
      <c r="B17" s="57" t="s">
        <v>62</v>
      </c>
      <c r="C17" s="58"/>
      <c r="D17" s="6"/>
      <c r="E17" s="59"/>
      <c r="F17" s="60"/>
      <c r="G17" s="59">
        <v>20</v>
      </c>
      <c r="H17" s="60"/>
      <c r="I17" s="59"/>
      <c r="J17" s="60"/>
      <c r="K17" s="59"/>
      <c r="L17" s="60"/>
      <c r="M17" s="6">
        <v>2.8</v>
      </c>
      <c r="N17" s="8"/>
    </row>
    <row r="18" spans="1:14" ht="16" thickBot="1">
      <c r="A18" s="24">
        <v>7</v>
      </c>
      <c r="B18" s="57" t="s">
        <v>63</v>
      </c>
      <c r="C18" s="58"/>
      <c r="D18" s="6"/>
      <c r="E18" s="59"/>
      <c r="F18" s="60"/>
      <c r="G18" s="59">
        <v>20</v>
      </c>
      <c r="H18" s="60"/>
      <c r="I18" s="59"/>
      <c r="J18" s="60"/>
      <c r="K18" s="59"/>
      <c r="L18" s="60"/>
      <c r="M18" s="6">
        <v>2.8</v>
      </c>
      <c r="N18" s="8"/>
    </row>
    <row r="19" spans="1:14" ht="16" thickBot="1">
      <c r="A19" s="24">
        <v>8</v>
      </c>
      <c r="B19" s="57" t="s">
        <v>64</v>
      </c>
      <c r="C19" s="58"/>
      <c r="D19" s="6"/>
      <c r="E19" s="59"/>
      <c r="F19" s="60"/>
      <c r="G19" s="59">
        <v>20</v>
      </c>
      <c r="H19" s="60"/>
      <c r="I19" s="59"/>
      <c r="J19" s="60"/>
      <c r="K19" s="59"/>
      <c r="L19" s="60"/>
      <c r="M19" s="6">
        <v>2.8</v>
      </c>
      <c r="N19" s="8"/>
    </row>
    <row r="20" spans="1:14" ht="16" thickBot="1">
      <c r="A20" s="24">
        <v>9</v>
      </c>
      <c r="B20" s="57" t="s">
        <v>65</v>
      </c>
      <c r="C20" s="58"/>
      <c r="D20" s="6"/>
      <c r="E20" s="59"/>
      <c r="F20" s="60"/>
      <c r="G20" s="59">
        <v>20</v>
      </c>
      <c r="H20" s="60"/>
      <c r="I20" s="59"/>
      <c r="J20" s="60"/>
      <c r="K20" s="59"/>
      <c r="L20" s="60"/>
      <c r="M20" s="6">
        <v>2.8</v>
      </c>
      <c r="N20" s="8"/>
    </row>
    <row r="21" spans="1:14" ht="16" thickBot="1">
      <c r="A21" s="24">
        <v>10</v>
      </c>
      <c r="B21" s="57" t="s">
        <v>66</v>
      </c>
      <c r="C21" s="58"/>
      <c r="D21" s="6"/>
      <c r="E21" s="59"/>
      <c r="F21" s="60"/>
      <c r="G21" s="59">
        <v>20</v>
      </c>
      <c r="H21" s="60"/>
      <c r="I21" s="59"/>
      <c r="J21" s="60"/>
      <c r="K21" s="59"/>
      <c r="L21" s="60"/>
      <c r="M21" s="6">
        <v>2.8</v>
      </c>
      <c r="N21" s="8"/>
    </row>
    <row r="22" spans="1:14" ht="16" thickBot="1">
      <c r="A22" s="24">
        <v>1.1000000000000001</v>
      </c>
      <c r="B22" s="57" t="s">
        <v>67</v>
      </c>
      <c r="C22" s="58"/>
      <c r="D22" s="6">
        <v>100</v>
      </c>
      <c r="E22" s="59"/>
      <c r="F22" s="60"/>
      <c r="G22" s="59"/>
      <c r="H22" s="60"/>
      <c r="I22" s="59">
        <v>14.3</v>
      </c>
      <c r="J22" s="60"/>
      <c r="K22" s="59"/>
      <c r="L22" s="60"/>
      <c r="M22" s="6"/>
      <c r="N22" s="8"/>
    </row>
    <row r="23" spans="1:14" ht="16" thickBot="1">
      <c r="A23" s="24">
        <v>2.1</v>
      </c>
      <c r="B23" s="57" t="s">
        <v>68</v>
      </c>
      <c r="C23" s="58"/>
      <c r="D23" s="6"/>
      <c r="E23" s="59">
        <v>100</v>
      </c>
      <c r="F23" s="60"/>
      <c r="G23" s="59"/>
      <c r="H23" s="60"/>
      <c r="I23" s="59"/>
      <c r="J23" s="60"/>
      <c r="K23" s="59">
        <v>14.3</v>
      </c>
      <c r="L23" s="60"/>
      <c r="M23" s="6"/>
      <c r="N23" s="8"/>
    </row>
    <row r="24" spans="1:14" ht="16" thickBot="1">
      <c r="A24" s="24">
        <v>3.1</v>
      </c>
      <c r="B24" s="57" t="s">
        <v>69</v>
      </c>
      <c r="C24" s="58"/>
      <c r="D24" s="6"/>
      <c r="E24" s="59">
        <v>100</v>
      </c>
      <c r="F24" s="60"/>
      <c r="G24" s="59"/>
      <c r="H24" s="60"/>
      <c r="I24" s="59"/>
      <c r="J24" s="60"/>
      <c r="K24" s="59">
        <v>14.3</v>
      </c>
      <c r="L24" s="60"/>
      <c r="M24" s="6"/>
      <c r="N24" s="8"/>
    </row>
    <row r="25" spans="1:14" ht="16" thickBot="1">
      <c r="A25" s="24">
        <v>4.0999999999999996</v>
      </c>
      <c r="B25" s="57" t="s">
        <v>70</v>
      </c>
      <c r="C25" s="58"/>
      <c r="D25" s="6"/>
      <c r="E25" s="59">
        <v>100</v>
      </c>
      <c r="F25" s="60"/>
      <c r="G25" s="59"/>
      <c r="H25" s="60"/>
      <c r="I25" s="59"/>
      <c r="J25" s="60"/>
      <c r="K25" s="59">
        <v>14.3</v>
      </c>
      <c r="L25" s="60"/>
      <c r="M25" s="6"/>
      <c r="N25" s="8"/>
    </row>
    <row r="26" spans="1:14" ht="16" thickBot="1">
      <c r="A26" s="24">
        <v>5.0999999999999996</v>
      </c>
      <c r="B26" s="57" t="s">
        <v>71</v>
      </c>
      <c r="C26" s="58"/>
      <c r="D26" s="6"/>
      <c r="E26" s="59"/>
      <c r="F26" s="60"/>
      <c r="G26" s="59">
        <v>100</v>
      </c>
      <c r="H26" s="60"/>
      <c r="I26" s="59"/>
      <c r="J26" s="60"/>
      <c r="K26" s="59"/>
      <c r="L26" s="60"/>
      <c r="M26" s="6">
        <v>14.3</v>
      </c>
      <c r="N26" s="8"/>
    </row>
    <row r="27" spans="1:14" ht="16" thickBot="1">
      <c r="A27" s="24">
        <v>6.1</v>
      </c>
      <c r="B27" s="57" t="s">
        <v>72</v>
      </c>
      <c r="C27" s="58"/>
      <c r="D27" s="6"/>
      <c r="E27" s="59"/>
      <c r="F27" s="60"/>
      <c r="G27" s="59">
        <v>100</v>
      </c>
      <c r="H27" s="60"/>
      <c r="I27" s="59"/>
      <c r="J27" s="60"/>
      <c r="K27" s="59"/>
      <c r="L27" s="60"/>
      <c r="M27" s="6">
        <v>14.3</v>
      </c>
      <c r="N27" s="8"/>
    </row>
    <row r="28" spans="1:14" ht="16" thickBot="1">
      <c r="A28" s="24">
        <v>7.1</v>
      </c>
      <c r="B28" s="57" t="s">
        <v>73</v>
      </c>
      <c r="C28" s="58"/>
      <c r="D28" s="6"/>
      <c r="E28" s="59"/>
      <c r="F28" s="60"/>
      <c r="G28" s="59">
        <v>100</v>
      </c>
      <c r="H28" s="60"/>
      <c r="I28" s="59"/>
      <c r="J28" s="60"/>
      <c r="K28" s="59"/>
      <c r="L28" s="60"/>
      <c r="M28" s="6">
        <v>14.3</v>
      </c>
      <c r="N28" s="8"/>
    </row>
    <row r="29" spans="1:14" ht="16" thickBot="1">
      <c r="A29" s="24">
        <v>8.1</v>
      </c>
      <c r="B29" s="57" t="s">
        <v>74</v>
      </c>
      <c r="C29" s="58"/>
      <c r="D29" s="6"/>
      <c r="E29" s="59"/>
      <c r="F29" s="60"/>
      <c r="G29" s="59">
        <v>100</v>
      </c>
      <c r="H29" s="60"/>
      <c r="I29" s="59"/>
      <c r="J29" s="60"/>
      <c r="K29" s="59"/>
      <c r="L29" s="60"/>
      <c r="M29" s="6">
        <v>14.3</v>
      </c>
      <c r="N29" s="8"/>
    </row>
    <row r="30" spans="1:14" ht="16" thickBot="1">
      <c r="A30" s="24">
        <v>9.1</v>
      </c>
      <c r="B30" s="57" t="s">
        <v>75</v>
      </c>
      <c r="C30" s="58"/>
      <c r="D30" s="6"/>
      <c r="E30" s="59"/>
      <c r="F30" s="60"/>
      <c r="G30" s="59">
        <v>100</v>
      </c>
      <c r="H30" s="60"/>
      <c r="I30" s="59"/>
      <c r="J30" s="60"/>
      <c r="K30" s="59"/>
      <c r="L30" s="60"/>
      <c r="M30" s="6">
        <v>14.3</v>
      </c>
      <c r="N30" s="8"/>
    </row>
    <row r="31" spans="1:14" ht="16" thickBot="1">
      <c r="A31" s="24">
        <v>10.1</v>
      </c>
      <c r="B31" s="57" t="s">
        <v>76</v>
      </c>
      <c r="C31" s="58"/>
      <c r="D31" s="6"/>
      <c r="E31" s="59"/>
      <c r="F31" s="60"/>
      <c r="G31" s="59">
        <v>100</v>
      </c>
      <c r="H31" s="60"/>
      <c r="I31" s="59"/>
      <c r="J31" s="60"/>
      <c r="K31" s="59"/>
      <c r="L31" s="60"/>
      <c r="M31" s="6">
        <v>14.3</v>
      </c>
      <c r="N31" s="8"/>
    </row>
    <row r="32" spans="1:14" ht="16" thickBot="1">
      <c r="A32" s="24"/>
      <c r="B32" s="57" t="s">
        <v>77</v>
      </c>
      <c r="C32" s="58"/>
      <c r="D32" s="6">
        <v>80</v>
      </c>
      <c r="E32" s="59"/>
      <c r="F32" s="60"/>
      <c r="G32" s="59"/>
      <c r="H32" s="60"/>
      <c r="I32" s="59">
        <v>11.4</v>
      </c>
      <c r="J32" s="60"/>
      <c r="K32" s="59"/>
      <c r="L32" s="60"/>
      <c r="M32" s="6"/>
      <c r="N32" s="8"/>
    </row>
    <row r="33" spans="1:14" ht="16" thickBot="1">
      <c r="A33" s="24">
        <v>1.2</v>
      </c>
      <c r="B33" s="57" t="s">
        <v>78</v>
      </c>
      <c r="C33" s="58"/>
      <c r="D33" s="6">
        <v>50</v>
      </c>
      <c r="E33" s="59"/>
      <c r="F33" s="60"/>
      <c r="G33" s="59"/>
      <c r="H33" s="60"/>
      <c r="I33" s="59">
        <v>7.1</v>
      </c>
      <c r="J33" s="60"/>
      <c r="K33" s="59"/>
      <c r="L33" s="60"/>
      <c r="M33" s="6"/>
      <c r="N33" s="8"/>
    </row>
    <row r="34" spans="1:14" ht="16" thickBot="1">
      <c r="A34" s="24">
        <v>2.2000000000000002</v>
      </c>
      <c r="B34" s="57" t="s">
        <v>79</v>
      </c>
      <c r="C34" s="58"/>
      <c r="D34" s="6"/>
      <c r="E34" s="59">
        <v>50</v>
      </c>
      <c r="F34" s="60"/>
      <c r="G34" s="59"/>
      <c r="H34" s="60"/>
      <c r="I34" s="59"/>
      <c r="J34" s="60"/>
      <c r="K34" s="59">
        <v>7.1</v>
      </c>
      <c r="L34" s="60"/>
      <c r="M34" s="6"/>
      <c r="N34" s="8"/>
    </row>
    <row r="35" spans="1:14" ht="16" thickBot="1">
      <c r="A35" s="24">
        <v>3.2</v>
      </c>
      <c r="B35" s="57" t="s">
        <v>80</v>
      </c>
      <c r="C35" s="58"/>
      <c r="D35" s="6"/>
      <c r="E35" s="59">
        <v>50</v>
      </c>
      <c r="F35" s="60"/>
      <c r="G35" s="59"/>
      <c r="H35" s="60"/>
      <c r="I35" s="59"/>
      <c r="J35" s="60"/>
      <c r="K35" s="59">
        <v>7.1</v>
      </c>
      <c r="L35" s="60"/>
      <c r="M35" s="6"/>
      <c r="N35" s="8"/>
    </row>
    <row r="36" spans="1:14" ht="16" thickBot="1">
      <c r="A36" s="24">
        <v>4.2</v>
      </c>
      <c r="B36" s="57" t="s">
        <v>81</v>
      </c>
      <c r="C36" s="58"/>
      <c r="D36" s="6"/>
      <c r="E36" s="59">
        <v>50</v>
      </c>
      <c r="F36" s="60"/>
      <c r="G36" s="59"/>
      <c r="H36" s="60"/>
      <c r="I36" s="59"/>
      <c r="J36" s="60"/>
      <c r="K36" s="59">
        <v>7.1</v>
      </c>
      <c r="L36" s="60"/>
      <c r="M36" s="6"/>
      <c r="N36" s="8"/>
    </row>
    <row r="37" spans="1:14" ht="16" thickBot="1">
      <c r="A37" s="24">
        <v>5.2</v>
      </c>
      <c r="B37" s="57" t="s">
        <v>82</v>
      </c>
      <c r="C37" s="58"/>
      <c r="D37" s="6"/>
      <c r="E37" s="59"/>
      <c r="F37" s="60"/>
      <c r="G37" s="59">
        <v>50</v>
      </c>
      <c r="H37" s="60"/>
      <c r="I37" s="59"/>
      <c r="J37" s="60"/>
      <c r="K37" s="59"/>
      <c r="L37" s="60"/>
      <c r="M37" s="6">
        <v>7.1</v>
      </c>
      <c r="N37" s="8"/>
    </row>
    <row r="38" spans="1:14" ht="16" thickBot="1">
      <c r="A38" s="24">
        <v>6.2</v>
      </c>
      <c r="B38" s="57" t="s">
        <v>83</v>
      </c>
      <c r="C38" s="58"/>
      <c r="D38" s="6"/>
      <c r="E38" s="59"/>
      <c r="F38" s="60"/>
      <c r="G38" s="59">
        <v>50</v>
      </c>
      <c r="H38" s="60"/>
      <c r="I38" s="59"/>
      <c r="J38" s="60"/>
      <c r="K38" s="59"/>
      <c r="L38" s="60"/>
      <c r="M38" s="6">
        <v>7.1</v>
      </c>
      <c r="N38" s="8"/>
    </row>
    <row r="39" spans="1:14" ht="16" thickBot="1">
      <c r="A39" s="24">
        <v>7.2</v>
      </c>
      <c r="B39" s="57" t="s">
        <v>84</v>
      </c>
      <c r="C39" s="58"/>
      <c r="D39" s="6"/>
      <c r="E39" s="59"/>
      <c r="F39" s="60"/>
      <c r="G39" s="59">
        <v>50</v>
      </c>
      <c r="H39" s="60"/>
      <c r="I39" s="59"/>
      <c r="J39" s="60"/>
      <c r="K39" s="59"/>
      <c r="L39" s="60"/>
      <c r="M39" s="6">
        <v>7.1</v>
      </c>
      <c r="N39" s="8"/>
    </row>
    <row r="40" spans="1:14" ht="16" thickBot="1">
      <c r="A40" s="24">
        <v>8.1999999999999993</v>
      </c>
      <c r="B40" s="57" t="s">
        <v>85</v>
      </c>
      <c r="C40" s="58"/>
      <c r="D40" s="6"/>
      <c r="E40" s="59"/>
      <c r="F40" s="60"/>
      <c r="G40" s="59">
        <v>50</v>
      </c>
      <c r="H40" s="60"/>
      <c r="I40" s="59"/>
      <c r="J40" s="60"/>
      <c r="K40" s="59"/>
      <c r="L40" s="60"/>
      <c r="M40" s="6">
        <v>7.1</v>
      </c>
      <c r="N40" s="8"/>
    </row>
    <row r="41" spans="1:14" ht="16" thickBot="1">
      <c r="A41" s="24">
        <v>9.1999999999999993</v>
      </c>
      <c r="B41" s="57" t="s">
        <v>86</v>
      </c>
      <c r="C41" s="58"/>
      <c r="D41" s="6"/>
      <c r="E41" s="59"/>
      <c r="F41" s="60"/>
      <c r="G41" s="59">
        <v>50</v>
      </c>
      <c r="H41" s="60"/>
      <c r="I41" s="59"/>
      <c r="J41" s="60"/>
      <c r="K41" s="59"/>
      <c r="L41" s="60"/>
      <c r="M41" s="6">
        <v>7.1</v>
      </c>
      <c r="N41" s="8"/>
    </row>
    <row r="42" spans="1:14" ht="16" thickBot="1">
      <c r="A42" s="24">
        <v>10.199999999999999</v>
      </c>
      <c r="B42" s="57" t="s">
        <v>87</v>
      </c>
      <c r="C42" s="58"/>
      <c r="D42" s="6"/>
      <c r="E42" s="59"/>
      <c r="F42" s="60"/>
      <c r="G42" s="59">
        <v>50</v>
      </c>
      <c r="H42" s="60"/>
      <c r="I42" s="59"/>
      <c r="J42" s="60"/>
      <c r="K42" s="59"/>
      <c r="L42" s="60"/>
      <c r="M42" s="6">
        <v>7.1</v>
      </c>
      <c r="N42" s="8"/>
    </row>
    <row r="43" spans="1:14" ht="16" thickBot="1">
      <c r="A43" s="24" t="s">
        <v>88</v>
      </c>
      <c r="B43" s="57" t="s">
        <v>89</v>
      </c>
      <c r="C43" s="58"/>
      <c r="D43" s="6" t="s">
        <v>90</v>
      </c>
      <c r="E43" s="59"/>
      <c r="F43" s="60"/>
      <c r="G43" s="59"/>
      <c r="H43" s="60"/>
      <c r="I43" s="59">
        <v>1</v>
      </c>
      <c r="J43" s="60"/>
      <c r="K43" s="59"/>
      <c r="L43" s="60"/>
      <c r="M43" s="6"/>
      <c r="N43" s="8"/>
    </row>
    <row r="44" spans="1:14" ht="16" thickBot="1">
      <c r="A44" s="24" t="s">
        <v>91</v>
      </c>
      <c r="B44" s="57" t="s">
        <v>92</v>
      </c>
      <c r="C44" s="58"/>
      <c r="D44" s="6"/>
      <c r="E44" s="59" t="s">
        <v>90</v>
      </c>
      <c r="F44" s="60"/>
      <c r="G44" s="59"/>
      <c r="H44" s="60"/>
      <c r="I44" s="59"/>
      <c r="J44" s="60"/>
      <c r="K44" s="59">
        <v>3</v>
      </c>
      <c r="L44" s="60"/>
      <c r="M44" s="6"/>
      <c r="N44" s="8"/>
    </row>
    <row r="45" spans="1:14" ht="16" thickBot="1">
      <c r="A45" s="24" t="s">
        <v>93</v>
      </c>
      <c r="B45" s="57" t="s">
        <v>94</v>
      </c>
      <c r="C45" s="58"/>
      <c r="D45" s="6"/>
      <c r="E45" s="59" t="s">
        <v>90</v>
      </c>
      <c r="F45" s="60"/>
      <c r="G45" s="59"/>
      <c r="H45" s="60"/>
      <c r="I45" s="59"/>
      <c r="J45" s="60"/>
      <c r="K45" s="59">
        <v>3</v>
      </c>
      <c r="L45" s="60"/>
      <c r="M45" s="6"/>
      <c r="N45" s="8"/>
    </row>
    <row r="46" spans="1:14" ht="16" thickBot="1">
      <c r="A46" s="24" t="s">
        <v>95</v>
      </c>
      <c r="B46" s="57" t="s">
        <v>96</v>
      </c>
      <c r="C46" s="58"/>
      <c r="D46" s="6"/>
      <c r="E46" s="59" t="s">
        <v>90</v>
      </c>
      <c r="F46" s="60"/>
      <c r="G46" s="59"/>
      <c r="H46" s="60"/>
      <c r="I46" s="59"/>
      <c r="J46" s="60"/>
      <c r="K46" s="59">
        <v>3</v>
      </c>
      <c r="L46" s="60"/>
      <c r="M46" s="6"/>
      <c r="N46" s="8"/>
    </row>
    <row r="47" spans="1:14" ht="16" thickBot="1">
      <c r="A47" s="24" t="s">
        <v>97</v>
      </c>
      <c r="B47" s="57" t="s">
        <v>98</v>
      </c>
      <c r="C47" s="58"/>
      <c r="D47" s="6"/>
      <c r="E47" s="59"/>
      <c r="F47" s="60"/>
      <c r="G47" s="59" t="s">
        <v>90</v>
      </c>
      <c r="H47" s="60"/>
      <c r="I47" s="59"/>
      <c r="J47" s="60"/>
      <c r="K47" s="59"/>
      <c r="L47" s="60"/>
      <c r="M47" s="6">
        <v>3</v>
      </c>
      <c r="N47" s="8"/>
    </row>
    <row r="48" spans="1:14" ht="16" thickBot="1">
      <c r="A48" s="24" t="s">
        <v>99</v>
      </c>
      <c r="B48" s="57" t="s">
        <v>100</v>
      </c>
      <c r="C48" s="58"/>
      <c r="D48" s="6"/>
      <c r="E48" s="59"/>
      <c r="F48" s="60"/>
      <c r="G48" s="59" t="s">
        <v>90</v>
      </c>
      <c r="H48" s="60"/>
      <c r="I48" s="59"/>
      <c r="J48" s="60"/>
      <c r="K48" s="59"/>
      <c r="L48" s="60"/>
      <c r="M48" s="6">
        <v>3</v>
      </c>
      <c r="N48" s="8"/>
    </row>
    <row r="49" spans="1:14" ht="16" thickBot="1">
      <c r="A49" s="24" t="s">
        <v>101</v>
      </c>
      <c r="B49" s="57" t="s">
        <v>102</v>
      </c>
      <c r="C49" s="58"/>
      <c r="D49" s="6"/>
      <c r="E49" s="59"/>
      <c r="F49" s="60"/>
      <c r="G49" s="59" t="s">
        <v>90</v>
      </c>
      <c r="H49" s="60"/>
      <c r="I49" s="59"/>
      <c r="J49" s="60"/>
      <c r="K49" s="59"/>
      <c r="L49" s="60"/>
      <c r="M49" s="6">
        <v>3</v>
      </c>
      <c r="N49" s="8"/>
    </row>
    <row r="50" spans="1:14" ht="16" thickBot="1">
      <c r="A50" s="24" t="s">
        <v>103</v>
      </c>
      <c r="B50" s="57" t="s">
        <v>104</v>
      </c>
      <c r="C50" s="58"/>
      <c r="D50" s="6"/>
      <c r="E50" s="59"/>
      <c r="F50" s="60"/>
      <c r="G50" s="59" t="s">
        <v>90</v>
      </c>
      <c r="H50" s="60"/>
      <c r="I50" s="59"/>
      <c r="J50" s="60"/>
      <c r="K50" s="59"/>
      <c r="L50" s="60"/>
      <c r="M50" s="6">
        <v>3</v>
      </c>
      <c r="N50" s="8"/>
    </row>
    <row r="51" spans="1:14" ht="16" thickBot="1">
      <c r="A51" s="24" t="s">
        <v>105</v>
      </c>
      <c r="B51" s="57" t="s">
        <v>106</v>
      </c>
      <c r="C51" s="58"/>
      <c r="D51" s="6"/>
      <c r="E51" s="59"/>
      <c r="F51" s="60"/>
      <c r="G51" s="59" t="s">
        <v>90</v>
      </c>
      <c r="H51" s="60"/>
      <c r="I51" s="59"/>
      <c r="J51" s="60"/>
      <c r="K51" s="59"/>
      <c r="L51" s="60"/>
      <c r="M51" s="6">
        <v>3</v>
      </c>
      <c r="N51" s="8"/>
    </row>
    <row r="52" spans="1:14" ht="16" thickBot="1">
      <c r="A52" s="24" t="s">
        <v>107</v>
      </c>
      <c r="B52" s="57" t="s">
        <v>108</v>
      </c>
      <c r="C52" s="58"/>
      <c r="D52" s="6"/>
      <c r="E52" s="59"/>
      <c r="F52" s="60"/>
      <c r="G52" s="59" t="s">
        <v>90</v>
      </c>
      <c r="H52" s="60"/>
      <c r="I52" s="59"/>
      <c r="J52" s="60"/>
      <c r="K52" s="59"/>
      <c r="L52" s="60"/>
      <c r="M52" s="6">
        <v>3</v>
      </c>
      <c r="N52" s="8"/>
    </row>
    <row r="53" spans="1:14" ht="16" thickBot="1">
      <c r="A53" s="25" t="s">
        <v>109</v>
      </c>
      <c r="B53" s="57">
        <v>44</v>
      </c>
      <c r="C53" s="58"/>
      <c r="D53" s="6"/>
      <c r="E53" s="59"/>
      <c r="F53" s="60"/>
      <c r="G53" s="59"/>
      <c r="H53" s="60"/>
      <c r="I53" s="59"/>
      <c r="J53" s="60"/>
      <c r="K53" s="59"/>
      <c r="L53" s="60"/>
      <c r="M53" s="6"/>
      <c r="N53" s="8"/>
    </row>
    <row r="54" spans="1:14" ht="16" thickBot="1">
      <c r="A54" s="8"/>
      <c r="B54" s="8"/>
      <c r="C54" s="8"/>
      <c r="D54" s="8"/>
      <c r="E54" s="8"/>
      <c r="F54" s="8"/>
      <c r="G54" s="8"/>
      <c r="H54" s="8"/>
      <c r="I54" s="59"/>
      <c r="J54" s="60"/>
      <c r="K54" s="59">
        <f>SUM(K9:L46)</f>
        <v>84.399999999999991</v>
      </c>
      <c r="L54" s="60"/>
      <c r="M54" s="8"/>
      <c r="N54" s="8"/>
    </row>
    <row r="55" spans="1:14">
      <c r="A55" s="26"/>
    </row>
  </sheetData>
  <mergeCells count="252">
    <mergeCell ref="I54:J54"/>
    <mergeCell ref="K54:L54"/>
    <mergeCell ref="B53:C53"/>
    <mergeCell ref="E53:F53"/>
    <mergeCell ref="G53:H53"/>
    <mergeCell ref="I53:J53"/>
    <mergeCell ref="K53:L53"/>
    <mergeCell ref="A1:M1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B29:C29"/>
    <mergeCell ref="E29:F29"/>
    <mergeCell ref="G29:H29"/>
    <mergeCell ref="I29:J29"/>
    <mergeCell ref="K29:L29"/>
    <mergeCell ref="B30:C30"/>
    <mergeCell ref="E30:F30"/>
    <mergeCell ref="G30:H30"/>
    <mergeCell ref="I30:J30"/>
    <mergeCell ref="K30:L30"/>
    <mergeCell ref="B27:C27"/>
    <mergeCell ref="E27:F27"/>
    <mergeCell ref="G27:H27"/>
    <mergeCell ref="I27:J27"/>
    <mergeCell ref="K27:L27"/>
    <mergeCell ref="B28:C28"/>
    <mergeCell ref="E28:F28"/>
    <mergeCell ref="G28:H28"/>
    <mergeCell ref="I28:J28"/>
    <mergeCell ref="K28:L28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B23:C23"/>
    <mergeCell ref="E23:F23"/>
    <mergeCell ref="G23:H23"/>
    <mergeCell ref="I23:J23"/>
    <mergeCell ref="K23:L23"/>
    <mergeCell ref="B24:C24"/>
    <mergeCell ref="E24:F24"/>
    <mergeCell ref="G24:H24"/>
    <mergeCell ref="I24:J24"/>
    <mergeCell ref="K24:L24"/>
    <mergeCell ref="B21:C21"/>
    <mergeCell ref="E21:F21"/>
    <mergeCell ref="G21:H21"/>
    <mergeCell ref="I21:J21"/>
    <mergeCell ref="K21:L21"/>
    <mergeCell ref="B22:C22"/>
    <mergeCell ref="E22:F22"/>
    <mergeCell ref="G22:H22"/>
    <mergeCell ref="I22:J22"/>
    <mergeCell ref="K22:L22"/>
    <mergeCell ref="B19:C19"/>
    <mergeCell ref="E19:F19"/>
    <mergeCell ref="G19:H19"/>
    <mergeCell ref="I19:J19"/>
    <mergeCell ref="K19:L19"/>
    <mergeCell ref="B20:C20"/>
    <mergeCell ref="E20:F20"/>
    <mergeCell ref="G20:H20"/>
    <mergeCell ref="I20:J20"/>
    <mergeCell ref="K20:L20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B9:C9"/>
    <mergeCell ref="E9:F9"/>
    <mergeCell ref="G9:H9"/>
    <mergeCell ref="I9:J9"/>
    <mergeCell ref="K9:L9"/>
    <mergeCell ref="B10:C10"/>
    <mergeCell ref="E10:F10"/>
    <mergeCell ref="G10:H10"/>
    <mergeCell ref="I10:J10"/>
    <mergeCell ref="K10:L10"/>
    <mergeCell ref="B8:C8"/>
    <mergeCell ref="E8:F8"/>
    <mergeCell ref="G8:H8"/>
    <mergeCell ref="I8:J8"/>
    <mergeCell ref="K8:L8"/>
    <mergeCell ref="A5:B5"/>
    <mergeCell ref="C5:E5"/>
    <mergeCell ref="F5:I5"/>
    <mergeCell ref="J5:M5"/>
    <mergeCell ref="A6:B6"/>
    <mergeCell ref="C6:G6"/>
    <mergeCell ref="H6:K6"/>
    <mergeCell ref="L6:N6"/>
    <mergeCell ref="A3:B3"/>
    <mergeCell ref="C3:E3"/>
    <mergeCell ref="F3:I3"/>
    <mergeCell ref="J3:M3"/>
    <mergeCell ref="A4:B4"/>
    <mergeCell ref="C4:E4"/>
    <mergeCell ref="F4:I4"/>
    <mergeCell ref="J4:M4"/>
    <mergeCell ref="B7:C7"/>
    <mergeCell ref="D7:H7"/>
    <mergeCell ref="I7:M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</vt:lpstr>
      <vt:lpstr>STRAT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2015-05-13T23:25:31Z</dcterms:modified>
</cp:coreProperties>
</file>