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0580" windowHeight="15460" tabRatio="679"/>
  </bookViews>
  <sheets>
    <sheet name="SUMP" sheetId="1" r:id="rId1"/>
    <sheet name="DEV" sheetId="2" r:id="rId2"/>
    <sheet name="PLAN" sheetId="3" r:id="rId3"/>
    <sheet name="QUA" sheetId="4" r:id="rId4"/>
    <sheet name="SUPP" sheetId="5" r:id="rId5"/>
    <sheet name="LEAD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6" i="1" l="1"/>
  <c r="D96" i="1"/>
  <c r="B75" i="1"/>
  <c r="D75" i="1"/>
  <c r="F89" i="1"/>
  <c r="F68" i="1"/>
  <c r="B8" i="1"/>
  <c r="B6" i="1"/>
  <c r="D39" i="1"/>
  <c r="F39" i="1"/>
  <c r="F32" i="1"/>
  <c r="D35" i="1"/>
  <c r="F35" i="1"/>
  <c r="F43" i="1"/>
  <c r="F50" i="1"/>
  <c r="F51" i="1"/>
  <c r="B52" i="1"/>
  <c r="D52" i="1"/>
  <c r="F52" i="1"/>
  <c r="F31" i="1"/>
</calcChain>
</file>

<file path=xl/sharedStrings.xml><?xml version="1.0" encoding="utf-8"?>
<sst xmlns="http://schemas.openxmlformats.org/spreadsheetml/2006/main" count="365" uniqueCount="108">
  <si>
    <t>TSPi Plan Summary - Form SUMP</t>
  </si>
  <si>
    <t>Name</t>
  </si>
  <si>
    <t>Date</t>
  </si>
  <si>
    <t>Team</t>
  </si>
  <si>
    <t>Instructor</t>
  </si>
  <si>
    <t>Part/Level</t>
  </si>
  <si>
    <t>Cycle</t>
  </si>
  <si>
    <t>Product Size</t>
  </si>
  <si>
    <t>Plan</t>
  </si>
  <si>
    <t>Actual</t>
  </si>
  <si>
    <t>Requirements pages (SRS)</t>
  </si>
  <si>
    <t>Other text pages</t>
  </si>
  <si>
    <t>High-level design pages (SDS)</t>
  </si>
  <si>
    <t>Detailed design lines</t>
  </si>
  <si>
    <t>Base LOC (B) (measured)</t>
  </si>
  <si>
    <t xml:space="preserve">  Deleted LOC (D)</t>
  </si>
  <si>
    <t>(Estimated)</t>
  </si>
  <si>
    <t>(Counted)</t>
  </si>
  <si>
    <t xml:space="preserve">  Modified LOC (M)</t>
  </si>
  <si>
    <t xml:space="preserve">  Added LOC (A)</t>
  </si>
  <si>
    <t>(N-M)</t>
  </si>
  <si>
    <t>(T-B+D-R)</t>
  </si>
  <si>
    <t xml:space="preserve">  Reused LOC (R)</t>
  </si>
  <si>
    <t>Total New &amp; Changed LOC (N)</t>
  </si>
  <si>
    <t>(A+M)</t>
  </si>
  <si>
    <t>Total LOC (T)</t>
  </si>
  <si>
    <t>(N+B-M-D+R)</t>
  </si>
  <si>
    <t>(Measured)</t>
  </si>
  <si>
    <t>Total New Reuse LOC</t>
  </si>
  <si>
    <t>Estimated Object LOC (E)</t>
  </si>
  <si>
    <t>Upper Prediction Interval (70%)</t>
  </si>
  <si>
    <t>Lower Prediction Interval (70%)</t>
  </si>
  <si>
    <t>Time in Phase (hours)</t>
  </si>
  <si>
    <t>Actual %</t>
  </si>
  <si>
    <t xml:space="preserve">  Management and miscellaneous</t>
  </si>
  <si>
    <t xml:space="preserve">  Launch and strategy</t>
  </si>
  <si>
    <t xml:space="preserve">  Planning</t>
  </si>
  <si>
    <t xml:space="preserve">  Requirements</t>
  </si>
  <si>
    <t xml:space="preserve">  System test plan</t>
  </si>
  <si>
    <t xml:space="preserve">  Requirements inspection</t>
  </si>
  <si>
    <t xml:space="preserve">  High-level design</t>
  </si>
  <si>
    <t xml:space="preserve">  Integration test plan</t>
  </si>
  <si>
    <t xml:space="preserve">  High-level design inspection</t>
  </si>
  <si>
    <t xml:space="preserve">  Implementation planning</t>
  </si>
  <si>
    <t xml:space="preserve">  Detailed design</t>
  </si>
  <si>
    <t xml:space="preserve">  Detailed design review</t>
  </si>
  <si>
    <t xml:space="preserve">  Test development</t>
  </si>
  <si>
    <t xml:space="preserve">  Detailed design inspection</t>
  </si>
  <si>
    <t xml:space="preserve">  Code</t>
  </si>
  <si>
    <t xml:space="preserve">  Code review</t>
  </si>
  <si>
    <t xml:space="preserve">  Compile</t>
  </si>
  <si>
    <t xml:space="preserve">  Code inspection</t>
  </si>
  <si>
    <t xml:space="preserve">  Unit test</t>
  </si>
  <si>
    <t xml:space="preserve">  Build and integration</t>
  </si>
  <si>
    <t xml:space="preserve">  System test</t>
  </si>
  <si>
    <t xml:space="preserve">  Documentation</t>
  </si>
  <si>
    <t xml:space="preserve">  Postmortem</t>
  </si>
  <si>
    <t xml:space="preserve">    Total</t>
  </si>
  <si>
    <t>Total Time UPI (70%)</t>
  </si>
  <si>
    <t>Total Time LPI (70%)</t>
  </si>
  <si>
    <t>Umbrella</t>
  </si>
  <si>
    <t>Defects Injected</t>
  </si>
  <si>
    <t xml:space="preserve">  Strategy and Planning</t>
  </si>
  <si>
    <t xml:space="preserve">  Unit Test</t>
  </si>
  <si>
    <t xml:space="preserve">    Total Development</t>
  </si>
  <si>
    <t>Defects Removed</t>
  </si>
  <si>
    <t>TSPi Task Planning Template - Form TASK</t>
  </si>
  <si>
    <t>Javier Virviescas</t>
  </si>
  <si>
    <t>Task</t>
  </si>
  <si>
    <t>Plan Hours</t>
  </si>
  <si>
    <t>Plan Size/Value</t>
  </si>
  <si>
    <t>Phase</t>
  </si>
  <si>
    <t>Part</t>
  </si>
  <si>
    <t>Task Name</t>
  </si>
  <si>
    <t># Engineers</t>
  </si>
  <si>
    <t>Development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</si>
  <si>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</si>
  <si>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</si>
  <si>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</si>
  <si>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</si>
  <si>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</si>
  <si>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</si>
  <si>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</si>
  <si>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</si>
  <si>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PLAN</t>
  </si>
  <si>
    <t>Planning T1</t>
  </si>
  <si>
    <t>PAGINAS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</si>
  <si>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</si>
  <si>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</si>
  <si>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</si>
  <si>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</si>
  <si>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</si>
  <si>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</si>
  <si>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</si>
  <si>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</si>
  <si>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LOC</t>
  </si>
  <si>
    <t>2,3</t>
  </si>
  <si>
    <t>T</t>
  </si>
  <si>
    <t>Test T1</t>
  </si>
  <si>
    <t>PM</t>
  </si>
  <si>
    <t>PostMortem T1</t>
  </si>
  <si>
    <t>Planning Manager</t>
  </si>
  <si>
    <t>Gabriel Castillo</t>
  </si>
  <si>
    <t>Erica Prado</t>
  </si>
  <si>
    <t>Team Leader</t>
  </si>
  <si>
    <t>Oscar Moreno</t>
  </si>
  <si>
    <t>Alvar Suarez</t>
  </si>
  <si>
    <t>Daniel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</si>
</sst>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7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center" wrapText="1"/>
    </xf>
    <xf numFmtId="10" fontId="1" fillId="0" borderId="3" xfId="0" applyNumberFormat="1" applyFont="1" applyBorder="1" applyAlignment="1">
      <alignment horizontal="right"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B21" sqref="B21"/>
    </sheetView>
  </sheetViews>
  <sheetFormatPr baseColWidth="10" defaultRowHeight="15" x14ac:dyDescent="0"/>
  <cols>
    <col min="1" max="1" width="22" style="11" customWidth="1"/>
    <col min="2" max="16384" width="10.83203125" style="11"/>
  </cols>
  <sheetData>
    <row r="1" spans="1:7">
      <c r="A1" s="18" t="s">
        <v>0</v>
      </c>
      <c r="B1" s="19"/>
      <c r="C1" s="19"/>
      <c r="D1" s="19"/>
    </row>
    <row r="2" spans="1:7">
      <c r="A2" s="1" t="s">
        <v>1</v>
      </c>
      <c r="B2" s="20" t="s">
        <v>60</v>
      </c>
      <c r="C2" s="20"/>
      <c r="D2" s="20"/>
      <c r="E2" s="1" t="s">
        <v>2</v>
      </c>
      <c r="F2" s="17">
        <v>42109</v>
      </c>
    </row>
    <row r="3" spans="1:7">
      <c r="A3" s="1" t="s">
        <v>3</v>
      </c>
      <c r="B3" s="20"/>
      <c r="C3" s="19"/>
      <c r="D3" s="19"/>
      <c r="E3" s="1" t="s">
        <v>4</v>
      </c>
      <c r="F3" s="20" t="s">
        <v>107</v>
      </c>
      <c r="G3" s="19"/>
    </row>
    <row r="4" spans="1:7" ht="16" thickBot="1">
      <c r="A4" s="1" t="s">
        <v>5</v>
      </c>
      <c r="B4" s="20"/>
      <c r="C4" s="19"/>
      <c r="D4" s="19"/>
      <c r="E4" s="1" t="s">
        <v>6</v>
      </c>
      <c r="F4" s="3">
        <v>1</v>
      </c>
    </row>
    <row r="5" spans="1:7">
      <c r="A5" s="4" t="s">
        <v>7</v>
      </c>
      <c r="B5" s="5" t="s">
        <v>8</v>
      </c>
      <c r="C5" s="5"/>
      <c r="D5" s="5" t="s">
        <v>9</v>
      </c>
    </row>
    <row r="6" spans="1:7" ht="16" thickBot="1">
      <c r="A6" s="1" t="s">
        <v>10</v>
      </c>
      <c r="B6" s="3">
        <f>SUM(DEV!I16+PLAN!I16+QUA!I16+SUPP!I16+LEAD!I16)</f>
        <v>1</v>
      </c>
      <c r="C6" s="2"/>
      <c r="D6" s="3">
        <v>9</v>
      </c>
    </row>
    <row r="7" spans="1:7" ht="16" thickBot="1">
      <c r="A7" s="1" t="s">
        <v>11</v>
      </c>
      <c r="B7" s="6">
        <v>0</v>
      </c>
      <c r="C7" s="2"/>
      <c r="D7" s="6"/>
    </row>
    <row r="8" spans="1:7" ht="24" customHeight="1" thickBot="1">
      <c r="A8" s="1" t="s">
        <v>12</v>
      </c>
      <c r="B8" s="6">
        <f>SUM(DEV!I17+PLAN!I17+QUA!I17+SUPP!I17+LEAD!I17)</f>
        <v>1</v>
      </c>
      <c r="C8" s="2"/>
      <c r="D8" s="6">
        <v>1</v>
      </c>
    </row>
    <row r="9" spans="1:7" ht="16" thickBot="1">
      <c r="A9" s="1" t="s">
        <v>13</v>
      </c>
      <c r="B9" s="6"/>
      <c r="C9" s="2"/>
      <c r="D9" s="6"/>
    </row>
    <row r="10" spans="1:7" ht="16" thickBot="1">
      <c r="A10" s="1" t="s">
        <v>14</v>
      </c>
      <c r="B10" s="6"/>
      <c r="C10" s="2"/>
      <c r="D10" s="6"/>
    </row>
    <row r="11" spans="1:7" ht="16" thickBot="1">
      <c r="A11" s="1" t="s">
        <v>15</v>
      </c>
      <c r="B11" s="6">
        <v>50</v>
      </c>
      <c r="C11" s="2"/>
      <c r="D11" s="6">
        <v>40</v>
      </c>
    </row>
    <row r="12" spans="1:7">
      <c r="A12" s="7"/>
      <c r="B12" s="8" t="s">
        <v>16</v>
      </c>
      <c r="C12" s="7"/>
      <c r="D12" s="8" t="s">
        <v>17</v>
      </c>
    </row>
    <row r="13" spans="1:7" ht="16" thickBot="1">
      <c r="A13" s="1" t="s">
        <v>18</v>
      </c>
      <c r="B13" s="3">
        <v>50</v>
      </c>
      <c r="C13" s="2"/>
      <c r="D13" s="3">
        <v>20</v>
      </c>
    </row>
    <row r="14" spans="1:7">
      <c r="A14" s="7"/>
      <c r="B14" s="8" t="s">
        <v>16</v>
      </c>
      <c r="C14" s="7"/>
      <c r="D14" s="8" t="s">
        <v>17</v>
      </c>
    </row>
    <row r="15" spans="1:7" ht="16" thickBot="1">
      <c r="A15" s="1" t="s">
        <v>19</v>
      </c>
      <c r="B15" s="3">
        <v>100</v>
      </c>
      <c r="C15" s="2"/>
      <c r="D15" s="3">
        <v>308</v>
      </c>
    </row>
    <row r="16" spans="1:7">
      <c r="A16" s="7"/>
      <c r="B16" s="8" t="s">
        <v>20</v>
      </c>
      <c r="C16" s="7"/>
      <c r="D16" s="8" t="s">
        <v>21</v>
      </c>
    </row>
    <row r="17" spans="1:6" ht="16" thickBot="1">
      <c r="A17" s="1" t="s">
        <v>22</v>
      </c>
      <c r="B17" s="3">
        <v>0</v>
      </c>
      <c r="C17" s="2"/>
      <c r="D17" s="3">
        <v>0</v>
      </c>
    </row>
    <row r="18" spans="1:6">
      <c r="A18" s="7"/>
      <c r="B18" s="8" t="s">
        <v>16</v>
      </c>
      <c r="C18" s="7"/>
      <c r="D18" s="8" t="s">
        <v>17</v>
      </c>
    </row>
    <row r="19" spans="1:6" ht="24" customHeight="1" thickBot="1">
      <c r="A19" s="1" t="s">
        <v>23</v>
      </c>
      <c r="B19" s="3"/>
      <c r="C19" s="2"/>
      <c r="D19" s="3"/>
    </row>
    <row r="20" spans="1:6">
      <c r="A20" s="7"/>
      <c r="B20" s="8" t="s">
        <v>16</v>
      </c>
      <c r="C20" s="7"/>
      <c r="D20" s="8" t="s">
        <v>24</v>
      </c>
    </row>
    <row r="21" spans="1:6" ht="16" thickBot="1">
      <c r="A21" s="1" t="s">
        <v>25</v>
      </c>
      <c r="B21" s="3">
        <v>200</v>
      </c>
      <c r="C21" s="2"/>
      <c r="D21" s="3">
        <v>368</v>
      </c>
    </row>
    <row r="22" spans="1:6">
      <c r="A22" s="9"/>
      <c r="B22" s="8" t="s">
        <v>26</v>
      </c>
      <c r="C22" s="9"/>
      <c r="D22" s="8" t="s">
        <v>27</v>
      </c>
    </row>
    <row r="23" spans="1:6" ht="16" thickBot="1">
      <c r="A23" s="1" t="s">
        <v>28</v>
      </c>
      <c r="B23" s="3"/>
      <c r="C23" s="2"/>
      <c r="D23" s="3"/>
    </row>
    <row r="24" spans="1:6" ht="16" thickBot="1">
      <c r="A24" s="1" t="s">
        <v>29</v>
      </c>
      <c r="B24" s="6"/>
      <c r="C24" s="2"/>
      <c r="D24" s="10"/>
    </row>
    <row r="25" spans="1:6" ht="24" customHeight="1" thickBot="1">
      <c r="A25" s="1" t="s">
        <v>30</v>
      </c>
      <c r="B25" s="6"/>
      <c r="C25" s="2"/>
      <c r="D25" s="2"/>
    </row>
    <row r="26" spans="1:6" ht="24" customHeight="1" thickBot="1">
      <c r="A26" s="1" t="s">
        <v>31</v>
      </c>
      <c r="B26" s="6"/>
      <c r="C26" s="2"/>
      <c r="D26" s="2"/>
    </row>
    <row r="27" spans="1:6" ht="24" customHeight="1">
      <c r="A27" s="1"/>
      <c r="B27" s="12"/>
      <c r="C27" s="2"/>
      <c r="D27" s="2"/>
    </row>
    <row r="28" spans="1:6">
      <c r="A28" s="4" t="s">
        <v>32</v>
      </c>
      <c r="B28" s="5" t="s">
        <v>8</v>
      </c>
      <c r="C28" s="5"/>
      <c r="D28" s="5" t="s">
        <v>9</v>
      </c>
      <c r="E28" s="5"/>
      <c r="F28" s="5" t="s">
        <v>33</v>
      </c>
    </row>
    <row r="29" spans="1:6" ht="25" thickBot="1">
      <c r="A29" s="1" t="s">
        <v>34</v>
      </c>
      <c r="B29" s="3">
        <v>0</v>
      </c>
      <c r="C29" s="2"/>
      <c r="D29" s="3">
        <v>0</v>
      </c>
      <c r="E29" s="2"/>
      <c r="F29" s="13">
        <v>0</v>
      </c>
    </row>
    <row r="30" spans="1:6" ht="16" thickBot="1">
      <c r="A30" s="1" t="s">
        <v>35</v>
      </c>
      <c r="B30" s="3">
        <v>0</v>
      </c>
      <c r="C30" s="2"/>
      <c r="D30" s="3">
        <v>0</v>
      </c>
      <c r="E30" s="2"/>
      <c r="F30" s="14">
        <v>0</v>
      </c>
    </row>
    <row r="31" spans="1:6" ht="16" thickBot="1">
      <c r="A31" s="1" t="s">
        <v>36</v>
      </c>
      <c r="B31" s="3">
        <v>5</v>
      </c>
      <c r="C31" s="2"/>
      <c r="D31" s="3">
        <v>7.6</v>
      </c>
      <c r="E31" s="2"/>
      <c r="F31" s="15">
        <f>B31/D31</f>
        <v>0.65789473684210531</v>
      </c>
    </row>
    <row r="32" spans="1:6" ht="16" thickBot="1">
      <c r="A32" s="1" t="s">
        <v>37</v>
      </c>
      <c r="B32" s="3">
        <v>5</v>
      </c>
      <c r="C32" s="2"/>
      <c r="D32" s="3">
        <v>8.1199999999999992</v>
      </c>
      <c r="E32" s="2"/>
      <c r="F32" s="15">
        <f t="shared" ref="F32:F52" si="0">B32/D32</f>
        <v>0.61576354679802958</v>
      </c>
    </row>
    <row r="33" spans="1:6" ht="16" thickBot="1">
      <c r="A33" s="1" t="s">
        <v>38</v>
      </c>
      <c r="B33" s="3">
        <v>0</v>
      </c>
      <c r="C33" s="2"/>
      <c r="D33" s="3">
        <v>0</v>
      </c>
      <c r="E33" s="2"/>
      <c r="F33" s="15">
        <v>0</v>
      </c>
    </row>
    <row r="34" spans="1:6" ht="16" thickBot="1">
      <c r="A34" s="1" t="s">
        <v>39</v>
      </c>
      <c r="B34" s="3">
        <v>0</v>
      </c>
      <c r="C34" s="2"/>
      <c r="D34" s="3">
        <v>0</v>
      </c>
      <c r="E34" s="2"/>
      <c r="F34" s="15">
        <v>0</v>
      </c>
    </row>
    <row r="35" spans="1:6" ht="16" thickBot="1">
      <c r="A35" s="1" t="s">
        <v>40</v>
      </c>
      <c r="B35" s="3">
        <v>2</v>
      </c>
      <c r="C35" s="2"/>
      <c r="D35" s="3">
        <f>5.23*0.33</f>
        <v>1.7259000000000002</v>
      </c>
      <c r="E35" s="2"/>
      <c r="F35" s="15">
        <f t="shared" si="0"/>
        <v>1.1588156903644473</v>
      </c>
    </row>
    <row r="36" spans="1:6" ht="16" thickBot="1">
      <c r="A36" s="1" t="s">
        <v>41</v>
      </c>
      <c r="B36" s="3">
        <v>0</v>
      </c>
      <c r="C36" s="2"/>
      <c r="D36" s="3">
        <v>0</v>
      </c>
      <c r="E36" s="2"/>
      <c r="F36" s="15">
        <v>0</v>
      </c>
    </row>
    <row r="37" spans="1:6" ht="16" thickBot="1">
      <c r="A37" s="1" t="s">
        <v>42</v>
      </c>
      <c r="B37" s="3">
        <v>0</v>
      </c>
      <c r="C37" s="2"/>
      <c r="D37" s="3">
        <v>0</v>
      </c>
      <c r="E37" s="2"/>
      <c r="F37" s="15">
        <v>0</v>
      </c>
    </row>
    <row r="38" spans="1:6" ht="16" thickBot="1">
      <c r="A38" s="1" t="s">
        <v>43</v>
      </c>
      <c r="B38" s="3">
        <v>0</v>
      </c>
      <c r="C38" s="2"/>
      <c r="D38" s="3">
        <v>0</v>
      </c>
      <c r="E38" s="2"/>
      <c r="F38" s="15">
        <v>0</v>
      </c>
    </row>
    <row r="39" spans="1:6" ht="16" thickBot="1">
      <c r="A39" s="1" t="s">
        <v>44</v>
      </c>
      <c r="B39" s="3">
        <v>4</v>
      </c>
      <c r="C39" s="2"/>
      <c r="D39" s="3">
        <f>5.23*0.66</f>
        <v>3.4518000000000004</v>
      </c>
      <c r="E39" s="2"/>
      <c r="F39" s="15">
        <f t="shared" si="0"/>
        <v>1.1588156903644473</v>
      </c>
    </row>
    <row r="40" spans="1:6" ht="16" thickBot="1">
      <c r="A40" s="1" t="s">
        <v>45</v>
      </c>
      <c r="B40" s="3">
        <v>0</v>
      </c>
      <c r="C40" s="2"/>
      <c r="D40" s="3">
        <v>0</v>
      </c>
      <c r="E40" s="2"/>
      <c r="F40" s="15">
        <v>0</v>
      </c>
    </row>
    <row r="41" spans="1:6" ht="16" thickBot="1">
      <c r="A41" s="1" t="s">
        <v>46</v>
      </c>
      <c r="B41" s="3">
        <v>6</v>
      </c>
      <c r="C41" s="2"/>
      <c r="D41" s="3">
        <v>0</v>
      </c>
      <c r="E41" s="2"/>
      <c r="F41" s="15">
        <v>0</v>
      </c>
    </row>
    <row r="42" spans="1:6" ht="16" thickBot="1">
      <c r="A42" s="1" t="s">
        <v>47</v>
      </c>
      <c r="B42" s="3">
        <v>0</v>
      </c>
      <c r="C42" s="2"/>
      <c r="D42" s="3">
        <v>0</v>
      </c>
      <c r="E42" s="2"/>
      <c r="F42" s="15">
        <v>0</v>
      </c>
    </row>
    <row r="43" spans="1:6" ht="16" thickBot="1">
      <c r="A43" s="1" t="s">
        <v>48</v>
      </c>
      <c r="B43" s="3">
        <v>38.299999999999997</v>
      </c>
      <c r="C43" s="2"/>
      <c r="D43" s="3">
        <v>5.58</v>
      </c>
      <c r="E43" s="2"/>
      <c r="F43" s="15">
        <f t="shared" si="0"/>
        <v>6.8637992831541217</v>
      </c>
    </row>
    <row r="44" spans="1:6" ht="16" thickBot="1">
      <c r="A44" s="1" t="s">
        <v>49</v>
      </c>
      <c r="B44" s="3">
        <v>0</v>
      </c>
      <c r="C44" s="2"/>
      <c r="D44" s="3">
        <v>0</v>
      </c>
      <c r="E44" s="2"/>
      <c r="F44" s="15">
        <v>0</v>
      </c>
    </row>
    <row r="45" spans="1:6" ht="16" thickBot="1">
      <c r="A45" s="1" t="s">
        <v>50</v>
      </c>
      <c r="B45" s="3">
        <v>0</v>
      </c>
      <c r="C45" s="2"/>
      <c r="D45" s="3">
        <v>0</v>
      </c>
      <c r="E45" s="2"/>
      <c r="F45" s="15">
        <v>0</v>
      </c>
    </row>
    <row r="46" spans="1:6" ht="16" thickBot="1">
      <c r="A46" s="1" t="s">
        <v>51</v>
      </c>
      <c r="B46" s="3">
        <v>0</v>
      </c>
      <c r="C46" s="2"/>
      <c r="D46" s="3">
        <v>0</v>
      </c>
      <c r="E46" s="2"/>
      <c r="F46" s="15">
        <v>0</v>
      </c>
    </row>
    <row r="47" spans="1:6" ht="16" thickBot="1">
      <c r="A47" s="1" t="s">
        <v>52</v>
      </c>
      <c r="B47" s="2">
        <v>0</v>
      </c>
      <c r="C47" s="2"/>
      <c r="D47" s="3">
        <v>0</v>
      </c>
      <c r="E47" s="2"/>
      <c r="F47" s="15">
        <v>0</v>
      </c>
    </row>
    <row r="48" spans="1:6" ht="16" thickBot="1">
      <c r="A48" s="1" t="s">
        <v>53</v>
      </c>
      <c r="B48" s="6">
        <v>0</v>
      </c>
      <c r="C48" s="2"/>
      <c r="D48" s="2">
        <v>0</v>
      </c>
      <c r="E48" s="2"/>
      <c r="F48" s="15">
        <v>0</v>
      </c>
    </row>
    <row r="49" spans="1:6" ht="16" thickBot="1">
      <c r="A49" s="1" t="s">
        <v>54</v>
      </c>
      <c r="B49" s="3">
        <v>0</v>
      </c>
      <c r="C49" s="2"/>
      <c r="D49" s="10">
        <v>0</v>
      </c>
      <c r="E49" s="2"/>
      <c r="F49" s="15">
        <v>0</v>
      </c>
    </row>
    <row r="50" spans="1:6" ht="16" thickBot="1">
      <c r="A50" s="1" t="s">
        <v>55</v>
      </c>
      <c r="B50" s="3">
        <v>3</v>
      </c>
      <c r="C50" s="2"/>
      <c r="D50" s="10">
        <v>1.47</v>
      </c>
      <c r="E50" s="2"/>
      <c r="F50" s="15">
        <f t="shared" si="0"/>
        <v>2.0408163265306123</v>
      </c>
    </row>
    <row r="51" spans="1:6" ht="16" thickBot="1">
      <c r="A51" s="1" t="s">
        <v>56</v>
      </c>
      <c r="B51" s="3">
        <v>4</v>
      </c>
      <c r="C51" s="2"/>
      <c r="D51" s="10">
        <v>0.75</v>
      </c>
      <c r="E51" s="2"/>
      <c r="F51" s="15">
        <f t="shared" si="0"/>
        <v>5.333333333333333</v>
      </c>
    </row>
    <row r="52" spans="1:6" ht="16" thickBot="1">
      <c r="A52" s="1" t="s">
        <v>57</v>
      </c>
      <c r="B52" s="3">
        <f>SUM(B29:B51)</f>
        <v>67.3</v>
      </c>
      <c r="C52" s="2"/>
      <c r="D52" s="10">
        <f>SUM(D29:D51)</f>
        <v>28.697699999999998</v>
      </c>
      <c r="E52" s="2"/>
      <c r="F52" s="15">
        <f t="shared" si="0"/>
        <v>2.3451356728936466</v>
      </c>
    </row>
    <row r="53" spans="1:6" ht="16" thickBot="1">
      <c r="A53" s="1" t="s">
        <v>58</v>
      </c>
      <c r="B53" s="3"/>
      <c r="C53" s="2"/>
      <c r="D53" s="10"/>
      <c r="E53" s="2"/>
      <c r="F53" s="10"/>
    </row>
    <row r="54" spans="1:6" ht="16" thickBot="1">
      <c r="A54" s="1" t="s">
        <v>59</v>
      </c>
      <c r="B54" s="3"/>
      <c r="C54" s="2"/>
      <c r="D54" s="2"/>
      <c r="E54" s="2"/>
      <c r="F54" s="2"/>
    </row>
    <row r="56" spans="1:6">
      <c r="A56" s="4" t="s">
        <v>61</v>
      </c>
      <c r="B56" s="5" t="s">
        <v>8</v>
      </c>
      <c r="C56" s="5"/>
      <c r="D56" s="5" t="s">
        <v>9</v>
      </c>
      <c r="E56" s="5"/>
      <c r="F56" s="5" t="s">
        <v>33</v>
      </c>
    </row>
    <row r="57" spans="1:6" ht="16" thickBot="1">
      <c r="A57" s="1" t="s">
        <v>62</v>
      </c>
      <c r="B57" s="3">
        <v>0</v>
      </c>
      <c r="C57" s="2"/>
      <c r="D57" s="3">
        <v>0</v>
      </c>
      <c r="E57" s="2"/>
      <c r="F57" s="14">
        <v>0</v>
      </c>
    </row>
    <row r="58" spans="1:6" ht="16" thickBot="1">
      <c r="A58" s="1" t="s">
        <v>37</v>
      </c>
      <c r="B58" s="3">
        <v>0</v>
      </c>
      <c r="C58" s="2"/>
      <c r="D58" s="3">
        <v>0</v>
      </c>
      <c r="E58" s="2"/>
      <c r="F58" s="15">
        <v>0</v>
      </c>
    </row>
    <row r="59" spans="1:6" ht="16" thickBot="1">
      <c r="A59" s="1" t="s">
        <v>38</v>
      </c>
      <c r="B59" s="3">
        <v>0</v>
      </c>
      <c r="C59" s="2"/>
      <c r="D59" s="3">
        <v>0</v>
      </c>
      <c r="E59" s="2"/>
      <c r="F59" s="13">
        <v>0</v>
      </c>
    </row>
    <row r="60" spans="1:6" ht="16" thickBot="1">
      <c r="A60" s="1" t="s">
        <v>39</v>
      </c>
      <c r="B60" s="3">
        <v>0</v>
      </c>
      <c r="C60" s="2"/>
      <c r="D60" s="3">
        <v>0</v>
      </c>
      <c r="E60" s="2"/>
      <c r="F60" s="13">
        <v>0</v>
      </c>
    </row>
    <row r="61" spans="1:6" ht="16" thickBot="1">
      <c r="A61" s="1" t="s">
        <v>40</v>
      </c>
      <c r="B61" s="3">
        <v>0</v>
      </c>
      <c r="C61" s="2"/>
      <c r="D61" s="3">
        <v>0</v>
      </c>
      <c r="E61" s="2"/>
      <c r="F61" s="13">
        <v>0</v>
      </c>
    </row>
    <row r="62" spans="1:6" ht="16" thickBot="1">
      <c r="A62" s="1" t="s">
        <v>41</v>
      </c>
      <c r="B62" s="3">
        <v>0</v>
      </c>
      <c r="C62" s="2"/>
      <c r="D62" s="3">
        <v>0</v>
      </c>
      <c r="E62" s="2"/>
      <c r="F62" s="13">
        <v>0</v>
      </c>
    </row>
    <row r="63" spans="1:6" ht="16" thickBot="1">
      <c r="A63" s="1" t="s">
        <v>42</v>
      </c>
      <c r="B63" s="3">
        <v>0</v>
      </c>
      <c r="C63" s="2"/>
      <c r="D63" s="3">
        <v>0</v>
      </c>
      <c r="E63" s="2"/>
      <c r="F63" s="13">
        <v>0</v>
      </c>
    </row>
    <row r="64" spans="1:6" ht="16" thickBot="1">
      <c r="A64" s="1" t="s">
        <v>44</v>
      </c>
      <c r="B64" s="3">
        <v>0</v>
      </c>
      <c r="C64" s="2"/>
      <c r="D64" s="3">
        <v>0</v>
      </c>
      <c r="E64" s="2"/>
      <c r="F64" s="13">
        <v>0</v>
      </c>
    </row>
    <row r="65" spans="1:6" ht="16" thickBot="1">
      <c r="A65" s="1" t="s">
        <v>45</v>
      </c>
      <c r="B65" s="3">
        <v>0</v>
      </c>
      <c r="C65" s="2"/>
      <c r="D65" s="3">
        <v>0</v>
      </c>
      <c r="E65" s="2"/>
      <c r="F65" s="13">
        <v>0</v>
      </c>
    </row>
    <row r="66" spans="1:6" ht="16" thickBot="1">
      <c r="A66" s="1" t="s">
        <v>46</v>
      </c>
      <c r="B66" s="3">
        <v>0</v>
      </c>
      <c r="C66" s="2"/>
      <c r="D66" s="3">
        <v>0</v>
      </c>
      <c r="E66" s="2"/>
      <c r="F66" s="13">
        <v>0</v>
      </c>
    </row>
    <row r="67" spans="1:6" ht="16" thickBot="1">
      <c r="A67" s="1" t="s">
        <v>47</v>
      </c>
      <c r="B67" s="3">
        <v>0</v>
      </c>
      <c r="C67" s="2"/>
      <c r="D67" s="3">
        <v>0</v>
      </c>
      <c r="E67" s="2"/>
      <c r="F67" s="13">
        <v>0</v>
      </c>
    </row>
    <row r="68" spans="1:6" ht="16" thickBot="1">
      <c r="A68" s="1" t="s">
        <v>48</v>
      </c>
      <c r="B68" s="3">
        <v>2</v>
      </c>
      <c r="C68" s="2"/>
      <c r="D68" s="3">
        <v>20</v>
      </c>
      <c r="E68" s="2"/>
      <c r="F68" s="13">
        <f>D68/B68</f>
        <v>10</v>
      </c>
    </row>
    <row r="69" spans="1:6" ht="16" thickBot="1">
      <c r="A69" s="1" t="s">
        <v>49</v>
      </c>
      <c r="B69" s="3">
        <v>0</v>
      </c>
      <c r="C69" s="2"/>
      <c r="D69" s="3">
        <v>0</v>
      </c>
      <c r="E69" s="2"/>
      <c r="F69" s="13">
        <v>0</v>
      </c>
    </row>
    <row r="70" spans="1:6" ht="16" thickBot="1">
      <c r="A70" s="1" t="s">
        <v>50</v>
      </c>
      <c r="B70" s="3">
        <v>0</v>
      </c>
      <c r="C70" s="2"/>
      <c r="D70" s="3">
        <v>0</v>
      </c>
      <c r="E70" s="2"/>
      <c r="F70" s="13">
        <v>0</v>
      </c>
    </row>
    <row r="71" spans="1:6" ht="16" thickBot="1">
      <c r="A71" s="1" t="s">
        <v>51</v>
      </c>
      <c r="B71" s="3">
        <v>0</v>
      </c>
      <c r="C71" s="2"/>
      <c r="D71" s="3">
        <v>0</v>
      </c>
      <c r="E71" s="2"/>
      <c r="F71" s="13">
        <v>0</v>
      </c>
    </row>
    <row r="72" spans="1:6" ht="16" thickBot="1">
      <c r="A72" s="1" t="s">
        <v>63</v>
      </c>
      <c r="B72" s="3">
        <v>1</v>
      </c>
      <c r="C72" s="2"/>
      <c r="D72" s="3">
        <v>0</v>
      </c>
      <c r="E72" s="2"/>
      <c r="F72" s="13">
        <v>0</v>
      </c>
    </row>
    <row r="73" spans="1:6" ht="16" thickBot="1">
      <c r="A73" s="1" t="s">
        <v>53</v>
      </c>
      <c r="B73" s="2">
        <v>0</v>
      </c>
      <c r="C73" s="2"/>
      <c r="D73" s="2">
        <v>0</v>
      </c>
      <c r="E73" s="2"/>
      <c r="F73" s="14">
        <v>0</v>
      </c>
    </row>
    <row r="74" spans="1:6" ht="16" thickBot="1">
      <c r="A74" s="1" t="s">
        <v>54</v>
      </c>
      <c r="B74" s="10">
        <v>0</v>
      </c>
      <c r="C74" s="2"/>
      <c r="D74" s="10">
        <v>0</v>
      </c>
      <c r="E74" s="2"/>
      <c r="F74" s="21">
        <v>0</v>
      </c>
    </row>
    <row r="75" spans="1:6" ht="16" thickBot="1">
      <c r="A75" s="1" t="s">
        <v>64</v>
      </c>
      <c r="B75" s="6">
        <f>SUM(B57:B74)</f>
        <v>3</v>
      </c>
      <c r="C75" s="2"/>
      <c r="D75" s="6">
        <f>SUM(D57:D74)</f>
        <v>20</v>
      </c>
      <c r="E75" s="2"/>
      <c r="F75" s="10">
        <v>0</v>
      </c>
    </row>
    <row r="76" spans="1:6" s="16" customFormat="1">
      <c r="A76" s="1"/>
      <c r="B76" s="12"/>
      <c r="C76" s="2"/>
      <c r="D76" s="12"/>
      <c r="E76" s="2"/>
      <c r="F76" s="12"/>
    </row>
    <row r="77" spans="1:6">
      <c r="A77" s="4" t="s">
        <v>65</v>
      </c>
      <c r="B77" s="5" t="s">
        <v>8</v>
      </c>
      <c r="C77" s="5"/>
      <c r="D77" s="5" t="s">
        <v>9</v>
      </c>
      <c r="E77" s="5"/>
      <c r="F77" s="5" t="s">
        <v>33</v>
      </c>
    </row>
    <row r="78" spans="1:6" ht="16" thickBot="1">
      <c r="A78" s="1" t="s">
        <v>62</v>
      </c>
      <c r="B78" s="3">
        <v>0</v>
      </c>
      <c r="C78" s="2"/>
      <c r="D78" s="3">
        <v>0</v>
      </c>
      <c r="E78" s="2"/>
      <c r="F78" s="14">
        <v>0</v>
      </c>
    </row>
    <row r="79" spans="1:6" ht="16" thickBot="1">
      <c r="A79" s="1" t="s">
        <v>37</v>
      </c>
      <c r="B79" s="3">
        <v>0</v>
      </c>
      <c r="C79" s="2"/>
      <c r="D79" s="3">
        <v>0</v>
      </c>
      <c r="E79" s="2"/>
      <c r="F79" s="15">
        <v>0</v>
      </c>
    </row>
    <row r="80" spans="1:6" ht="16" thickBot="1">
      <c r="A80" s="1" t="s">
        <v>38</v>
      </c>
      <c r="B80" s="3">
        <v>0</v>
      </c>
      <c r="C80" s="2"/>
      <c r="D80" s="3">
        <v>0</v>
      </c>
      <c r="E80" s="2"/>
      <c r="F80" s="13">
        <v>0</v>
      </c>
    </row>
    <row r="81" spans="1:6" ht="16" thickBot="1">
      <c r="A81" s="1" t="s">
        <v>39</v>
      </c>
      <c r="B81" s="3">
        <v>0</v>
      </c>
      <c r="C81" s="2"/>
      <c r="D81" s="3">
        <v>0</v>
      </c>
      <c r="E81" s="2"/>
      <c r="F81" s="13">
        <v>0</v>
      </c>
    </row>
    <row r="82" spans="1:6" ht="16" thickBot="1">
      <c r="A82" s="1" t="s">
        <v>40</v>
      </c>
      <c r="B82" s="3">
        <v>0</v>
      </c>
      <c r="C82" s="2"/>
      <c r="D82" s="3">
        <v>0</v>
      </c>
      <c r="E82" s="2"/>
      <c r="F82" s="13">
        <v>0</v>
      </c>
    </row>
    <row r="83" spans="1:6" ht="16" thickBot="1">
      <c r="A83" s="1" t="s">
        <v>41</v>
      </c>
      <c r="B83" s="3">
        <v>0</v>
      </c>
      <c r="C83" s="2"/>
      <c r="D83" s="3">
        <v>0</v>
      </c>
      <c r="E83" s="2"/>
      <c r="F83" s="13">
        <v>0</v>
      </c>
    </row>
    <row r="84" spans="1:6" ht="16" thickBot="1">
      <c r="A84" s="1" t="s">
        <v>42</v>
      </c>
      <c r="B84" s="3">
        <v>0</v>
      </c>
      <c r="C84" s="2"/>
      <c r="D84" s="3">
        <v>0</v>
      </c>
      <c r="E84" s="2"/>
      <c r="F84" s="13">
        <v>0</v>
      </c>
    </row>
    <row r="85" spans="1:6" ht="16" thickBot="1">
      <c r="A85" s="1" t="s">
        <v>44</v>
      </c>
      <c r="B85" s="3">
        <v>0</v>
      </c>
      <c r="C85" s="2"/>
      <c r="D85" s="3">
        <v>0</v>
      </c>
      <c r="E85" s="2"/>
      <c r="F85" s="13">
        <v>0</v>
      </c>
    </row>
    <row r="86" spans="1:6" ht="16" thickBot="1">
      <c r="A86" s="1" t="s">
        <v>45</v>
      </c>
      <c r="B86" s="3">
        <v>0</v>
      </c>
      <c r="C86" s="2"/>
      <c r="D86" s="3">
        <v>0</v>
      </c>
      <c r="E86" s="2"/>
      <c r="F86" s="13">
        <v>0</v>
      </c>
    </row>
    <row r="87" spans="1:6" ht="16" thickBot="1">
      <c r="A87" s="1" t="s">
        <v>46</v>
      </c>
      <c r="B87" s="3">
        <v>0</v>
      </c>
      <c r="C87" s="2"/>
      <c r="D87" s="3">
        <v>0</v>
      </c>
      <c r="E87" s="2"/>
      <c r="F87" s="13">
        <v>0</v>
      </c>
    </row>
    <row r="88" spans="1:6" ht="16" thickBot="1">
      <c r="A88" s="1" t="s">
        <v>47</v>
      </c>
      <c r="B88" s="3">
        <v>0</v>
      </c>
      <c r="C88" s="2"/>
      <c r="D88" s="3">
        <v>0</v>
      </c>
      <c r="E88" s="2"/>
      <c r="F88" s="13">
        <v>0</v>
      </c>
    </row>
    <row r="89" spans="1:6" ht="16" thickBot="1">
      <c r="A89" s="1" t="s">
        <v>48</v>
      </c>
      <c r="B89" s="3">
        <v>2</v>
      </c>
      <c r="C89" s="2"/>
      <c r="D89" s="3">
        <v>20</v>
      </c>
      <c r="E89" s="2"/>
      <c r="F89" s="13">
        <f>D89/B89</f>
        <v>10</v>
      </c>
    </row>
    <row r="90" spans="1:6" ht="16" thickBot="1">
      <c r="A90" s="1" t="s">
        <v>49</v>
      </c>
      <c r="B90" s="3">
        <v>0</v>
      </c>
      <c r="C90" s="2"/>
      <c r="D90" s="3">
        <v>0</v>
      </c>
      <c r="E90" s="2"/>
      <c r="F90" s="13">
        <v>0</v>
      </c>
    </row>
    <row r="91" spans="1:6" ht="16" thickBot="1">
      <c r="A91" s="1" t="s">
        <v>50</v>
      </c>
      <c r="B91" s="3">
        <v>0</v>
      </c>
      <c r="C91" s="2"/>
      <c r="D91" s="3">
        <v>0</v>
      </c>
      <c r="E91" s="2"/>
      <c r="F91" s="13">
        <v>0</v>
      </c>
    </row>
    <row r="92" spans="1:6" ht="16" thickBot="1">
      <c r="A92" s="1" t="s">
        <v>51</v>
      </c>
      <c r="B92" s="3">
        <v>0</v>
      </c>
      <c r="C92" s="2"/>
      <c r="D92" s="3">
        <v>0</v>
      </c>
      <c r="E92" s="2"/>
      <c r="F92" s="13">
        <v>0</v>
      </c>
    </row>
    <row r="93" spans="1:6" ht="16" thickBot="1">
      <c r="A93" s="1" t="s">
        <v>63</v>
      </c>
      <c r="B93" s="3">
        <v>1</v>
      </c>
      <c r="C93" s="2"/>
      <c r="D93" s="3">
        <v>0</v>
      </c>
      <c r="E93" s="2"/>
      <c r="F93" s="13">
        <v>0</v>
      </c>
    </row>
    <row r="94" spans="1:6" ht="16" thickBot="1">
      <c r="A94" s="1" t="s">
        <v>53</v>
      </c>
      <c r="B94" s="3">
        <v>0</v>
      </c>
      <c r="C94" s="2"/>
      <c r="D94" s="3">
        <v>0</v>
      </c>
      <c r="E94" s="2"/>
      <c r="F94" s="14">
        <v>0</v>
      </c>
    </row>
    <row r="95" spans="1:6" ht="16" thickBot="1">
      <c r="A95" s="1" t="s">
        <v>54</v>
      </c>
      <c r="B95" s="3">
        <v>0</v>
      </c>
      <c r="C95" s="2"/>
      <c r="D95" s="3">
        <v>0</v>
      </c>
      <c r="E95" s="2"/>
      <c r="F95" s="21">
        <v>0</v>
      </c>
    </row>
    <row r="96" spans="1:6" ht="16" thickBot="1">
      <c r="A96" s="1" t="s">
        <v>64</v>
      </c>
      <c r="B96" s="3">
        <f>SUM(B78:B95)</f>
        <v>3</v>
      </c>
      <c r="C96" s="2"/>
      <c r="D96" s="3">
        <f>SUM(D78:D95)</f>
        <v>20</v>
      </c>
      <c r="E96" s="2"/>
      <c r="F96" s="10"/>
    </row>
  </sheetData>
  <mergeCells count="5">
    <mergeCell ref="A1:D1"/>
    <mergeCell ref="B2:D2"/>
    <mergeCell ref="B3:D3"/>
    <mergeCell ref="B4:D4"/>
    <mergeCell ref="F3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67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0.83333333333333337</v>
      </c>
      <c r="N15">
        <v>0.83333333333333337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0</v>
      </c>
      <c r="N16">
        <v>0.83333333333333337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1.4166666666666667</v>
      </c>
      <c r="N17">
        <v>2.25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0</v>
      </c>
      <c r="N18">
        <v>2.25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2.5833333333333335</v>
      </c>
      <c r="N19">
        <v>4.8333333333333339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0.33333333333333331</v>
      </c>
      <c r="N20">
        <v>5.166666666666667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0.3</v>
      </c>
      <c r="N21">
        <v>5.4666666666666668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5.4666666666666668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102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101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2.5</v>
      </c>
      <c r="N15">
        <v>2.5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2.7</v>
      </c>
      <c r="N16">
        <v>5.2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0.66666666666666663</v>
      </c>
      <c r="N17">
        <v>5.8666666666666671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0</v>
      </c>
      <c r="N18">
        <v>5.8666666666666671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0</v>
      </c>
      <c r="N19">
        <v>5.8666666666666671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</v>
      </c>
      <c r="N20">
        <v>5.8666666666666671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0.45</v>
      </c>
      <c r="N21">
        <v>6.3166666666666673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6.3166666666666673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103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2.8666666666666667</v>
      </c>
      <c r="N15">
        <v>2.8666666666666667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2.7166666666666668</v>
      </c>
      <c r="N16">
        <v>5.5833333333333339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2.25</v>
      </c>
      <c r="N17">
        <v>7.8333333333333339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0.46666666666666667</v>
      </c>
      <c r="N18">
        <v>8.3000000000000007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0</v>
      </c>
      <c r="N19">
        <v>8.3000000000000007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</v>
      </c>
      <c r="N20">
        <v>8.3000000000000007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0</v>
      </c>
      <c r="N21">
        <v>8.3000000000000007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8.3000000000000007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XFD1048576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105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0.7</v>
      </c>
      <c r="N15">
        <v>0.7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0</v>
      </c>
      <c r="N16">
        <v>0.7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0.9</v>
      </c>
      <c r="N17">
        <v>1.6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0</v>
      </c>
      <c r="N18">
        <v>1.6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1</v>
      </c>
      <c r="N19">
        <v>2.6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0.5</v>
      </c>
      <c r="N20">
        <v>3.1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1</v>
      </c>
      <c r="N21">
        <v>4.0999999999999996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4.0999999999999996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H20" sqref="H20"/>
    </sheetView>
  </sheetViews>
  <sheetFormatPr baseColWidth="10" defaultRowHeight="15" x14ac:dyDescent="0"/>
  <sheetData>
    <row r="1" spans="1:15">
      <c r="A1" t="s">
        <v>66</v>
      </c>
    </row>
    <row r="3" spans="1:15">
      <c r="A3" t="s">
        <v>1</v>
      </c>
      <c r="B3" t="s">
        <v>106</v>
      </c>
      <c r="E3" t="s">
        <v>2</v>
      </c>
    </row>
    <row r="4" spans="1:15">
      <c r="A4" t="s">
        <v>3</v>
      </c>
      <c r="B4" t="s">
        <v>60</v>
      </c>
      <c r="E4" t="s">
        <v>4</v>
      </c>
    </row>
    <row r="5" spans="1:15">
      <c r="A5" t="s">
        <v>5</v>
      </c>
      <c r="E5" t="s">
        <v>6</v>
      </c>
    </row>
    <row r="7" spans="1:15">
      <c r="A7">
        <v>42098</v>
      </c>
    </row>
    <row r="8" spans="1:15">
      <c r="A8" t="s">
        <v>68</v>
      </c>
      <c r="E8" t="s">
        <v>69</v>
      </c>
      <c r="H8" t="s">
        <v>70</v>
      </c>
      <c r="M8" t="s">
        <v>9</v>
      </c>
    </row>
    <row r="9" spans="1:15">
      <c r="A9" t="s">
        <v>71</v>
      </c>
      <c r="B9" t="s">
        <v>72</v>
      </c>
      <c r="C9" t="s">
        <v>73</v>
      </c>
      <c r="D9" t="s">
        <v>74</v>
      </c>
      <c r="E9" t="s">
        <v>104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77</v>
      </c>
      <c r="O9" t="s">
        <v>80</v>
      </c>
    </row>
    <row r="15" spans="1:15">
      <c r="A15" t="s">
        <v>84</v>
      </c>
      <c r="B15">
        <v>1</v>
      </c>
      <c r="C15" t="s">
        <v>85</v>
      </c>
      <c r="D15">
        <v>5</v>
      </c>
      <c r="E15">
        <v>1</v>
      </c>
      <c r="F15">
        <v>5</v>
      </c>
      <c r="G15">
        <v>5</v>
      </c>
      <c r="H15" t="s">
        <v>86</v>
      </c>
      <c r="I15">
        <v>0.2</v>
      </c>
      <c r="J15">
        <v>1</v>
      </c>
      <c r="K15">
        <v>7.4294205052005946</v>
      </c>
      <c r="L15">
        <v>7.4294205052005946</v>
      </c>
      <c r="M15">
        <v>0.7</v>
      </c>
      <c r="N15">
        <v>0.7</v>
      </c>
      <c r="O15">
        <v>1</v>
      </c>
    </row>
    <row r="16" spans="1:15">
      <c r="A16" t="s">
        <v>87</v>
      </c>
      <c r="B16">
        <v>1</v>
      </c>
      <c r="C16" t="s">
        <v>88</v>
      </c>
      <c r="D16">
        <v>5</v>
      </c>
      <c r="E16">
        <v>1</v>
      </c>
      <c r="F16">
        <v>5</v>
      </c>
      <c r="G16">
        <v>10</v>
      </c>
      <c r="H16" t="s">
        <v>86</v>
      </c>
      <c r="I16">
        <v>0.2</v>
      </c>
      <c r="J16">
        <v>1</v>
      </c>
      <c r="K16">
        <v>7.4294205052005946</v>
      </c>
      <c r="L16">
        <v>14.858841010401189</v>
      </c>
      <c r="M16">
        <v>0</v>
      </c>
      <c r="N16">
        <v>0.7</v>
      </c>
      <c r="O16">
        <v>1</v>
      </c>
    </row>
    <row r="17" spans="1:15">
      <c r="A17" t="s">
        <v>89</v>
      </c>
      <c r="B17">
        <v>1</v>
      </c>
      <c r="C17" t="s">
        <v>90</v>
      </c>
      <c r="D17">
        <v>5</v>
      </c>
      <c r="E17">
        <v>1.2</v>
      </c>
      <c r="F17">
        <v>6</v>
      </c>
      <c r="G17">
        <v>16</v>
      </c>
      <c r="H17" t="s">
        <v>86</v>
      </c>
      <c r="I17">
        <v>0.2</v>
      </c>
      <c r="J17">
        <v>1</v>
      </c>
      <c r="K17">
        <v>8.9153046062407135</v>
      </c>
      <c r="L17">
        <v>23.774145616641903</v>
      </c>
      <c r="M17">
        <v>0</v>
      </c>
      <c r="N17">
        <v>0.7</v>
      </c>
      <c r="O17">
        <v>1</v>
      </c>
    </row>
    <row r="18" spans="1:15">
      <c r="A18" t="s">
        <v>91</v>
      </c>
      <c r="B18">
        <v>1</v>
      </c>
      <c r="C18" t="s">
        <v>92</v>
      </c>
      <c r="D18">
        <v>5</v>
      </c>
      <c r="E18">
        <v>0.6</v>
      </c>
      <c r="F18">
        <v>3</v>
      </c>
      <c r="G18">
        <v>19</v>
      </c>
      <c r="H18" t="s">
        <v>86</v>
      </c>
      <c r="I18">
        <v>0.2</v>
      </c>
      <c r="J18">
        <v>1</v>
      </c>
      <c r="K18">
        <v>4.4576523031203568</v>
      </c>
      <c r="L18">
        <v>28.231797919762258</v>
      </c>
      <c r="M18">
        <v>1</v>
      </c>
      <c r="N18">
        <v>1.7</v>
      </c>
      <c r="O18">
        <v>1</v>
      </c>
    </row>
    <row r="19" spans="1:15">
      <c r="A19" t="s">
        <v>93</v>
      </c>
      <c r="B19">
        <v>1</v>
      </c>
      <c r="C19" t="s">
        <v>94</v>
      </c>
      <c r="D19">
        <v>5</v>
      </c>
      <c r="E19">
        <v>7.6599999999999993</v>
      </c>
      <c r="F19">
        <v>38.299999999999997</v>
      </c>
      <c r="G19">
        <v>57.3</v>
      </c>
      <c r="H19" t="s">
        <v>95</v>
      </c>
      <c r="I19">
        <v>11</v>
      </c>
      <c r="J19" t="s">
        <v>96</v>
      </c>
      <c r="K19">
        <v>56.90936106983655</v>
      </c>
      <c r="L19">
        <v>85.141158989598807</v>
      </c>
      <c r="M19">
        <v>1</v>
      </c>
      <c r="N19">
        <v>2.7</v>
      </c>
      <c r="O19">
        <v>1</v>
      </c>
    </row>
    <row r="20" spans="1:15">
      <c r="A20" t="s">
        <v>97</v>
      </c>
      <c r="B20">
        <v>1</v>
      </c>
      <c r="C20" t="s">
        <v>98</v>
      </c>
      <c r="D20">
        <v>5</v>
      </c>
      <c r="E20">
        <v>1.2</v>
      </c>
      <c r="F20">
        <v>6</v>
      </c>
      <c r="G20">
        <v>63.3</v>
      </c>
      <c r="H20" t="s">
        <v>95</v>
      </c>
      <c r="I20">
        <v>3</v>
      </c>
      <c r="J20">
        <v>3</v>
      </c>
      <c r="K20">
        <v>8.9153046062407135</v>
      </c>
      <c r="L20">
        <v>94.056463595839517</v>
      </c>
      <c r="M20">
        <v>0.5</v>
      </c>
      <c r="N20">
        <v>3.2</v>
      </c>
      <c r="O20">
        <v>1</v>
      </c>
    </row>
    <row r="21" spans="1:15">
      <c r="A21" t="s">
        <v>99</v>
      </c>
      <c r="B21">
        <v>1</v>
      </c>
      <c r="C21" t="s">
        <v>100</v>
      </c>
      <c r="D21">
        <v>5</v>
      </c>
      <c r="E21">
        <v>0.8</v>
      </c>
      <c r="F21">
        <v>4</v>
      </c>
      <c r="G21">
        <v>67.3</v>
      </c>
      <c r="H21" t="s">
        <v>86</v>
      </c>
      <c r="I21">
        <v>0.2</v>
      </c>
      <c r="J21">
        <v>3</v>
      </c>
      <c r="K21">
        <v>5.9435364041604757</v>
      </c>
      <c r="L21">
        <v>100</v>
      </c>
      <c r="M21">
        <v>0.17</v>
      </c>
      <c r="N21">
        <v>3.37</v>
      </c>
      <c r="O21">
        <v>1</v>
      </c>
    </row>
    <row r="22" spans="1:15">
      <c r="E22">
        <v>13.459999999999999</v>
      </c>
      <c r="F22">
        <v>67.3</v>
      </c>
      <c r="K22">
        <v>100</v>
      </c>
      <c r="L22">
        <v>100</v>
      </c>
      <c r="M22">
        <v>3.37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SUMP</vt:lpstr>
      <vt:lpstr>DEV</vt:lpstr>
      <vt:lpstr>PLAN</vt:lpstr>
      <vt:lpstr>QUA</vt:lpstr>
      <vt:lpstr>SUPP</vt:lpstr>
      <vt:lpstr>LEAD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2015-04-15T04:50:02Z</dcterms:created>
  <dcterms:modified xsi:type="dcterms:W3CDTF">2015-04-15T18:13:29Z</dcterms:modified>
</cp:coreProperties>
</file>