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0503/Library/CloudStorage/GoogleDrive-ayoun2@andrew.cmu.edu/My Drive/24-321 C5 Labs/Code/C6/Data/"/>
    </mc:Choice>
  </mc:AlternateContent>
  <xr:revisionPtr revIDLastSave="0" documentId="13_ncr:1_{A2FE5524-33EE-0945-B376-426C53CAE877}" xr6:coauthVersionLast="47" xr6:coauthVersionMax="47" xr10:uidLastSave="{00000000-0000-0000-0000-000000000000}"/>
  <bookViews>
    <workbookView xWindow="0" yWindow="880" windowWidth="36000" windowHeight="20900" xr2:uid="{8650BD6E-0C1C-0146-AA18-A6C23DB45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K121" i="1" l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J255" i="1" s="1"/>
  <c r="C254" i="1"/>
  <c r="D254" i="1" s="1"/>
  <c r="J254" i="1" s="1"/>
  <c r="L254" i="1" s="1"/>
  <c r="O254" i="1" s="1"/>
  <c r="C253" i="1"/>
  <c r="D253" i="1" s="1"/>
  <c r="C252" i="1"/>
  <c r="D252" i="1" s="1"/>
  <c r="C251" i="1"/>
  <c r="D251" i="1" s="1"/>
  <c r="C250" i="1"/>
  <c r="D250" i="1" s="1"/>
  <c r="J250" i="1" s="1"/>
  <c r="L250" i="1" s="1"/>
  <c r="O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J239" i="1" s="1"/>
  <c r="L239" i="1" s="1"/>
  <c r="O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J226" i="1" s="1"/>
  <c r="L226" i="1" s="1"/>
  <c r="O226" i="1" s="1"/>
  <c r="C225" i="1"/>
  <c r="D225" i="1" s="1"/>
  <c r="J225" i="1" s="1"/>
  <c r="L225" i="1" s="1"/>
  <c r="O225" i="1" s="1"/>
  <c r="C224" i="1"/>
  <c r="D224" i="1" s="1"/>
  <c r="J224" i="1" s="1"/>
  <c r="L224" i="1" s="1"/>
  <c r="O224" i="1" s="1"/>
  <c r="C223" i="1"/>
  <c r="D223" i="1" s="1"/>
  <c r="C222" i="1"/>
  <c r="D222" i="1" s="1"/>
  <c r="C221" i="1"/>
  <c r="D221" i="1" s="1"/>
  <c r="C220" i="1"/>
  <c r="D220" i="1" s="1"/>
  <c r="C219" i="1"/>
  <c r="D219" i="1" s="1"/>
  <c r="J219" i="1" s="1"/>
  <c r="L219" i="1" s="1"/>
  <c r="O219" i="1" s="1"/>
  <c r="C218" i="1"/>
  <c r="D218" i="1" s="1"/>
  <c r="J218" i="1" s="1"/>
  <c r="L218" i="1" s="1"/>
  <c r="O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J204" i="1" s="1"/>
  <c r="L204" i="1" s="1"/>
  <c r="O204" i="1" s="1"/>
  <c r="C203" i="1"/>
  <c r="D203" i="1" s="1"/>
  <c r="C202" i="1"/>
  <c r="D202" i="1" s="1"/>
  <c r="C201" i="1"/>
  <c r="D201" i="1" s="1"/>
  <c r="C200" i="1"/>
  <c r="D200" i="1" s="1"/>
  <c r="J200" i="1" s="1"/>
  <c r="L200" i="1" s="1"/>
  <c r="O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J189" i="1" s="1"/>
  <c r="L189" i="1" s="1"/>
  <c r="O189" i="1" s="1"/>
  <c r="C188" i="1"/>
  <c r="D188" i="1" s="1"/>
  <c r="C187" i="1"/>
  <c r="D187" i="1" s="1"/>
  <c r="C186" i="1"/>
  <c r="D186" i="1" s="1"/>
  <c r="J186" i="1" s="1"/>
  <c r="L186" i="1" s="1"/>
  <c r="O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J176" i="1" s="1"/>
  <c r="L176" i="1" s="1"/>
  <c r="O176" i="1" s="1"/>
  <c r="C175" i="1"/>
  <c r="D175" i="1" s="1"/>
  <c r="J175" i="1" s="1"/>
  <c r="L175" i="1" s="1"/>
  <c r="O175" i="1" s="1"/>
  <c r="C174" i="1"/>
  <c r="D174" i="1" s="1"/>
  <c r="J174" i="1" s="1"/>
  <c r="L174" i="1" s="1"/>
  <c r="O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J168" i="1" s="1"/>
  <c r="L168" i="1" s="1"/>
  <c r="O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J154" i="1" s="1"/>
  <c r="L154" i="1" s="1"/>
  <c r="O154" i="1" s="1"/>
  <c r="C153" i="1"/>
  <c r="D153" i="1" s="1"/>
  <c r="C152" i="1"/>
  <c r="D152" i="1" s="1"/>
  <c r="C151" i="1"/>
  <c r="D151" i="1" s="1"/>
  <c r="C150" i="1"/>
  <c r="D150" i="1" s="1"/>
  <c r="J150" i="1" s="1"/>
  <c r="L150" i="1" s="1"/>
  <c r="O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J139" i="1" s="1"/>
  <c r="L139" i="1" s="1"/>
  <c r="O139" i="1" s="1"/>
  <c r="C138" i="1"/>
  <c r="D138" i="1" s="1"/>
  <c r="C137" i="1"/>
  <c r="D137" i="1" s="1"/>
  <c r="C136" i="1"/>
  <c r="D136" i="1" s="1"/>
  <c r="C135" i="1"/>
  <c r="D135" i="1" s="1"/>
  <c r="J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J126" i="1" s="1"/>
  <c r="L126" i="1" s="1"/>
  <c r="O126" i="1" s="1"/>
  <c r="C125" i="1"/>
  <c r="D125" i="1" s="1"/>
  <c r="J125" i="1" s="1"/>
  <c r="L125" i="1" s="1"/>
  <c r="O125" i="1" s="1"/>
  <c r="C124" i="1"/>
  <c r="D124" i="1" s="1"/>
  <c r="J124" i="1" s="1"/>
  <c r="L124" i="1" s="1"/>
  <c r="O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J118" i="1" s="1"/>
  <c r="L118" i="1" s="1"/>
  <c r="O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J104" i="1" s="1"/>
  <c r="L104" i="1" s="1"/>
  <c r="O104" i="1" s="1"/>
  <c r="C103" i="1"/>
  <c r="D103" i="1" s="1"/>
  <c r="C102" i="1"/>
  <c r="D102" i="1" s="1"/>
  <c r="C101" i="1"/>
  <c r="D101" i="1" s="1"/>
  <c r="C100" i="1"/>
  <c r="D100" i="1" s="1"/>
  <c r="J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J89" i="1" s="1"/>
  <c r="C88" i="1"/>
  <c r="D88" i="1" s="1"/>
  <c r="C87" i="1"/>
  <c r="D87" i="1" s="1"/>
  <c r="C86" i="1"/>
  <c r="D86" i="1" s="1"/>
  <c r="C85" i="1"/>
  <c r="D85" i="1" s="1"/>
  <c r="J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J76" i="1" s="1"/>
  <c r="L76" i="1" s="1"/>
  <c r="O76" i="1" s="1"/>
  <c r="C75" i="1"/>
  <c r="D75" i="1" s="1"/>
  <c r="J75" i="1" s="1"/>
  <c r="N75" i="1" s="1"/>
  <c r="C74" i="1"/>
  <c r="D74" i="1" s="1"/>
  <c r="J74" i="1" s="1"/>
  <c r="L74" i="1" s="1"/>
  <c r="O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J68" i="1" s="1"/>
  <c r="L68" i="1" s="1"/>
  <c r="O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J56" i="1" s="1"/>
  <c r="L56" i="1" s="1"/>
  <c r="O56" i="1" s="1"/>
  <c r="C55" i="1"/>
  <c r="D55" i="1" s="1"/>
  <c r="C54" i="1"/>
  <c r="D54" i="1" s="1"/>
  <c r="J54" i="1" s="1"/>
  <c r="L54" i="1" s="1"/>
  <c r="O54" i="1" s="1"/>
  <c r="C53" i="1"/>
  <c r="D53" i="1" s="1"/>
  <c r="C52" i="1"/>
  <c r="D52" i="1" s="1"/>
  <c r="C51" i="1"/>
  <c r="D51" i="1" s="1"/>
  <c r="C50" i="1"/>
  <c r="D50" i="1" s="1"/>
  <c r="J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J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J26" i="1" s="1"/>
  <c r="L26" i="1" s="1"/>
  <c r="O26" i="1" s="1"/>
  <c r="C25" i="1"/>
  <c r="D25" i="1" s="1"/>
  <c r="J25" i="1" s="1"/>
  <c r="N25" i="1" s="1"/>
  <c r="C24" i="1"/>
  <c r="D24" i="1" s="1"/>
  <c r="J24" i="1" s="1"/>
  <c r="L24" i="1" s="1"/>
  <c r="O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J18" i="1" s="1"/>
  <c r="L18" i="1" s="1"/>
  <c r="O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J5" i="1" s="1"/>
  <c r="C4" i="1"/>
  <c r="D4" i="1" s="1"/>
  <c r="J4" i="1" s="1"/>
  <c r="L4" i="1" s="1"/>
  <c r="O4" i="1" s="1"/>
  <c r="C3" i="1"/>
  <c r="D3" i="1" s="1"/>
  <c r="C2" i="1"/>
  <c r="D2" i="1" s="1"/>
  <c r="L85" i="1" l="1"/>
  <c r="O85" i="1" s="1"/>
  <c r="N125" i="1"/>
  <c r="P125" i="1" s="1"/>
  <c r="N175" i="1"/>
  <c r="P175" i="1" s="1"/>
  <c r="J6" i="1"/>
  <c r="L6" i="1" s="1"/>
  <c r="O6" i="1" s="1"/>
  <c r="J206" i="1"/>
  <c r="L206" i="1" s="1"/>
  <c r="O206" i="1" s="1"/>
  <c r="N18" i="1"/>
  <c r="P18" i="1" s="1"/>
  <c r="N68" i="1"/>
  <c r="P68" i="1" s="1"/>
  <c r="N118" i="1"/>
  <c r="P118" i="1" s="1"/>
  <c r="N168" i="1"/>
  <c r="P168" i="1" s="1"/>
  <c r="J86" i="1"/>
  <c r="L86" i="1" s="1"/>
  <c r="O86" i="1" s="1"/>
  <c r="N39" i="1"/>
  <c r="N89" i="1"/>
  <c r="N139" i="1"/>
  <c r="P139" i="1" s="1"/>
  <c r="N189" i="1"/>
  <c r="P189" i="1" s="1"/>
  <c r="N219" i="1"/>
  <c r="P219" i="1" s="1"/>
  <c r="N239" i="1"/>
  <c r="P239" i="1" s="1"/>
  <c r="N50" i="1"/>
  <c r="N100" i="1"/>
  <c r="N150" i="1"/>
  <c r="P150" i="1" s="1"/>
  <c r="N200" i="1"/>
  <c r="P200" i="1" s="1"/>
  <c r="N4" i="1"/>
  <c r="P4" i="1" s="1"/>
  <c r="N24" i="1"/>
  <c r="P24" i="1" s="1"/>
  <c r="N54" i="1"/>
  <c r="P54" i="1" s="1"/>
  <c r="N74" i="1"/>
  <c r="P74" i="1" s="1"/>
  <c r="N104" i="1"/>
  <c r="P104" i="1" s="1"/>
  <c r="N124" i="1"/>
  <c r="P124" i="1" s="1"/>
  <c r="N154" i="1"/>
  <c r="P154" i="1" s="1"/>
  <c r="N174" i="1"/>
  <c r="P174" i="1" s="1"/>
  <c r="N204" i="1"/>
  <c r="P204" i="1" s="1"/>
  <c r="N26" i="1"/>
  <c r="P26" i="1" s="1"/>
  <c r="N76" i="1"/>
  <c r="P76" i="1" s="1"/>
  <c r="N126" i="1"/>
  <c r="P126" i="1" s="1"/>
  <c r="N176" i="1"/>
  <c r="P176" i="1" s="1"/>
  <c r="J55" i="1"/>
  <c r="L55" i="1" s="1"/>
  <c r="O55" i="1" s="1"/>
  <c r="J105" i="1"/>
  <c r="L105" i="1" s="1"/>
  <c r="O105" i="1" s="1"/>
  <c r="J155" i="1"/>
  <c r="L155" i="1" s="1"/>
  <c r="O155" i="1" s="1"/>
  <c r="J185" i="1"/>
  <c r="L185" i="1" s="1"/>
  <c r="O185" i="1" s="1"/>
  <c r="N250" i="1"/>
  <c r="P250" i="1" s="1"/>
  <c r="N224" i="1"/>
  <c r="P224" i="1" s="1"/>
  <c r="N254" i="1"/>
  <c r="P254" i="1" s="1"/>
  <c r="N226" i="1"/>
  <c r="P226" i="1" s="1"/>
  <c r="N225" i="1"/>
  <c r="P225" i="1" s="1"/>
  <c r="N218" i="1"/>
  <c r="P218" i="1" s="1"/>
  <c r="L5" i="1"/>
  <c r="O5" i="1" s="1"/>
  <c r="N5" i="1"/>
  <c r="J35" i="1"/>
  <c r="N55" i="1"/>
  <c r="N185" i="1"/>
  <c r="J205" i="1"/>
  <c r="J235" i="1"/>
  <c r="J106" i="1"/>
  <c r="L106" i="1" s="1"/>
  <c r="O106" i="1" s="1"/>
  <c r="J236" i="1"/>
  <c r="L236" i="1" s="1"/>
  <c r="O236" i="1" s="1"/>
  <c r="J256" i="1"/>
  <c r="L256" i="1" s="1"/>
  <c r="O256" i="1" s="1"/>
  <c r="L135" i="1"/>
  <c r="O135" i="1" s="1"/>
  <c r="N135" i="1"/>
  <c r="J36" i="1"/>
  <c r="L36" i="1" s="1"/>
  <c r="O36" i="1" s="1"/>
  <c r="N6" i="1"/>
  <c r="P6" i="1" s="1"/>
  <c r="N36" i="1"/>
  <c r="P36" i="1" s="1"/>
  <c r="N56" i="1"/>
  <c r="P56" i="1" s="1"/>
  <c r="N186" i="1"/>
  <c r="P186" i="1" s="1"/>
  <c r="J156" i="1"/>
  <c r="L156" i="1" s="1"/>
  <c r="O156" i="1" s="1"/>
  <c r="J136" i="1"/>
  <c r="L136" i="1" s="1"/>
  <c r="O136" i="1" s="1"/>
  <c r="L255" i="1"/>
  <c r="O255" i="1" s="1"/>
  <c r="N255" i="1"/>
  <c r="J64" i="1"/>
  <c r="L64" i="1" s="1"/>
  <c r="O64" i="1" s="1"/>
  <c r="J84" i="1"/>
  <c r="L84" i="1" s="1"/>
  <c r="O84" i="1" s="1"/>
  <c r="J114" i="1"/>
  <c r="L114" i="1" s="1"/>
  <c r="O114" i="1" s="1"/>
  <c r="J184" i="1"/>
  <c r="L184" i="1" s="1"/>
  <c r="O184" i="1" s="1"/>
  <c r="N85" i="1"/>
  <c r="P85" i="1" s="1"/>
  <c r="J14" i="1"/>
  <c r="L14" i="1" s="1"/>
  <c r="O14" i="1" s="1"/>
  <c r="J34" i="1"/>
  <c r="L34" i="1" s="1"/>
  <c r="O34" i="1" s="1"/>
  <c r="J134" i="1"/>
  <c r="L134" i="1" s="1"/>
  <c r="O134" i="1" s="1"/>
  <c r="J164" i="1"/>
  <c r="L164" i="1" s="1"/>
  <c r="O164" i="1" s="1"/>
  <c r="J214" i="1"/>
  <c r="L214" i="1" s="1"/>
  <c r="O214" i="1" s="1"/>
  <c r="J234" i="1"/>
  <c r="L234" i="1" s="1"/>
  <c r="O234" i="1" s="1"/>
  <c r="L25" i="1"/>
  <c r="O25" i="1" s="1"/>
  <c r="P25" i="1" s="1"/>
  <c r="L75" i="1"/>
  <c r="O75" i="1" s="1"/>
  <c r="P75" i="1" s="1"/>
  <c r="J15" i="1"/>
  <c r="J45" i="1"/>
  <c r="J65" i="1"/>
  <c r="J95" i="1"/>
  <c r="J115" i="1"/>
  <c r="J145" i="1"/>
  <c r="J165" i="1"/>
  <c r="J195" i="1"/>
  <c r="J215" i="1"/>
  <c r="J245" i="1"/>
  <c r="J16" i="1"/>
  <c r="L16" i="1" s="1"/>
  <c r="O16" i="1" s="1"/>
  <c r="J46" i="1"/>
  <c r="L46" i="1" s="1"/>
  <c r="O46" i="1" s="1"/>
  <c r="J66" i="1"/>
  <c r="L66" i="1" s="1"/>
  <c r="O66" i="1" s="1"/>
  <c r="J96" i="1"/>
  <c r="L96" i="1" s="1"/>
  <c r="O96" i="1" s="1"/>
  <c r="J116" i="1"/>
  <c r="L116" i="1" s="1"/>
  <c r="O116" i="1" s="1"/>
  <c r="J146" i="1"/>
  <c r="L146" i="1" s="1"/>
  <c r="O146" i="1" s="1"/>
  <c r="J166" i="1"/>
  <c r="L166" i="1" s="1"/>
  <c r="O166" i="1" s="1"/>
  <c r="J196" i="1"/>
  <c r="L196" i="1" s="1"/>
  <c r="O196" i="1" s="1"/>
  <c r="J216" i="1"/>
  <c r="L216" i="1" s="1"/>
  <c r="O216" i="1" s="1"/>
  <c r="J246" i="1"/>
  <c r="L246" i="1" s="1"/>
  <c r="O246" i="1" s="1"/>
  <c r="J247" i="1"/>
  <c r="J28" i="1"/>
  <c r="L28" i="1" s="1"/>
  <c r="O28" i="1" s="1"/>
  <c r="J78" i="1"/>
  <c r="L78" i="1" s="1"/>
  <c r="O78" i="1" s="1"/>
  <c r="J128" i="1"/>
  <c r="L128" i="1" s="1"/>
  <c r="O128" i="1" s="1"/>
  <c r="J178" i="1"/>
  <c r="L178" i="1" s="1"/>
  <c r="O178" i="1" s="1"/>
  <c r="J228" i="1"/>
  <c r="L228" i="1" s="1"/>
  <c r="O228" i="1" s="1"/>
  <c r="L39" i="1"/>
  <c r="O39" i="1" s="1"/>
  <c r="L89" i="1"/>
  <c r="O89" i="1" s="1"/>
  <c r="J199" i="1"/>
  <c r="L199" i="1" s="1"/>
  <c r="O199" i="1" s="1"/>
  <c r="J249" i="1"/>
  <c r="L249" i="1" s="1"/>
  <c r="O249" i="1" s="1"/>
  <c r="L50" i="1"/>
  <c r="O50" i="1" s="1"/>
  <c r="J10" i="1"/>
  <c r="L10" i="1" s="1"/>
  <c r="O10" i="1" s="1"/>
  <c r="J60" i="1"/>
  <c r="L60" i="1" s="1"/>
  <c r="O60" i="1" s="1"/>
  <c r="J110" i="1"/>
  <c r="L110" i="1" s="1"/>
  <c r="O110" i="1" s="1"/>
  <c r="J160" i="1"/>
  <c r="L160" i="1" s="1"/>
  <c r="O160" i="1" s="1"/>
  <c r="J210" i="1"/>
  <c r="L210" i="1" s="1"/>
  <c r="O210" i="1" s="1"/>
  <c r="J260" i="1"/>
  <c r="L260" i="1" s="1"/>
  <c r="O260" i="1" s="1"/>
  <c r="J197" i="1"/>
  <c r="L100" i="1"/>
  <c r="O100" i="1" s="1"/>
  <c r="J90" i="1"/>
  <c r="L90" i="1" s="1"/>
  <c r="O90" i="1" s="1"/>
  <c r="J240" i="1"/>
  <c r="L240" i="1" s="1"/>
  <c r="O240" i="1" s="1"/>
  <c r="J9" i="1"/>
  <c r="L9" i="1" s="1"/>
  <c r="O9" i="1" s="1"/>
  <c r="J19" i="1"/>
  <c r="L19" i="1" s="1"/>
  <c r="O19" i="1" s="1"/>
  <c r="J29" i="1"/>
  <c r="L29" i="1" s="1"/>
  <c r="O29" i="1" s="1"/>
  <c r="J49" i="1"/>
  <c r="L49" i="1" s="1"/>
  <c r="O49" i="1" s="1"/>
  <c r="J59" i="1"/>
  <c r="L59" i="1" s="1"/>
  <c r="O59" i="1" s="1"/>
  <c r="J69" i="1"/>
  <c r="L69" i="1" s="1"/>
  <c r="O69" i="1" s="1"/>
  <c r="J79" i="1"/>
  <c r="L79" i="1" s="1"/>
  <c r="O79" i="1" s="1"/>
  <c r="J99" i="1"/>
  <c r="L99" i="1" s="1"/>
  <c r="O99" i="1" s="1"/>
  <c r="J109" i="1"/>
  <c r="L109" i="1" s="1"/>
  <c r="O109" i="1" s="1"/>
  <c r="J119" i="1"/>
  <c r="L119" i="1" s="1"/>
  <c r="O119" i="1" s="1"/>
  <c r="J129" i="1"/>
  <c r="L129" i="1" s="1"/>
  <c r="O129" i="1" s="1"/>
  <c r="J149" i="1"/>
  <c r="L149" i="1" s="1"/>
  <c r="O149" i="1" s="1"/>
  <c r="J159" i="1"/>
  <c r="L159" i="1" s="1"/>
  <c r="O159" i="1" s="1"/>
  <c r="J169" i="1"/>
  <c r="L169" i="1" s="1"/>
  <c r="O169" i="1" s="1"/>
  <c r="J179" i="1"/>
  <c r="L179" i="1" s="1"/>
  <c r="O179" i="1" s="1"/>
  <c r="J209" i="1"/>
  <c r="L209" i="1" s="1"/>
  <c r="O209" i="1" s="1"/>
  <c r="J229" i="1"/>
  <c r="L229" i="1" s="1"/>
  <c r="O229" i="1" s="1"/>
  <c r="J259" i="1"/>
  <c r="L259" i="1" s="1"/>
  <c r="O259" i="1" s="1"/>
  <c r="J20" i="1"/>
  <c r="L20" i="1" s="1"/>
  <c r="O20" i="1" s="1"/>
  <c r="J44" i="1"/>
  <c r="L44" i="1" s="1"/>
  <c r="O44" i="1" s="1"/>
  <c r="J94" i="1"/>
  <c r="L94" i="1" s="1"/>
  <c r="O94" i="1" s="1"/>
  <c r="J144" i="1"/>
  <c r="L144" i="1" s="1"/>
  <c r="O144" i="1" s="1"/>
  <c r="J194" i="1"/>
  <c r="L194" i="1" s="1"/>
  <c r="O194" i="1" s="1"/>
  <c r="J244" i="1"/>
  <c r="L244" i="1" s="1"/>
  <c r="O244" i="1" s="1"/>
  <c r="J40" i="1"/>
  <c r="L40" i="1" s="1"/>
  <c r="O40" i="1" s="1"/>
  <c r="J70" i="1"/>
  <c r="L70" i="1" s="1"/>
  <c r="O70" i="1" s="1"/>
  <c r="J120" i="1"/>
  <c r="L120" i="1" s="1"/>
  <c r="O120" i="1" s="1"/>
  <c r="J180" i="1"/>
  <c r="L180" i="1" s="1"/>
  <c r="O180" i="1" s="1"/>
  <c r="J30" i="1"/>
  <c r="L30" i="1" s="1"/>
  <c r="O30" i="1" s="1"/>
  <c r="J130" i="1"/>
  <c r="L130" i="1" s="1"/>
  <c r="O130" i="1" s="1"/>
  <c r="J190" i="1"/>
  <c r="L190" i="1" s="1"/>
  <c r="O190" i="1" s="1"/>
  <c r="J230" i="1"/>
  <c r="L230" i="1" s="1"/>
  <c r="O230" i="1" s="1"/>
  <c r="J80" i="1"/>
  <c r="L80" i="1" s="1"/>
  <c r="O80" i="1" s="1"/>
  <c r="J140" i="1"/>
  <c r="L140" i="1" s="1"/>
  <c r="O140" i="1" s="1"/>
  <c r="J170" i="1"/>
  <c r="L170" i="1" s="1"/>
  <c r="O170" i="1" s="1"/>
  <c r="J220" i="1"/>
  <c r="L220" i="1" s="1"/>
  <c r="O220" i="1" s="1"/>
  <c r="J8" i="1"/>
  <c r="L8" i="1" s="1"/>
  <c r="O8" i="1" s="1"/>
  <c r="J38" i="1"/>
  <c r="L38" i="1" s="1"/>
  <c r="O38" i="1" s="1"/>
  <c r="J48" i="1"/>
  <c r="L48" i="1" s="1"/>
  <c r="O48" i="1" s="1"/>
  <c r="J58" i="1"/>
  <c r="L58" i="1" s="1"/>
  <c r="O58" i="1" s="1"/>
  <c r="J88" i="1"/>
  <c r="L88" i="1" s="1"/>
  <c r="O88" i="1" s="1"/>
  <c r="J98" i="1"/>
  <c r="L98" i="1" s="1"/>
  <c r="O98" i="1" s="1"/>
  <c r="J108" i="1"/>
  <c r="L108" i="1" s="1"/>
  <c r="O108" i="1" s="1"/>
  <c r="J138" i="1"/>
  <c r="L138" i="1" s="1"/>
  <c r="O138" i="1" s="1"/>
  <c r="J148" i="1"/>
  <c r="L148" i="1" s="1"/>
  <c r="O148" i="1" s="1"/>
  <c r="J158" i="1"/>
  <c r="L158" i="1" s="1"/>
  <c r="O158" i="1" s="1"/>
  <c r="J188" i="1"/>
  <c r="L188" i="1" s="1"/>
  <c r="O188" i="1" s="1"/>
  <c r="J198" i="1"/>
  <c r="L198" i="1" s="1"/>
  <c r="O198" i="1" s="1"/>
  <c r="J208" i="1"/>
  <c r="L208" i="1" s="1"/>
  <c r="O208" i="1" s="1"/>
  <c r="J238" i="1"/>
  <c r="L238" i="1" s="1"/>
  <c r="O238" i="1" s="1"/>
  <c r="J248" i="1"/>
  <c r="L248" i="1" s="1"/>
  <c r="O248" i="1" s="1"/>
  <c r="J258" i="1"/>
  <c r="L258" i="1" s="1"/>
  <c r="O258" i="1" s="1"/>
  <c r="J57" i="1"/>
  <c r="J257" i="1"/>
  <c r="J17" i="1"/>
  <c r="J67" i="1"/>
  <c r="J117" i="1"/>
  <c r="J157" i="1"/>
  <c r="J217" i="1"/>
  <c r="J11" i="1"/>
  <c r="L11" i="1" s="1"/>
  <c r="O11" i="1" s="1"/>
  <c r="J61" i="1"/>
  <c r="L61" i="1" s="1"/>
  <c r="O61" i="1" s="1"/>
  <c r="J131" i="1"/>
  <c r="L131" i="1" s="1"/>
  <c r="O131" i="1" s="1"/>
  <c r="J201" i="1"/>
  <c r="L201" i="1" s="1"/>
  <c r="O201" i="1" s="1"/>
  <c r="J231" i="1"/>
  <c r="L231" i="1" s="1"/>
  <c r="O231" i="1" s="1"/>
  <c r="J261" i="1"/>
  <c r="L261" i="1" s="1"/>
  <c r="O261" i="1" s="1"/>
  <c r="J167" i="1"/>
  <c r="J21" i="1"/>
  <c r="L21" i="1" s="1"/>
  <c r="O21" i="1" s="1"/>
  <c r="J2" i="1"/>
  <c r="J12" i="1"/>
  <c r="J22" i="1"/>
  <c r="J32" i="1"/>
  <c r="J42" i="1"/>
  <c r="J52" i="1"/>
  <c r="J62" i="1"/>
  <c r="J72" i="1"/>
  <c r="J82" i="1"/>
  <c r="J92" i="1"/>
  <c r="J102" i="1"/>
  <c r="J112" i="1"/>
  <c r="J122" i="1"/>
  <c r="J132" i="1"/>
  <c r="J142" i="1"/>
  <c r="J152" i="1"/>
  <c r="J162" i="1"/>
  <c r="J172" i="1"/>
  <c r="J182" i="1"/>
  <c r="J192" i="1"/>
  <c r="J202" i="1"/>
  <c r="J212" i="1"/>
  <c r="J222" i="1"/>
  <c r="J232" i="1"/>
  <c r="J242" i="1"/>
  <c r="J252" i="1"/>
  <c r="J27" i="1"/>
  <c r="J87" i="1"/>
  <c r="J147" i="1"/>
  <c r="J207" i="1"/>
  <c r="J51" i="1"/>
  <c r="L51" i="1" s="1"/>
  <c r="O51" i="1" s="1"/>
  <c r="J91" i="1"/>
  <c r="L91" i="1" s="1"/>
  <c r="O91" i="1" s="1"/>
  <c r="J121" i="1"/>
  <c r="L121" i="1" s="1"/>
  <c r="O121" i="1" s="1"/>
  <c r="J161" i="1"/>
  <c r="L161" i="1" s="1"/>
  <c r="O161" i="1" s="1"/>
  <c r="J191" i="1"/>
  <c r="L191" i="1" s="1"/>
  <c r="O191" i="1" s="1"/>
  <c r="J251" i="1"/>
  <c r="L251" i="1" s="1"/>
  <c r="O251" i="1" s="1"/>
  <c r="J3" i="1"/>
  <c r="J13" i="1"/>
  <c r="J23" i="1"/>
  <c r="J63" i="1"/>
  <c r="J73" i="1"/>
  <c r="J83" i="1"/>
  <c r="J93" i="1"/>
  <c r="J103" i="1"/>
  <c r="J113" i="1"/>
  <c r="J123" i="1"/>
  <c r="J133" i="1"/>
  <c r="J143" i="1"/>
  <c r="J153" i="1"/>
  <c r="J163" i="1"/>
  <c r="J173" i="1"/>
  <c r="J183" i="1"/>
  <c r="J193" i="1"/>
  <c r="J203" i="1"/>
  <c r="J213" i="1"/>
  <c r="J223" i="1"/>
  <c r="J233" i="1"/>
  <c r="L233" i="1" s="1"/>
  <c r="O233" i="1" s="1"/>
  <c r="J243" i="1"/>
  <c r="L243" i="1" s="1"/>
  <c r="O243" i="1" s="1"/>
  <c r="J253" i="1"/>
  <c r="L253" i="1" s="1"/>
  <c r="O253" i="1" s="1"/>
  <c r="J7" i="1"/>
  <c r="J47" i="1"/>
  <c r="J107" i="1"/>
  <c r="J137" i="1"/>
  <c r="J177" i="1"/>
  <c r="J227" i="1"/>
  <c r="J31" i="1"/>
  <c r="L31" i="1" s="1"/>
  <c r="O31" i="1" s="1"/>
  <c r="J71" i="1"/>
  <c r="L71" i="1" s="1"/>
  <c r="O71" i="1" s="1"/>
  <c r="J101" i="1"/>
  <c r="L101" i="1" s="1"/>
  <c r="O101" i="1" s="1"/>
  <c r="J141" i="1"/>
  <c r="L141" i="1" s="1"/>
  <c r="O141" i="1" s="1"/>
  <c r="J171" i="1"/>
  <c r="L171" i="1" s="1"/>
  <c r="O171" i="1" s="1"/>
  <c r="J221" i="1"/>
  <c r="L221" i="1" s="1"/>
  <c r="O221" i="1" s="1"/>
  <c r="J43" i="1"/>
  <c r="J33" i="1"/>
  <c r="J37" i="1"/>
  <c r="J77" i="1"/>
  <c r="J97" i="1"/>
  <c r="J127" i="1"/>
  <c r="J187" i="1"/>
  <c r="J237" i="1"/>
  <c r="J41" i="1"/>
  <c r="L41" i="1" s="1"/>
  <c r="O41" i="1" s="1"/>
  <c r="J81" i="1"/>
  <c r="L81" i="1" s="1"/>
  <c r="O81" i="1" s="1"/>
  <c r="J111" i="1"/>
  <c r="L111" i="1" s="1"/>
  <c r="O111" i="1" s="1"/>
  <c r="J151" i="1"/>
  <c r="L151" i="1" s="1"/>
  <c r="O151" i="1" s="1"/>
  <c r="J181" i="1"/>
  <c r="L181" i="1" s="1"/>
  <c r="O181" i="1" s="1"/>
  <c r="J211" i="1"/>
  <c r="L211" i="1" s="1"/>
  <c r="O211" i="1" s="1"/>
  <c r="J241" i="1"/>
  <c r="L241" i="1" s="1"/>
  <c r="O241" i="1" s="1"/>
  <c r="J53" i="1"/>
  <c r="N88" i="1" l="1"/>
  <c r="P88" i="1" s="1"/>
  <c r="N171" i="1"/>
  <c r="P171" i="1" s="1"/>
  <c r="N206" i="1"/>
  <c r="P206" i="1" s="1"/>
  <c r="P100" i="1"/>
  <c r="P135" i="1"/>
  <c r="N66" i="1"/>
  <c r="P66" i="1" s="1"/>
  <c r="N46" i="1"/>
  <c r="P46" i="1" s="1"/>
  <c r="N248" i="1"/>
  <c r="P248" i="1" s="1"/>
  <c r="P55" i="1"/>
  <c r="P185" i="1"/>
  <c r="N71" i="1"/>
  <c r="P71" i="1" s="1"/>
  <c r="P50" i="1"/>
  <c r="N155" i="1"/>
  <c r="P155" i="1" s="1"/>
  <c r="N119" i="1"/>
  <c r="P119" i="1" s="1"/>
  <c r="N106" i="1"/>
  <c r="P106" i="1" s="1"/>
  <c r="N184" i="1"/>
  <c r="P184" i="1" s="1"/>
  <c r="N105" i="1"/>
  <c r="P105" i="1" s="1"/>
  <c r="N258" i="1"/>
  <c r="P258" i="1" s="1"/>
  <c r="N86" i="1"/>
  <c r="P86" i="1" s="1"/>
  <c r="N30" i="1"/>
  <c r="P30" i="1" s="1"/>
  <c r="P39" i="1"/>
  <c r="N8" i="1"/>
  <c r="P8" i="1" s="1"/>
  <c r="N84" i="1"/>
  <c r="P84" i="1" s="1"/>
  <c r="N101" i="1"/>
  <c r="P101" i="1" s="1"/>
  <c r="N20" i="1"/>
  <c r="P20" i="1" s="1"/>
  <c r="P255" i="1"/>
  <c r="N64" i="1"/>
  <c r="P64" i="1" s="1"/>
  <c r="N91" i="1"/>
  <c r="P91" i="1" s="1"/>
  <c r="P5" i="1"/>
  <c r="N51" i="1"/>
  <c r="P51" i="1" s="1"/>
  <c r="N199" i="1"/>
  <c r="P199" i="1" s="1"/>
  <c r="N208" i="1"/>
  <c r="P208" i="1" s="1"/>
  <c r="N41" i="1"/>
  <c r="P41" i="1" s="1"/>
  <c r="N198" i="1"/>
  <c r="P198" i="1" s="1"/>
  <c r="N21" i="1"/>
  <c r="P21" i="1" s="1"/>
  <c r="N243" i="1"/>
  <c r="P243" i="1" s="1"/>
  <c r="N180" i="1"/>
  <c r="P180" i="1" s="1"/>
  <c r="N109" i="1"/>
  <c r="P109" i="1" s="1"/>
  <c r="N188" i="1"/>
  <c r="P188" i="1" s="1"/>
  <c r="N233" i="1"/>
  <c r="P233" i="1" s="1"/>
  <c r="N160" i="1"/>
  <c r="P160" i="1" s="1"/>
  <c r="N79" i="1"/>
  <c r="P79" i="1" s="1"/>
  <c r="N138" i="1"/>
  <c r="P138" i="1" s="1"/>
  <c r="N196" i="1"/>
  <c r="P196" i="1" s="1"/>
  <c r="N140" i="1"/>
  <c r="P140" i="1" s="1"/>
  <c r="N128" i="1"/>
  <c r="P128" i="1" s="1"/>
  <c r="N201" i="1"/>
  <c r="P201" i="1" s="1"/>
  <c r="N90" i="1"/>
  <c r="P90" i="1" s="1"/>
  <c r="P89" i="1"/>
  <c r="N244" i="1"/>
  <c r="P244" i="1" s="1"/>
  <c r="N234" i="1"/>
  <c r="P234" i="1" s="1"/>
  <c r="N256" i="1"/>
  <c r="P256" i="1" s="1"/>
  <c r="N259" i="1"/>
  <c r="P259" i="1" s="1"/>
  <c r="N249" i="1"/>
  <c r="P249" i="1" s="1"/>
  <c r="L82" i="1"/>
  <c r="O82" i="1" s="1"/>
  <c r="N82" i="1"/>
  <c r="L165" i="1"/>
  <c r="O165" i="1" s="1"/>
  <c r="N165" i="1"/>
  <c r="L143" i="1"/>
  <c r="O143" i="1" s="1"/>
  <c r="N143" i="1"/>
  <c r="L13" i="1"/>
  <c r="O13" i="1" s="1"/>
  <c r="N13" i="1"/>
  <c r="L87" i="1"/>
  <c r="O87" i="1" s="1"/>
  <c r="N87" i="1"/>
  <c r="L172" i="1"/>
  <c r="O172" i="1" s="1"/>
  <c r="N172" i="1"/>
  <c r="L72" i="1"/>
  <c r="O72" i="1" s="1"/>
  <c r="N72" i="1"/>
  <c r="L17" i="1"/>
  <c r="O17" i="1" s="1"/>
  <c r="N17" i="1"/>
  <c r="L145" i="1"/>
  <c r="O145" i="1" s="1"/>
  <c r="N145" i="1"/>
  <c r="N191" i="1"/>
  <c r="P191" i="1" s="1"/>
  <c r="N210" i="1"/>
  <c r="P210" i="1" s="1"/>
  <c r="N80" i="1"/>
  <c r="P80" i="1" s="1"/>
  <c r="L53" i="1"/>
  <c r="O53" i="1" s="1"/>
  <c r="N53" i="1"/>
  <c r="L127" i="1"/>
  <c r="O127" i="1" s="1"/>
  <c r="N127" i="1"/>
  <c r="L133" i="1"/>
  <c r="O133" i="1" s="1"/>
  <c r="N133" i="1"/>
  <c r="L3" i="1"/>
  <c r="O3" i="1" s="1"/>
  <c r="N3" i="1"/>
  <c r="L27" i="1"/>
  <c r="O27" i="1" s="1"/>
  <c r="N27" i="1"/>
  <c r="L162" i="1"/>
  <c r="O162" i="1" s="1"/>
  <c r="N162" i="1"/>
  <c r="L62" i="1"/>
  <c r="O62" i="1" s="1"/>
  <c r="N62" i="1"/>
  <c r="L257" i="1"/>
  <c r="O257" i="1" s="1"/>
  <c r="N257" i="1"/>
  <c r="L115" i="1"/>
  <c r="O115" i="1" s="1"/>
  <c r="N115" i="1"/>
  <c r="N238" i="1"/>
  <c r="P238" i="1" s="1"/>
  <c r="N108" i="1"/>
  <c r="P108" i="1" s="1"/>
  <c r="N214" i="1"/>
  <c r="P214" i="1" s="1"/>
  <c r="N44" i="1"/>
  <c r="P44" i="1" s="1"/>
  <c r="L235" i="1"/>
  <c r="O235" i="1" s="1"/>
  <c r="N235" i="1"/>
  <c r="L35" i="1"/>
  <c r="O35" i="1" s="1"/>
  <c r="N35" i="1"/>
  <c r="N181" i="1"/>
  <c r="P181" i="1" s="1"/>
  <c r="N81" i="1"/>
  <c r="P81" i="1" s="1"/>
  <c r="N190" i="1"/>
  <c r="P190" i="1" s="1"/>
  <c r="N70" i="1"/>
  <c r="P70" i="1" s="1"/>
  <c r="N229" i="1"/>
  <c r="P229" i="1" s="1"/>
  <c r="N99" i="1"/>
  <c r="P99" i="1" s="1"/>
  <c r="L97" i="1"/>
  <c r="O97" i="1" s="1"/>
  <c r="N97" i="1"/>
  <c r="L223" i="1"/>
  <c r="O223" i="1" s="1"/>
  <c r="N223" i="1"/>
  <c r="L123" i="1"/>
  <c r="O123" i="1" s="1"/>
  <c r="N123" i="1"/>
  <c r="L252" i="1"/>
  <c r="O252" i="1" s="1"/>
  <c r="N252" i="1"/>
  <c r="L152" i="1"/>
  <c r="O152" i="1" s="1"/>
  <c r="N152" i="1"/>
  <c r="L52" i="1"/>
  <c r="O52" i="1" s="1"/>
  <c r="N52" i="1"/>
  <c r="L57" i="1"/>
  <c r="O57" i="1" s="1"/>
  <c r="N57" i="1"/>
  <c r="L95" i="1"/>
  <c r="O95" i="1" s="1"/>
  <c r="N95" i="1"/>
  <c r="N228" i="1"/>
  <c r="P228" i="1" s="1"/>
  <c r="N98" i="1"/>
  <c r="P98" i="1" s="1"/>
  <c r="N166" i="1"/>
  <c r="P166" i="1" s="1"/>
  <c r="N194" i="1"/>
  <c r="P194" i="1" s="1"/>
  <c r="N34" i="1"/>
  <c r="P34" i="1" s="1"/>
  <c r="L205" i="1"/>
  <c r="O205" i="1" s="1"/>
  <c r="N205" i="1"/>
  <c r="P205" i="1" s="1"/>
  <c r="N61" i="1"/>
  <c r="P61" i="1" s="1"/>
  <c r="N60" i="1"/>
  <c r="P60" i="1" s="1"/>
  <c r="N209" i="1"/>
  <c r="P209" i="1" s="1"/>
  <c r="L153" i="1"/>
  <c r="O153" i="1" s="1"/>
  <c r="N153" i="1"/>
  <c r="L77" i="1"/>
  <c r="O77" i="1" s="1"/>
  <c r="N77" i="1"/>
  <c r="L227" i="1"/>
  <c r="O227" i="1" s="1"/>
  <c r="N227" i="1"/>
  <c r="L213" i="1"/>
  <c r="O213" i="1" s="1"/>
  <c r="N213" i="1"/>
  <c r="L113" i="1"/>
  <c r="O113" i="1" s="1"/>
  <c r="N113" i="1"/>
  <c r="L242" i="1"/>
  <c r="O242" i="1" s="1"/>
  <c r="N242" i="1"/>
  <c r="L142" i="1"/>
  <c r="O142" i="1" s="1"/>
  <c r="N142" i="1"/>
  <c r="L42" i="1"/>
  <c r="O42" i="1" s="1"/>
  <c r="N42" i="1"/>
  <c r="L65" i="1"/>
  <c r="O65" i="1" s="1"/>
  <c r="N65" i="1"/>
  <c r="N156" i="1"/>
  <c r="P156" i="1" s="1"/>
  <c r="N14" i="1"/>
  <c r="P14" i="1" s="1"/>
  <c r="N261" i="1"/>
  <c r="P261" i="1" s="1"/>
  <c r="N161" i="1"/>
  <c r="P161" i="1" s="1"/>
  <c r="N170" i="1"/>
  <c r="P170" i="1" s="1"/>
  <c r="N40" i="1"/>
  <c r="P40" i="1" s="1"/>
  <c r="N69" i="1"/>
  <c r="P69" i="1" s="1"/>
  <c r="L37" i="1"/>
  <c r="O37" i="1" s="1"/>
  <c r="N37" i="1"/>
  <c r="P37" i="1" s="1"/>
  <c r="L177" i="1"/>
  <c r="O177" i="1" s="1"/>
  <c r="N177" i="1"/>
  <c r="L203" i="1"/>
  <c r="O203" i="1" s="1"/>
  <c r="N203" i="1"/>
  <c r="P203" i="1" s="1"/>
  <c r="L103" i="1"/>
  <c r="O103" i="1" s="1"/>
  <c r="N103" i="1"/>
  <c r="L232" i="1"/>
  <c r="O232" i="1" s="1"/>
  <c r="N232" i="1"/>
  <c r="L132" i="1"/>
  <c r="O132" i="1" s="1"/>
  <c r="N132" i="1"/>
  <c r="P132" i="1" s="1"/>
  <c r="L32" i="1"/>
  <c r="O32" i="1" s="1"/>
  <c r="N32" i="1"/>
  <c r="L45" i="1"/>
  <c r="O45" i="1" s="1"/>
  <c r="N45" i="1"/>
  <c r="P45" i="1" s="1"/>
  <c r="N78" i="1"/>
  <c r="P78" i="1" s="1"/>
  <c r="N146" i="1"/>
  <c r="P146" i="1" s="1"/>
  <c r="N16" i="1"/>
  <c r="P16" i="1" s="1"/>
  <c r="N164" i="1"/>
  <c r="P164" i="1" s="1"/>
  <c r="N251" i="1"/>
  <c r="P251" i="1" s="1"/>
  <c r="N151" i="1"/>
  <c r="P151" i="1" s="1"/>
  <c r="N179" i="1"/>
  <c r="P179" i="1" s="1"/>
  <c r="N59" i="1"/>
  <c r="P59" i="1" s="1"/>
  <c r="L33" i="1"/>
  <c r="O33" i="1" s="1"/>
  <c r="N33" i="1"/>
  <c r="P33" i="1" s="1"/>
  <c r="L93" i="1"/>
  <c r="O93" i="1" s="1"/>
  <c r="N93" i="1"/>
  <c r="L222" i="1"/>
  <c r="O222" i="1" s="1"/>
  <c r="N222" i="1"/>
  <c r="L122" i="1"/>
  <c r="O122" i="1" s="1"/>
  <c r="N122" i="1"/>
  <c r="P122" i="1" s="1"/>
  <c r="L22" i="1"/>
  <c r="O22" i="1" s="1"/>
  <c r="N22" i="1"/>
  <c r="L247" i="1"/>
  <c r="O247" i="1" s="1"/>
  <c r="N247" i="1"/>
  <c r="P247" i="1" s="1"/>
  <c r="L15" i="1"/>
  <c r="O15" i="1" s="1"/>
  <c r="N15" i="1"/>
  <c r="N58" i="1"/>
  <c r="P58" i="1" s="1"/>
  <c r="N136" i="1"/>
  <c r="P136" i="1" s="1"/>
  <c r="N144" i="1"/>
  <c r="P144" i="1" s="1"/>
  <c r="N241" i="1"/>
  <c r="P241" i="1" s="1"/>
  <c r="N141" i="1"/>
  <c r="P141" i="1" s="1"/>
  <c r="N31" i="1"/>
  <c r="P31" i="1" s="1"/>
  <c r="N169" i="1"/>
  <c r="P169" i="1" s="1"/>
  <c r="N49" i="1"/>
  <c r="P49" i="1" s="1"/>
  <c r="L23" i="1"/>
  <c r="O23" i="1" s="1"/>
  <c r="N23" i="1"/>
  <c r="L167" i="1"/>
  <c r="O167" i="1" s="1"/>
  <c r="N167" i="1"/>
  <c r="N220" i="1"/>
  <c r="P220" i="1" s="1"/>
  <c r="L43" i="1"/>
  <c r="O43" i="1" s="1"/>
  <c r="N43" i="1"/>
  <c r="L107" i="1"/>
  <c r="O107" i="1" s="1"/>
  <c r="N107" i="1"/>
  <c r="L183" i="1"/>
  <c r="O183" i="1" s="1"/>
  <c r="N183" i="1"/>
  <c r="L83" i="1"/>
  <c r="O83" i="1" s="1"/>
  <c r="N83" i="1"/>
  <c r="P83" i="1" s="1"/>
  <c r="L212" i="1"/>
  <c r="O212" i="1" s="1"/>
  <c r="N212" i="1"/>
  <c r="L112" i="1"/>
  <c r="O112" i="1" s="1"/>
  <c r="N112" i="1"/>
  <c r="L12" i="1"/>
  <c r="O12" i="1" s="1"/>
  <c r="N12" i="1"/>
  <c r="L217" i="1"/>
  <c r="O217" i="1" s="1"/>
  <c r="N217" i="1"/>
  <c r="L245" i="1"/>
  <c r="O245" i="1" s="1"/>
  <c r="N245" i="1"/>
  <c r="P245" i="1" s="1"/>
  <c r="N178" i="1"/>
  <c r="P178" i="1" s="1"/>
  <c r="N48" i="1"/>
  <c r="P48" i="1" s="1"/>
  <c r="N246" i="1"/>
  <c r="P246" i="1" s="1"/>
  <c r="N116" i="1"/>
  <c r="P116" i="1" s="1"/>
  <c r="N134" i="1"/>
  <c r="P134" i="1" s="1"/>
  <c r="N231" i="1"/>
  <c r="P231" i="1" s="1"/>
  <c r="N131" i="1"/>
  <c r="P131" i="1" s="1"/>
  <c r="N260" i="1"/>
  <c r="P260" i="1" s="1"/>
  <c r="N130" i="1"/>
  <c r="P130" i="1" s="1"/>
  <c r="N10" i="1"/>
  <c r="P10" i="1" s="1"/>
  <c r="N159" i="1"/>
  <c r="P159" i="1" s="1"/>
  <c r="N29" i="1"/>
  <c r="P29" i="1" s="1"/>
  <c r="L237" i="1"/>
  <c r="O237" i="1" s="1"/>
  <c r="N237" i="1"/>
  <c r="L182" i="1"/>
  <c r="O182" i="1" s="1"/>
  <c r="N182" i="1"/>
  <c r="L187" i="1"/>
  <c r="O187" i="1" s="1"/>
  <c r="N187" i="1"/>
  <c r="L193" i="1"/>
  <c r="O193" i="1" s="1"/>
  <c r="N193" i="1"/>
  <c r="P193" i="1" s="1"/>
  <c r="L47" i="1"/>
  <c r="O47" i="1" s="1"/>
  <c r="N47" i="1"/>
  <c r="L173" i="1"/>
  <c r="O173" i="1" s="1"/>
  <c r="N173" i="1"/>
  <c r="L73" i="1"/>
  <c r="O73" i="1" s="1"/>
  <c r="N73" i="1"/>
  <c r="L202" i="1"/>
  <c r="O202" i="1" s="1"/>
  <c r="N202" i="1"/>
  <c r="L102" i="1"/>
  <c r="O102" i="1" s="1"/>
  <c r="N102" i="1"/>
  <c r="P102" i="1" s="1"/>
  <c r="L2" i="1"/>
  <c r="O2" i="1" s="1"/>
  <c r="N2" i="1"/>
  <c r="L157" i="1"/>
  <c r="O157" i="1" s="1"/>
  <c r="N157" i="1"/>
  <c r="L215" i="1"/>
  <c r="O215" i="1" s="1"/>
  <c r="N215" i="1"/>
  <c r="N158" i="1"/>
  <c r="P158" i="1" s="1"/>
  <c r="N38" i="1"/>
  <c r="P38" i="1" s="1"/>
  <c r="N236" i="1"/>
  <c r="P236" i="1" s="1"/>
  <c r="N114" i="1"/>
  <c r="P114" i="1" s="1"/>
  <c r="N11" i="1"/>
  <c r="P11" i="1" s="1"/>
  <c r="N221" i="1"/>
  <c r="P221" i="1" s="1"/>
  <c r="N121" i="1"/>
  <c r="P121" i="1" s="1"/>
  <c r="N240" i="1"/>
  <c r="P240" i="1" s="1"/>
  <c r="N120" i="1"/>
  <c r="P120" i="1" s="1"/>
  <c r="N149" i="1"/>
  <c r="P149" i="1" s="1"/>
  <c r="N19" i="1"/>
  <c r="P19" i="1" s="1"/>
  <c r="L147" i="1"/>
  <c r="O147" i="1" s="1"/>
  <c r="N147" i="1"/>
  <c r="L67" i="1"/>
  <c r="O67" i="1" s="1"/>
  <c r="N67" i="1"/>
  <c r="L137" i="1"/>
  <c r="O137" i="1" s="1"/>
  <c r="N137" i="1"/>
  <c r="P137" i="1" s="1"/>
  <c r="L7" i="1"/>
  <c r="O7" i="1" s="1"/>
  <c r="N7" i="1"/>
  <c r="L163" i="1"/>
  <c r="O163" i="1" s="1"/>
  <c r="N163" i="1"/>
  <c r="P163" i="1" s="1"/>
  <c r="L63" i="1"/>
  <c r="O63" i="1" s="1"/>
  <c r="N63" i="1"/>
  <c r="L207" i="1"/>
  <c r="O207" i="1" s="1"/>
  <c r="N207" i="1"/>
  <c r="L192" i="1"/>
  <c r="O192" i="1" s="1"/>
  <c r="N192" i="1"/>
  <c r="P192" i="1" s="1"/>
  <c r="L92" i="1"/>
  <c r="O92" i="1" s="1"/>
  <c r="N92" i="1"/>
  <c r="L117" i="1"/>
  <c r="O117" i="1" s="1"/>
  <c r="N117" i="1"/>
  <c r="P117" i="1" s="1"/>
  <c r="L197" i="1"/>
  <c r="O197" i="1" s="1"/>
  <c r="N197" i="1"/>
  <c r="L195" i="1"/>
  <c r="O195" i="1" s="1"/>
  <c r="N195" i="1"/>
  <c r="N148" i="1"/>
  <c r="P148" i="1" s="1"/>
  <c r="N28" i="1"/>
  <c r="P28" i="1" s="1"/>
  <c r="N216" i="1"/>
  <c r="P216" i="1" s="1"/>
  <c r="N96" i="1"/>
  <c r="P96" i="1" s="1"/>
  <c r="N94" i="1"/>
  <c r="P94" i="1" s="1"/>
  <c r="N253" i="1"/>
  <c r="P253" i="1" s="1"/>
  <c r="N211" i="1"/>
  <c r="P211" i="1" s="1"/>
  <c r="N111" i="1"/>
  <c r="P111" i="1" s="1"/>
  <c r="N230" i="1"/>
  <c r="P230" i="1" s="1"/>
  <c r="N110" i="1"/>
  <c r="P110" i="1" s="1"/>
  <c r="N129" i="1"/>
  <c r="P129" i="1" s="1"/>
  <c r="N9" i="1"/>
  <c r="P9" i="1" s="1"/>
  <c r="P157" i="1" l="1"/>
  <c r="P173" i="1"/>
  <c r="P237" i="1"/>
  <c r="P112" i="1"/>
  <c r="P43" i="1"/>
  <c r="P65" i="1"/>
  <c r="P213" i="1"/>
  <c r="P57" i="1"/>
  <c r="P223" i="1"/>
  <c r="P35" i="1"/>
  <c r="P257" i="1"/>
  <c r="P133" i="1"/>
  <c r="P92" i="1"/>
  <c r="P7" i="1"/>
  <c r="P22" i="1"/>
  <c r="P32" i="1"/>
  <c r="P177" i="1"/>
  <c r="P17" i="1"/>
  <c r="P143" i="1"/>
  <c r="P142" i="1"/>
  <c r="P77" i="1"/>
  <c r="P152" i="1"/>
  <c r="P162" i="1"/>
  <c r="P53" i="1"/>
  <c r="P215" i="1"/>
  <c r="P107" i="1"/>
  <c r="P3" i="1"/>
  <c r="P202" i="1"/>
  <c r="P187" i="1"/>
  <c r="P217" i="1"/>
  <c r="P183" i="1"/>
  <c r="P27" i="1"/>
  <c r="P87" i="1"/>
  <c r="P197" i="1"/>
  <c r="P63" i="1"/>
  <c r="P147" i="1"/>
  <c r="P23" i="1"/>
  <c r="P15" i="1"/>
  <c r="P93" i="1"/>
  <c r="P103" i="1"/>
  <c r="P172" i="1"/>
  <c r="P82" i="1"/>
  <c r="P195" i="1"/>
  <c r="P207" i="1"/>
  <c r="P67" i="1"/>
  <c r="P167" i="1"/>
  <c r="P222" i="1"/>
  <c r="P232" i="1"/>
  <c r="P72" i="1"/>
  <c r="P165" i="1"/>
  <c r="P242" i="1"/>
  <c r="P153" i="1"/>
  <c r="P252" i="1"/>
  <c r="P73" i="1"/>
  <c r="P182" i="1"/>
  <c r="P12" i="1"/>
  <c r="P113" i="1"/>
  <c r="P95" i="1"/>
  <c r="P123" i="1"/>
  <c r="P115" i="1"/>
  <c r="P145" i="1"/>
  <c r="P13" i="1"/>
  <c r="P2" i="1"/>
  <c r="P47" i="1"/>
  <c r="P212" i="1"/>
  <c r="P42" i="1"/>
  <c r="P227" i="1"/>
  <c r="P52" i="1"/>
  <c r="P97" i="1"/>
  <c r="P235" i="1"/>
  <c r="P62" i="1"/>
  <c r="P127" i="1"/>
</calcChain>
</file>

<file path=xl/sharedStrings.xml><?xml version="1.0" encoding="utf-8"?>
<sst xmlns="http://schemas.openxmlformats.org/spreadsheetml/2006/main" count="276" uniqueCount="25">
  <si>
    <t>A [m^2]</t>
  </si>
  <si>
    <t>Q [litres/s]</t>
  </si>
  <si>
    <t>V_avg [m/s]</t>
  </si>
  <si>
    <t>T [C]</t>
  </si>
  <si>
    <t>h1 [m]</t>
  </si>
  <si>
    <t>h2 [m]</t>
  </si>
  <si>
    <t>v [m^2/s]</t>
  </si>
  <si>
    <t>Re_D</t>
  </si>
  <si>
    <t>d [mm]</t>
  </si>
  <si>
    <t>d [m]</t>
  </si>
  <si>
    <t>Q [m^3/s]</t>
  </si>
  <si>
    <t>h_K [m]</t>
  </si>
  <si>
    <t>K</t>
  </si>
  <si>
    <t>f</t>
  </si>
  <si>
    <t>90° Bend (short)</t>
  </si>
  <si>
    <t>45° Mitre</t>
  </si>
  <si>
    <t>90° T</t>
  </si>
  <si>
    <t>Ball Valve</t>
  </si>
  <si>
    <t>Gate Valve</t>
  </si>
  <si>
    <t>Globe Valve</t>
  </si>
  <si>
    <t>90° Elbow</t>
  </si>
  <si>
    <t>Contraction</t>
  </si>
  <si>
    <t>Enlargement</t>
  </si>
  <si>
    <t>Fitting  Type</t>
  </si>
  <si>
    <t>L_eq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</si>
</sst>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8" formatCode="0.0E+00"/>
    <numFmt numFmtId="169" formatCode="0.000E+00"/>
  </numFmts>
  <fonts count="5" x14ac:knownFonts="1">
    <font>
      <sz val="12"/>
      <color theme="1"/>
      <name val="Calibri"/>
      <family val="2"/>
      <scheme val="minor"/>
    </font>
    <font>
      <b/>
      <sz val="11"/>
      <color indexed="30"/>
      <name val="Calibri"/>
      <family val="2"/>
    </font>
    <font>
      <sz val="11"/>
      <color indexed="30"/>
      <name val="Calibri"/>
      <family val="2"/>
    </font>
    <font>
      <sz val="11"/>
      <color rgb="FF0080C0"/>
      <name val="Calibri"/>
      <family val="2"/>
    </font>
    <font>
      <sz val="11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indexed="9"/>
      </patternFill>
    </fill>
  </fills>
  <borders count="5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rgb="FFA6CAF0"/>
      </left>
      <right style="thin">
        <color rgb="FFA6CAF0"/>
      </right>
      <top style="thin">
        <color rgb="FFA6CAF0"/>
      </top>
      <bottom style="thin">
        <color rgb="FFA6CAF0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/>
      <bottom style="thin">
        <color rgb="FF99CC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 applyProtection="1">
      <alignment horizontal="center"/>
      <protection locked="0"/>
    </xf>
    <xf numFmtId="164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9" fontId="2" fillId="0" borderId="1" xfId="0" applyNumberFormat="1" applyFont="1" applyBorder="1" applyAlignment="1" applyProtection="1">
      <alignment horizontal="center"/>
      <protection locked="0"/>
    </xf>
    <xf numFmtId="168" fontId="4" fillId="0" borderId="3" xfId="0" applyNumberFormat="1" applyFont="1" applyBorder="1" applyAlignment="1" applyProtection="1">
      <alignment horizontal="center"/>
      <protection locked="0"/>
    </xf>
    <xf numFmtId="168" fontId="4" fillId="0" borderId="4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164-3962-BC49-86AE-59CDE136351E}">
  <dimension ref="A1:P261"/>
  <sheetViews>
    <sheetView tabSelected="1" topLeftCell="A217" zoomScaleNormal="221" workbookViewId="0">
      <selection activeCell="N257" sqref="N257:N261"/>
    </sheetView>
  </sheetViews>
  <sheetFormatPr baseColWidth="10" defaultRowHeight="16" x14ac:dyDescent="0.2"/>
  <cols>
    <col min="1" max="1" width="16" customWidth="1"/>
    <col min="5" max="5" width="13.1640625" customWidth="1"/>
  </cols>
  <sheetData>
    <row r="1" spans="1:16" x14ac:dyDescent="0.2">
      <c r="A1" s="1" t="s">
        <v>23</v>
      </c>
      <c r="B1" s="1" t="s">
        <v>8</v>
      </c>
      <c r="C1" s="1" t="s">
        <v>9</v>
      </c>
      <c r="D1" s="1" t="s">
        <v>0</v>
      </c>
      <c r="E1" s="1" t="s">
        <v>10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2</v>
      </c>
      <c r="K1" s="1" t="s">
        <v>6</v>
      </c>
      <c r="L1" s="1" t="s">
        <v>7</v>
      </c>
      <c r="M1" s="1" t="s">
        <v>11</v>
      </c>
      <c r="N1" s="1" t="s">
        <v>12</v>
      </c>
      <c r="O1" s="1" t="s">
        <v>13</v>
      </c>
      <c r="P1" s="1" t="s">
        <v>24</v>
      </c>
    </row>
    <row r="2" spans="1:16" x14ac:dyDescent="0.2">
      <c r="A2" s="14" t="s">
        <v>14</v>
      </c>
      <c r="B2" s="2">
        <v>17.2</v>
      </c>
      <c r="C2" s="3">
        <f t="shared" ref="C2:C65" si="0">IF(ISNUMBER(B2),B2/1000,"")</f>
        <v>1.72E-2</v>
      </c>
      <c r="D2" s="11">
        <f>PI()*(C2)^2/4</f>
        <v>2.3235219265950111E-4</v>
      </c>
      <c r="E2" s="9">
        <f>0.001*F2</f>
        <v>7.5000000000000002E-4</v>
      </c>
      <c r="F2" s="5">
        <v>0.75</v>
      </c>
      <c r="G2" s="4">
        <v>25.5</v>
      </c>
      <c r="H2" s="5">
        <v>2.156982421875</v>
      </c>
      <c r="I2" s="5">
        <v>2.58837890625</v>
      </c>
      <c r="J2" s="5">
        <f>E2/D2</f>
        <v>3.2278584997004192</v>
      </c>
      <c r="K2" s="7">
        <f>0.00000101+(G2-20)*(0.000000802-0.00000101)/(30-20)</f>
        <v>8.9560000000000005E-7</v>
      </c>
      <c r="L2" s="8">
        <f t="shared" ref="L2:L65" si="1">J2*C2/K2</f>
        <v>61991.029695005811</v>
      </c>
      <c r="M2" s="5">
        <f>I2 - H2 + 0.02</f>
        <v>0.45139648437500002</v>
      </c>
      <c r="N2" s="5">
        <f>2*9.81*M2/J2^2</f>
        <v>0.85001814974402978</v>
      </c>
      <c r="O2" s="6">
        <f>(-1.8*LOG(6.9/L2))^-2</f>
        <v>1.97467646638874E-2</v>
      </c>
      <c r="P2" s="6">
        <f>N2*C2/O2</f>
        <v>0.74039025756633081</v>
      </c>
    </row>
    <row r="3" spans="1:16" x14ac:dyDescent="0.2">
      <c r="A3" s="14" t="s">
        <v>14</v>
      </c>
      <c r="B3" s="2">
        <v>17.2</v>
      </c>
      <c r="C3" s="3">
        <f t="shared" si="0"/>
        <v>1.72E-2</v>
      </c>
      <c r="D3" s="11">
        <f t="shared" ref="D3:D66" si="2">PI()*(C3)^2/4</f>
        <v>2.3235219265950111E-4</v>
      </c>
      <c r="E3" s="9">
        <f t="shared" ref="E3:E66" si="3">0.001*F3</f>
        <v>7.5000000000000002E-4</v>
      </c>
      <c r="F3" s="5">
        <v>0.75</v>
      </c>
      <c r="G3" s="4">
        <v>25.5</v>
      </c>
      <c r="H3" s="5">
        <v>2.156982421875</v>
      </c>
      <c r="I3" s="5">
        <v>2.58837890625</v>
      </c>
      <c r="J3" s="5">
        <f t="shared" ref="J3:J66" si="4">E3/D3</f>
        <v>3.2278584997004192</v>
      </c>
      <c r="K3" s="7">
        <f t="shared" ref="K3:K66" si="5">0.00000101+(G3-20)*(0.000000802-0.00000101)/(30-20)</f>
        <v>8.9560000000000005E-7</v>
      </c>
      <c r="L3" s="8">
        <f t="shared" si="1"/>
        <v>61991.029695005811</v>
      </c>
      <c r="M3" s="5">
        <f t="shared" ref="M3:M31" si="6">I3 - H3 + 0.02</f>
        <v>0.45139648437500002</v>
      </c>
      <c r="N3" s="5">
        <f t="shared" ref="N3:N66" si="7">2*9.81*M3/J3^2</f>
        <v>0.85001814974402978</v>
      </c>
      <c r="O3" s="6">
        <f t="shared" ref="O3:O66" si="8">(-1.8*LOG(6.9/L3))^-2</f>
        <v>1.97467646638874E-2</v>
      </c>
      <c r="P3" s="6">
        <f t="shared" ref="P3:P66" si="9">N3*C3/O3</f>
        <v>0.74039025756633081</v>
      </c>
    </row>
    <row r="4" spans="1:16" x14ac:dyDescent="0.2">
      <c r="A4" s="14" t="s">
        <v>14</v>
      </c>
      <c r="B4" s="2">
        <v>17.2</v>
      </c>
      <c r="C4" s="3">
        <f t="shared" si="0"/>
        <v>1.72E-2</v>
      </c>
      <c r="D4" s="11">
        <f t="shared" si="2"/>
        <v>2.3235219265950111E-4</v>
      </c>
      <c r="E4" s="9">
        <f t="shared" si="3"/>
        <v>7.5000000000000002E-4</v>
      </c>
      <c r="F4" s="5">
        <v>0.75</v>
      </c>
      <c r="G4" s="4">
        <v>25.5</v>
      </c>
      <c r="H4" s="5">
        <v>2.1229248046875</v>
      </c>
      <c r="I4" s="5">
        <v>2.520263671875</v>
      </c>
      <c r="J4" s="5">
        <f t="shared" si="4"/>
        <v>3.2278584997004192</v>
      </c>
      <c r="K4" s="7">
        <f t="shared" si="5"/>
        <v>8.9560000000000005E-7</v>
      </c>
      <c r="L4" s="8">
        <f t="shared" si="1"/>
        <v>61991.029695005811</v>
      </c>
      <c r="M4" s="5">
        <f t="shared" si="6"/>
        <v>0.41733886718750002</v>
      </c>
      <c r="N4" s="5">
        <f t="shared" si="7"/>
        <v>0.78588474651982754</v>
      </c>
      <c r="O4" s="6">
        <f t="shared" si="8"/>
        <v>1.97467646638874E-2</v>
      </c>
      <c r="P4" s="6">
        <f t="shared" si="9"/>
        <v>0.68452821868390057</v>
      </c>
    </row>
    <row r="5" spans="1:16" x14ac:dyDescent="0.2">
      <c r="A5" s="14" t="s">
        <v>14</v>
      </c>
      <c r="B5" s="2">
        <v>17.2</v>
      </c>
      <c r="C5" s="3">
        <f t="shared" si="0"/>
        <v>1.72E-2</v>
      </c>
      <c r="D5" s="11">
        <f t="shared" si="2"/>
        <v>2.3235219265950111E-4</v>
      </c>
      <c r="E5" s="9">
        <f t="shared" si="3"/>
        <v>7.5000000000000002E-4</v>
      </c>
      <c r="F5" s="5">
        <v>0.75</v>
      </c>
      <c r="G5" s="4">
        <v>25.5</v>
      </c>
      <c r="H5" s="5">
        <v>2.1229248046875</v>
      </c>
      <c r="I5" s="5">
        <v>2.520263671875</v>
      </c>
      <c r="J5" s="5">
        <f t="shared" si="4"/>
        <v>3.2278584997004192</v>
      </c>
      <c r="K5" s="7">
        <f t="shared" si="5"/>
        <v>8.9560000000000005E-7</v>
      </c>
      <c r="L5" s="8">
        <f t="shared" si="1"/>
        <v>61991.029695005811</v>
      </c>
      <c r="M5" s="5">
        <f t="shared" si="6"/>
        <v>0.41733886718750002</v>
      </c>
      <c r="N5" s="5">
        <f t="shared" si="7"/>
        <v>0.78588474651982754</v>
      </c>
      <c r="O5" s="6">
        <f t="shared" si="8"/>
        <v>1.97467646638874E-2</v>
      </c>
      <c r="P5" s="6">
        <f t="shared" si="9"/>
        <v>0.68452821868390057</v>
      </c>
    </row>
    <row r="6" spans="1:16" x14ac:dyDescent="0.2">
      <c r="A6" s="14" t="s">
        <v>14</v>
      </c>
      <c r="B6" s="2">
        <v>17.2</v>
      </c>
      <c r="C6" s="3">
        <f t="shared" si="0"/>
        <v>1.72E-2</v>
      </c>
      <c r="D6" s="11">
        <f t="shared" si="2"/>
        <v>2.3235219265950111E-4</v>
      </c>
      <c r="E6" s="9">
        <f t="shared" si="3"/>
        <v>7.5000000000000002E-4</v>
      </c>
      <c r="F6" s="5">
        <v>0.75</v>
      </c>
      <c r="G6" s="4">
        <v>25.5</v>
      </c>
      <c r="H6" s="5">
        <v>2.1683349609375</v>
      </c>
      <c r="I6" s="5">
        <v>2.5770263671875</v>
      </c>
      <c r="J6" s="5">
        <f t="shared" si="4"/>
        <v>3.2278584997004192</v>
      </c>
      <c r="K6" s="7">
        <f t="shared" si="5"/>
        <v>8.9560000000000005E-7</v>
      </c>
      <c r="L6" s="8">
        <f t="shared" si="1"/>
        <v>61991.029695005811</v>
      </c>
      <c r="M6" s="5">
        <f t="shared" si="6"/>
        <v>0.42869140625000002</v>
      </c>
      <c r="N6" s="5">
        <f t="shared" si="7"/>
        <v>0.80726254759456173</v>
      </c>
      <c r="O6" s="6">
        <f t="shared" si="8"/>
        <v>1.97467646638874E-2</v>
      </c>
      <c r="P6" s="6">
        <f t="shared" si="9"/>
        <v>0.70314889831137739</v>
      </c>
    </row>
    <row r="7" spans="1:16" x14ac:dyDescent="0.2">
      <c r="A7" s="14" t="s">
        <v>14</v>
      </c>
      <c r="B7" s="2">
        <v>17.2</v>
      </c>
      <c r="C7" s="3">
        <f t="shared" si="0"/>
        <v>1.72E-2</v>
      </c>
      <c r="D7" s="11">
        <f t="shared" si="2"/>
        <v>2.3235219265950111E-4</v>
      </c>
      <c r="E7" s="9">
        <f t="shared" si="3"/>
        <v>6.5000000000000008E-4</v>
      </c>
      <c r="F7" s="10">
        <v>0.65</v>
      </c>
      <c r="G7" s="4">
        <v>25.5</v>
      </c>
      <c r="H7" s="5">
        <v>1.4871826171875</v>
      </c>
      <c r="I7" s="5">
        <v>1.8050537109375</v>
      </c>
      <c r="J7" s="5">
        <f t="shared" si="4"/>
        <v>2.7974773664070303</v>
      </c>
      <c r="K7" s="7">
        <f t="shared" si="5"/>
        <v>8.9560000000000005E-7</v>
      </c>
      <c r="L7" s="8">
        <f t="shared" si="1"/>
        <v>53725.559069005045</v>
      </c>
      <c r="M7" s="5">
        <f t="shared" si="6"/>
        <v>0.33787109375000002</v>
      </c>
      <c r="N7" s="5">
        <f t="shared" si="7"/>
        <v>0.84706527381215935</v>
      </c>
      <c r="O7" s="6">
        <f t="shared" si="8"/>
        <v>2.0382546968948596E-2</v>
      </c>
      <c r="P7" s="6">
        <f t="shared" si="9"/>
        <v>0.71480383348385279</v>
      </c>
    </row>
    <row r="8" spans="1:16" x14ac:dyDescent="0.2">
      <c r="A8" s="14" t="s">
        <v>14</v>
      </c>
      <c r="B8" s="2">
        <v>17.2</v>
      </c>
      <c r="C8" s="3">
        <f t="shared" si="0"/>
        <v>1.72E-2</v>
      </c>
      <c r="D8" s="11">
        <f t="shared" si="2"/>
        <v>2.3235219265950111E-4</v>
      </c>
      <c r="E8" s="9">
        <f t="shared" si="3"/>
        <v>6.5000000000000008E-4</v>
      </c>
      <c r="F8" s="10">
        <v>0.65</v>
      </c>
      <c r="G8" s="4">
        <v>25.5</v>
      </c>
      <c r="H8" s="5">
        <v>1.4871826171875</v>
      </c>
      <c r="I8" s="5">
        <v>1.8050537109375</v>
      </c>
      <c r="J8" s="5">
        <f t="shared" si="4"/>
        <v>2.7974773664070303</v>
      </c>
      <c r="K8" s="7">
        <f t="shared" si="5"/>
        <v>8.9560000000000005E-7</v>
      </c>
      <c r="L8" s="8">
        <f t="shared" si="1"/>
        <v>53725.559069005045</v>
      </c>
      <c r="M8" s="5">
        <f t="shared" si="6"/>
        <v>0.33787109375000002</v>
      </c>
      <c r="N8" s="5">
        <f t="shared" si="7"/>
        <v>0.84706527381215935</v>
      </c>
      <c r="O8" s="6">
        <f t="shared" si="8"/>
        <v>2.0382546968948596E-2</v>
      </c>
      <c r="P8" s="6">
        <f t="shared" si="9"/>
        <v>0.71480383348385279</v>
      </c>
    </row>
    <row r="9" spans="1:16" x14ac:dyDescent="0.2">
      <c r="A9" s="14" t="s">
        <v>14</v>
      </c>
      <c r="B9" s="2">
        <v>17.2</v>
      </c>
      <c r="C9" s="3">
        <f t="shared" si="0"/>
        <v>1.72E-2</v>
      </c>
      <c r="D9" s="11">
        <f t="shared" si="2"/>
        <v>2.3235219265950111E-4</v>
      </c>
      <c r="E9" s="9">
        <f t="shared" si="3"/>
        <v>6.5000000000000008E-4</v>
      </c>
      <c r="F9" s="10">
        <v>0.65</v>
      </c>
      <c r="G9" s="4">
        <v>25.5</v>
      </c>
      <c r="H9" s="5">
        <v>1.521240234375</v>
      </c>
      <c r="I9" s="5">
        <v>1.8277587890625</v>
      </c>
      <c r="J9" s="5">
        <f t="shared" si="4"/>
        <v>2.7974773664070303</v>
      </c>
      <c r="K9" s="7">
        <f t="shared" si="5"/>
        <v>8.9560000000000005E-7</v>
      </c>
      <c r="L9" s="8">
        <f t="shared" si="1"/>
        <v>53725.559069005045</v>
      </c>
      <c r="M9" s="5">
        <f t="shared" si="6"/>
        <v>0.32651855468750002</v>
      </c>
      <c r="N9" s="5">
        <f t="shared" si="7"/>
        <v>0.81860370433396301</v>
      </c>
      <c r="O9" s="6">
        <f t="shared" si="8"/>
        <v>2.0382546968948596E-2</v>
      </c>
      <c r="P9" s="6">
        <f t="shared" si="9"/>
        <v>0.69078627592489039</v>
      </c>
    </row>
    <row r="10" spans="1:16" x14ac:dyDescent="0.2">
      <c r="A10" s="14" t="s">
        <v>14</v>
      </c>
      <c r="B10" s="2">
        <v>17.2</v>
      </c>
      <c r="C10" s="3">
        <f t="shared" si="0"/>
        <v>1.72E-2</v>
      </c>
      <c r="D10" s="11">
        <f t="shared" si="2"/>
        <v>2.3235219265950111E-4</v>
      </c>
      <c r="E10" s="9">
        <f t="shared" si="3"/>
        <v>6.5000000000000008E-4</v>
      </c>
      <c r="F10" s="10">
        <v>0.65</v>
      </c>
      <c r="G10" s="4">
        <v>25.5</v>
      </c>
      <c r="H10" s="5">
        <v>1.521240234375</v>
      </c>
      <c r="I10" s="5">
        <v>1.8277587890625</v>
      </c>
      <c r="J10" s="5">
        <f t="shared" si="4"/>
        <v>2.7974773664070303</v>
      </c>
      <c r="K10" s="7">
        <f t="shared" si="5"/>
        <v>8.9560000000000005E-7</v>
      </c>
      <c r="L10" s="8">
        <f t="shared" si="1"/>
        <v>53725.559069005045</v>
      </c>
      <c r="M10" s="5">
        <f t="shared" si="6"/>
        <v>0.32651855468750002</v>
      </c>
      <c r="N10" s="5">
        <f t="shared" si="7"/>
        <v>0.81860370433396301</v>
      </c>
      <c r="O10" s="6">
        <f t="shared" si="8"/>
        <v>2.0382546968948596E-2</v>
      </c>
      <c r="P10" s="6">
        <f t="shared" si="9"/>
        <v>0.69078627592489039</v>
      </c>
    </row>
    <row r="11" spans="1:16" x14ac:dyDescent="0.2">
      <c r="A11" s="14" t="s">
        <v>14</v>
      </c>
      <c r="B11" s="2">
        <v>17.2</v>
      </c>
      <c r="C11" s="3">
        <f t="shared" si="0"/>
        <v>1.72E-2</v>
      </c>
      <c r="D11" s="11">
        <f t="shared" si="2"/>
        <v>2.3235219265950111E-4</v>
      </c>
      <c r="E11" s="9">
        <f t="shared" si="3"/>
        <v>6.5000000000000008E-4</v>
      </c>
      <c r="F11" s="10">
        <v>0.65</v>
      </c>
      <c r="G11" s="4">
        <v>25.5</v>
      </c>
      <c r="H11" s="5">
        <v>1.521240234375</v>
      </c>
      <c r="I11" s="5">
        <v>1.8277587890625</v>
      </c>
      <c r="J11" s="5">
        <f t="shared" si="4"/>
        <v>2.7974773664070303</v>
      </c>
      <c r="K11" s="7">
        <f t="shared" si="5"/>
        <v>8.9560000000000005E-7</v>
      </c>
      <c r="L11" s="8">
        <f t="shared" si="1"/>
        <v>53725.559069005045</v>
      </c>
      <c r="M11" s="5">
        <f t="shared" si="6"/>
        <v>0.32651855468750002</v>
      </c>
      <c r="N11" s="5">
        <f t="shared" si="7"/>
        <v>0.81860370433396301</v>
      </c>
      <c r="O11" s="6">
        <f t="shared" si="8"/>
        <v>2.0382546968948596E-2</v>
      </c>
      <c r="P11" s="6">
        <f t="shared" si="9"/>
        <v>0.69078627592489039</v>
      </c>
    </row>
    <row r="12" spans="1:16" x14ac:dyDescent="0.2">
      <c r="A12" s="14" t="s">
        <v>14</v>
      </c>
      <c r="B12" s="2">
        <v>17.2</v>
      </c>
      <c r="C12" s="3">
        <f t="shared" si="0"/>
        <v>1.72E-2</v>
      </c>
      <c r="D12" s="11">
        <f t="shared" si="2"/>
        <v>2.3235219265950111E-4</v>
      </c>
      <c r="E12" s="9">
        <f t="shared" si="3"/>
        <v>5.5000000000000003E-4</v>
      </c>
      <c r="F12" s="10">
        <v>0.55000000000000004</v>
      </c>
      <c r="G12" s="4">
        <v>25.5</v>
      </c>
      <c r="H12" s="5">
        <v>1.0103759765625</v>
      </c>
      <c r="I12" s="5">
        <v>1.248779296875</v>
      </c>
      <c r="J12" s="5">
        <f t="shared" si="4"/>
        <v>2.3670962331136409</v>
      </c>
      <c r="K12" s="7">
        <f t="shared" si="5"/>
        <v>8.9560000000000005E-7</v>
      </c>
      <c r="L12" s="8">
        <f t="shared" si="1"/>
        <v>45460.088443004264</v>
      </c>
      <c r="M12" s="5">
        <f t="shared" si="6"/>
        <v>0.25840332031250002</v>
      </c>
      <c r="N12" s="5">
        <f t="shared" si="7"/>
        <v>0.90482640150040272</v>
      </c>
      <c r="O12" s="6">
        <f t="shared" si="8"/>
        <v>2.1164374679255003E-2</v>
      </c>
      <c r="P12" s="6">
        <f t="shared" si="9"/>
        <v>0.73534013367574502</v>
      </c>
    </row>
    <row r="13" spans="1:16" x14ac:dyDescent="0.2">
      <c r="A13" s="14" t="s">
        <v>14</v>
      </c>
      <c r="B13" s="2">
        <v>17.2</v>
      </c>
      <c r="C13" s="3">
        <f t="shared" si="0"/>
        <v>1.72E-2</v>
      </c>
      <c r="D13" s="11">
        <f t="shared" si="2"/>
        <v>2.3235219265950111E-4</v>
      </c>
      <c r="E13" s="9">
        <f t="shared" si="3"/>
        <v>5.5000000000000003E-4</v>
      </c>
      <c r="F13" s="10">
        <v>0.55000000000000004</v>
      </c>
      <c r="G13" s="4">
        <v>25.5</v>
      </c>
      <c r="H13" s="5">
        <v>1.0103759765625</v>
      </c>
      <c r="I13" s="5">
        <v>1.248779296875</v>
      </c>
      <c r="J13" s="5">
        <f t="shared" si="4"/>
        <v>2.3670962331136409</v>
      </c>
      <c r="K13" s="7">
        <f t="shared" si="5"/>
        <v>8.9560000000000005E-7</v>
      </c>
      <c r="L13" s="8">
        <f t="shared" si="1"/>
        <v>45460.088443004264</v>
      </c>
      <c r="M13" s="5">
        <f t="shared" si="6"/>
        <v>0.25840332031250002</v>
      </c>
      <c r="N13" s="5">
        <f t="shared" si="7"/>
        <v>0.90482640150040272</v>
      </c>
      <c r="O13" s="6">
        <f t="shared" si="8"/>
        <v>2.1164374679255003E-2</v>
      </c>
      <c r="P13" s="6">
        <f t="shared" si="9"/>
        <v>0.73534013367574502</v>
      </c>
    </row>
    <row r="14" spans="1:16" x14ac:dyDescent="0.2">
      <c r="A14" s="14" t="s">
        <v>14</v>
      </c>
      <c r="B14" s="2">
        <v>17.2</v>
      </c>
      <c r="C14" s="3">
        <f t="shared" si="0"/>
        <v>1.72E-2</v>
      </c>
      <c r="D14" s="11">
        <f t="shared" si="2"/>
        <v>2.3235219265950111E-4</v>
      </c>
      <c r="E14" s="9">
        <f t="shared" si="3"/>
        <v>5.5000000000000003E-4</v>
      </c>
      <c r="F14" s="10">
        <v>0.55000000000000004</v>
      </c>
      <c r="G14" s="4">
        <v>25.5</v>
      </c>
      <c r="H14" s="5">
        <v>1.0103759765625</v>
      </c>
      <c r="I14" s="5">
        <v>1.248779296875</v>
      </c>
      <c r="J14" s="5">
        <f t="shared" si="4"/>
        <v>2.3670962331136409</v>
      </c>
      <c r="K14" s="7">
        <f t="shared" si="5"/>
        <v>8.9560000000000005E-7</v>
      </c>
      <c r="L14" s="8">
        <f t="shared" si="1"/>
        <v>45460.088443004264</v>
      </c>
      <c r="M14" s="5">
        <f t="shared" si="6"/>
        <v>0.25840332031250002</v>
      </c>
      <c r="N14" s="5">
        <f t="shared" si="7"/>
        <v>0.90482640150040272</v>
      </c>
      <c r="O14" s="6">
        <f t="shared" si="8"/>
        <v>2.1164374679255003E-2</v>
      </c>
      <c r="P14" s="6">
        <f t="shared" si="9"/>
        <v>0.73534013367574502</v>
      </c>
    </row>
    <row r="15" spans="1:16" x14ac:dyDescent="0.2">
      <c r="A15" s="14" t="s">
        <v>14</v>
      </c>
      <c r="B15" s="2">
        <v>17.2</v>
      </c>
      <c r="C15" s="3">
        <f t="shared" si="0"/>
        <v>1.72E-2</v>
      </c>
      <c r="D15" s="11">
        <f t="shared" si="2"/>
        <v>2.3235219265950111E-4</v>
      </c>
      <c r="E15" s="9">
        <f t="shared" si="3"/>
        <v>5.5000000000000003E-4</v>
      </c>
      <c r="F15" s="10">
        <v>0.55000000000000004</v>
      </c>
      <c r="G15" s="4">
        <v>25.5</v>
      </c>
      <c r="H15" s="5">
        <v>0.9990234375</v>
      </c>
      <c r="I15" s="5">
        <v>1.248779296875</v>
      </c>
      <c r="J15" s="5">
        <f t="shared" si="4"/>
        <v>2.3670962331136409</v>
      </c>
      <c r="K15" s="7">
        <f t="shared" si="5"/>
        <v>8.9560000000000005E-7</v>
      </c>
      <c r="L15" s="8">
        <f t="shared" si="1"/>
        <v>45460.088443004264</v>
      </c>
      <c r="M15" s="5">
        <f t="shared" si="6"/>
        <v>0.26975585937500002</v>
      </c>
      <c r="N15" s="5">
        <f t="shared" si="7"/>
        <v>0.94457851093689182</v>
      </c>
      <c r="O15" s="6">
        <f t="shared" si="8"/>
        <v>2.1164374679255003E-2</v>
      </c>
      <c r="P15" s="6">
        <f t="shared" si="9"/>
        <v>0.76764613338845089</v>
      </c>
    </row>
    <row r="16" spans="1:16" x14ac:dyDescent="0.2">
      <c r="A16" s="14" t="s">
        <v>14</v>
      </c>
      <c r="B16" s="2">
        <v>17.2</v>
      </c>
      <c r="C16" s="3">
        <f t="shared" si="0"/>
        <v>1.72E-2</v>
      </c>
      <c r="D16" s="11">
        <f t="shared" si="2"/>
        <v>2.3235219265950111E-4</v>
      </c>
      <c r="E16" s="9">
        <f t="shared" si="3"/>
        <v>5.5000000000000003E-4</v>
      </c>
      <c r="F16" s="10">
        <v>0.55000000000000004</v>
      </c>
      <c r="G16" s="4">
        <v>25.5</v>
      </c>
      <c r="H16" s="5">
        <v>0.9990234375</v>
      </c>
      <c r="I16" s="5">
        <v>1.248779296875</v>
      </c>
      <c r="J16" s="5">
        <f t="shared" si="4"/>
        <v>2.3670962331136409</v>
      </c>
      <c r="K16" s="7">
        <f t="shared" si="5"/>
        <v>8.9560000000000005E-7</v>
      </c>
      <c r="L16" s="8">
        <f t="shared" si="1"/>
        <v>45460.088443004264</v>
      </c>
      <c r="M16" s="5">
        <f t="shared" si="6"/>
        <v>0.26975585937500002</v>
      </c>
      <c r="N16" s="5">
        <f t="shared" si="7"/>
        <v>0.94457851093689182</v>
      </c>
      <c r="O16" s="6">
        <f t="shared" si="8"/>
        <v>2.1164374679255003E-2</v>
      </c>
      <c r="P16" s="6">
        <f t="shared" si="9"/>
        <v>0.76764613338845089</v>
      </c>
    </row>
    <row r="17" spans="1:16" x14ac:dyDescent="0.2">
      <c r="A17" s="14" t="s">
        <v>14</v>
      </c>
      <c r="B17" s="2">
        <v>17.2</v>
      </c>
      <c r="C17" s="3">
        <f t="shared" si="0"/>
        <v>1.72E-2</v>
      </c>
      <c r="D17" s="11">
        <f t="shared" si="2"/>
        <v>2.3235219265950111E-4</v>
      </c>
      <c r="E17" s="9">
        <f t="shared" si="3"/>
        <v>4.5000000000000004E-4</v>
      </c>
      <c r="F17" s="10">
        <v>0.45</v>
      </c>
      <c r="G17" s="4">
        <v>25.5</v>
      </c>
      <c r="H17" s="5">
        <v>0.567626953125</v>
      </c>
      <c r="I17" s="5">
        <v>0.7379150390625</v>
      </c>
      <c r="J17" s="5">
        <f t="shared" si="4"/>
        <v>1.9367150998202518</v>
      </c>
      <c r="K17" s="7">
        <f t="shared" si="5"/>
        <v>8.9560000000000005E-7</v>
      </c>
      <c r="L17" s="8">
        <f t="shared" si="1"/>
        <v>37194.617817003498</v>
      </c>
      <c r="M17" s="5">
        <f t="shared" si="6"/>
        <v>0.19028808593749999</v>
      </c>
      <c r="N17" s="5">
        <f t="shared" si="7"/>
        <v>0.99535756951429222</v>
      </c>
      <c r="O17" s="6">
        <f t="shared" si="8"/>
        <v>2.216448286777959E-2</v>
      </c>
      <c r="P17" s="6">
        <f t="shared" si="9"/>
        <v>0.77241369887917899</v>
      </c>
    </row>
    <row r="18" spans="1:16" x14ac:dyDescent="0.2">
      <c r="A18" s="14" t="s">
        <v>14</v>
      </c>
      <c r="B18" s="2">
        <v>17.2</v>
      </c>
      <c r="C18" s="3">
        <f t="shared" si="0"/>
        <v>1.72E-2</v>
      </c>
      <c r="D18" s="11">
        <f t="shared" si="2"/>
        <v>2.3235219265950111E-4</v>
      </c>
      <c r="E18" s="9">
        <f t="shared" si="3"/>
        <v>4.5000000000000004E-4</v>
      </c>
      <c r="F18" s="10">
        <v>0.45</v>
      </c>
      <c r="G18" s="4">
        <v>25.5</v>
      </c>
      <c r="H18" s="5">
        <v>0.567626953125</v>
      </c>
      <c r="I18" s="5">
        <v>0.7379150390625</v>
      </c>
      <c r="J18" s="5">
        <f t="shared" si="4"/>
        <v>1.9367150998202518</v>
      </c>
      <c r="K18" s="7">
        <f t="shared" si="5"/>
        <v>8.9560000000000005E-7</v>
      </c>
      <c r="L18" s="8">
        <f t="shared" si="1"/>
        <v>37194.617817003498</v>
      </c>
      <c r="M18" s="5">
        <f t="shared" si="6"/>
        <v>0.19028808593749999</v>
      </c>
      <c r="N18" s="5">
        <f t="shared" si="7"/>
        <v>0.99535756951429222</v>
      </c>
      <c r="O18" s="6">
        <f t="shared" si="8"/>
        <v>2.216448286777959E-2</v>
      </c>
      <c r="P18" s="6">
        <f t="shared" si="9"/>
        <v>0.77241369887917899</v>
      </c>
    </row>
    <row r="19" spans="1:16" x14ac:dyDescent="0.2">
      <c r="A19" s="14" t="s">
        <v>14</v>
      </c>
      <c r="B19" s="2">
        <v>17.2</v>
      </c>
      <c r="C19" s="3">
        <f t="shared" si="0"/>
        <v>1.72E-2</v>
      </c>
      <c r="D19" s="11">
        <f t="shared" si="2"/>
        <v>2.3235219265950111E-4</v>
      </c>
      <c r="E19" s="9">
        <f t="shared" si="3"/>
        <v>4.5000000000000004E-4</v>
      </c>
      <c r="F19" s="10">
        <v>0.45</v>
      </c>
      <c r="G19" s="4">
        <v>25.5</v>
      </c>
      <c r="H19" s="5">
        <v>0.544921875</v>
      </c>
      <c r="I19" s="5">
        <v>0.7379150390625</v>
      </c>
      <c r="J19" s="5">
        <f t="shared" si="4"/>
        <v>1.9367150998202518</v>
      </c>
      <c r="K19" s="7">
        <f t="shared" si="5"/>
        <v>8.9560000000000005E-7</v>
      </c>
      <c r="L19" s="8">
        <f t="shared" si="1"/>
        <v>37194.617817003498</v>
      </c>
      <c r="M19" s="5">
        <f t="shared" si="6"/>
        <v>0.21299316406249999</v>
      </c>
      <c r="N19" s="5">
        <f t="shared" si="7"/>
        <v>1.1141231310405928</v>
      </c>
      <c r="O19" s="6">
        <f t="shared" si="8"/>
        <v>2.216448286777959E-2</v>
      </c>
      <c r="P19" s="6">
        <f t="shared" si="9"/>
        <v>0.86457771057475219</v>
      </c>
    </row>
    <row r="20" spans="1:16" x14ac:dyDescent="0.2">
      <c r="A20" s="14" t="s">
        <v>14</v>
      </c>
      <c r="B20" s="2">
        <v>17.2</v>
      </c>
      <c r="C20" s="3">
        <f t="shared" si="0"/>
        <v>1.72E-2</v>
      </c>
      <c r="D20" s="11">
        <f t="shared" si="2"/>
        <v>2.3235219265950111E-4</v>
      </c>
      <c r="E20" s="9">
        <f t="shared" si="3"/>
        <v>4.5000000000000004E-4</v>
      </c>
      <c r="F20" s="10">
        <v>0.45</v>
      </c>
      <c r="G20" s="4">
        <v>25.5</v>
      </c>
      <c r="H20" s="5">
        <v>0.544921875</v>
      </c>
      <c r="I20" s="5">
        <v>0.7379150390625</v>
      </c>
      <c r="J20" s="5">
        <f t="shared" si="4"/>
        <v>1.9367150998202518</v>
      </c>
      <c r="K20" s="7">
        <f t="shared" si="5"/>
        <v>8.9560000000000005E-7</v>
      </c>
      <c r="L20" s="8">
        <f t="shared" si="1"/>
        <v>37194.617817003498</v>
      </c>
      <c r="M20" s="5">
        <f t="shared" si="6"/>
        <v>0.21299316406249999</v>
      </c>
      <c r="N20" s="5">
        <f t="shared" si="7"/>
        <v>1.1141231310405928</v>
      </c>
      <c r="O20" s="6">
        <f t="shared" si="8"/>
        <v>2.216448286777959E-2</v>
      </c>
      <c r="P20" s="6">
        <f t="shared" si="9"/>
        <v>0.86457771057475219</v>
      </c>
    </row>
    <row r="21" spans="1:16" x14ac:dyDescent="0.2">
      <c r="A21" s="14" t="s">
        <v>14</v>
      </c>
      <c r="B21" s="2">
        <v>17.2</v>
      </c>
      <c r="C21" s="3">
        <f t="shared" si="0"/>
        <v>1.72E-2</v>
      </c>
      <c r="D21" s="11">
        <f t="shared" si="2"/>
        <v>2.3235219265950111E-4</v>
      </c>
      <c r="E21" s="9">
        <f t="shared" si="3"/>
        <v>4.5000000000000004E-4</v>
      </c>
      <c r="F21" s="10">
        <v>0.45</v>
      </c>
      <c r="G21" s="4">
        <v>25.5</v>
      </c>
      <c r="H21" s="5">
        <v>0.5562744140625</v>
      </c>
      <c r="I21" s="5">
        <v>0.7379150390625</v>
      </c>
      <c r="J21" s="5">
        <f t="shared" si="4"/>
        <v>1.9367150998202518</v>
      </c>
      <c r="K21" s="7">
        <f t="shared" si="5"/>
        <v>8.9560000000000005E-7</v>
      </c>
      <c r="L21" s="8">
        <f t="shared" si="1"/>
        <v>37194.617817003498</v>
      </c>
      <c r="M21" s="5">
        <f t="shared" si="6"/>
        <v>0.20164062499999999</v>
      </c>
      <c r="N21" s="5">
        <f t="shared" si="7"/>
        <v>1.0547403502774424</v>
      </c>
      <c r="O21" s="6">
        <f t="shared" si="8"/>
        <v>2.216448286777959E-2</v>
      </c>
      <c r="P21" s="6">
        <f t="shared" si="9"/>
        <v>0.81849570472696542</v>
      </c>
    </row>
    <row r="22" spans="1:16" x14ac:dyDescent="0.2">
      <c r="A22" s="14" t="s">
        <v>14</v>
      </c>
      <c r="B22" s="2">
        <v>17.2</v>
      </c>
      <c r="C22" s="3">
        <f t="shared" si="0"/>
        <v>1.72E-2</v>
      </c>
      <c r="D22" s="11">
        <f t="shared" si="2"/>
        <v>2.3235219265950111E-4</v>
      </c>
      <c r="E22" s="9">
        <f t="shared" si="3"/>
        <v>3.5E-4</v>
      </c>
      <c r="F22" s="10">
        <v>0.35</v>
      </c>
      <c r="G22" s="4">
        <v>25.5</v>
      </c>
      <c r="H22" s="5">
        <v>0.113525390625</v>
      </c>
      <c r="I22" s="5">
        <v>0.2384033203125</v>
      </c>
      <c r="J22" s="5">
        <f t="shared" si="4"/>
        <v>1.5063339665268622</v>
      </c>
      <c r="K22" s="7">
        <f t="shared" si="5"/>
        <v>8.9560000000000005E-7</v>
      </c>
      <c r="L22" s="8">
        <f t="shared" si="1"/>
        <v>28929.147191002714</v>
      </c>
      <c r="M22" s="5">
        <f t="shared" si="6"/>
        <v>0.14487792968749999</v>
      </c>
      <c r="N22" s="5">
        <f t="shared" si="7"/>
        <v>1.2527335135387143</v>
      </c>
      <c r="O22" s="6">
        <f t="shared" si="8"/>
        <v>2.3520222660875591E-2</v>
      </c>
      <c r="P22" s="6">
        <f t="shared" si="9"/>
        <v>0.91610597159473295</v>
      </c>
    </row>
    <row r="23" spans="1:16" x14ac:dyDescent="0.2">
      <c r="A23" s="14" t="s">
        <v>14</v>
      </c>
      <c r="B23" s="2">
        <v>17.2</v>
      </c>
      <c r="C23" s="3">
        <f t="shared" si="0"/>
        <v>1.72E-2</v>
      </c>
      <c r="D23" s="11">
        <f t="shared" si="2"/>
        <v>2.3235219265950111E-4</v>
      </c>
      <c r="E23" s="9">
        <f t="shared" si="3"/>
        <v>3.5E-4</v>
      </c>
      <c r="F23" s="10">
        <v>0.35</v>
      </c>
      <c r="G23" s="4">
        <v>25.5</v>
      </c>
      <c r="H23" s="5">
        <v>0.113525390625</v>
      </c>
      <c r="I23" s="5">
        <v>0.2384033203125</v>
      </c>
      <c r="J23" s="5">
        <f t="shared" si="4"/>
        <v>1.5063339665268622</v>
      </c>
      <c r="K23" s="7">
        <f t="shared" si="5"/>
        <v>8.9560000000000005E-7</v>
      </c>
      <c r="L23" s="8">
        <f t="shared" si="1"/>
        <v>28929.147191002714</v>
      </c>
      <c r="M23" s="5">
        <f t="shared" si="6"/>
        <v>0.14487792968749999</v>
      </c>
      <c r="N23" s="5">
        <f t="shared" si="7"/>
        <v>1.2527335135387143</v>
      </c>
      <c r="O23" s="6">
        <f t="shared" si="8"/>
        <v>2.3520222660875591E-2</v>
      </c>
      <c r="P23" s="6">
        <f t="shared" si="9"/>
        <v>0.91610597159473295</v>
      </c>
    </row>
    <row r="24" spans="1:16" x14ac:dyDescent="0.2">
      <c r="A24" s="14" t="s">
        <v>14</v>
      </c>
      <c r="B24" s="2">
        <v>17.2</v>
      </c>
      <c r="C24" s="3">
        <f t="shared" si="0"/>
        <v>1.72E-2</v>
      </c>
      <c r="D24" s="11">
        <f t="shared" si="2"/>
        <v>2.3235219265950111E-4</v>
      </c>
      <c r="E24" s="9">
        <f t="shared" si="3"/>
        <v>3.5E-4</v>
      </c>
      <c r="F24" s="10">
        <v>0.35</v>
      </c>
      <c r="G24" s="4">
        <v>25.5</v>
      </c>
      <c r="H24" s="5">
        <v>0.1248779296875</v>
      </c>
      <c r="I24" s="5">
        <v>0.2611083984375</v>
      </c>
      <c r="J24" s="5">
        <f t="shared" si="4"/>
        <v>1.5063339665268622</v>
      </c>
      <c r="K24" s="7">
        <f t="shared" si="5"/>
        <v>8.9560000000000005E-7</v>
      </c>
      <c r="L24" s="8">
        <f t="shared" si="1"/>
        <v>28929.147191002714</v>
      </c>
      <c r="M24" s="5">
        <f t="shared" si="6"/>
        <v>0.15623046874999999</v>
      </c>
      <c r="N24" s="5">
        <f t="shared" si="7"/>
        <v>1.3508968858206567</v>
      </c>
      <c r="O24" s="6">
        <f t="shared" si="8"/>
        <v>2.3520222660875591E-2</v>
      </c>
      <c r="P24" s="6">
        <f t="shared" si="9"/>
        <v>0.98789143160476811</v>
      </c>
    </row>
    <row r="25" spans="1:16" x14ac:dyDescent="0.2">
      <c r="A25" s="14" t="s">
        <v>14</v>
      </c>
      <c r="B25" s="2">
        <v>17.2</v>
      </c>
      <c r="C25" s="3">
        <f t="shared" si="0"/>
        <v>1.72E-2</v>
      </c>
      <c r="D25" s="11">
        <f t="shared" si="2"/>
        <v>2.3235219265950111E-4</v>
      </c>
      <c r="E25" s="9">
        <f t="shared" si="3"/>
        <v>3.5E-4</v>
      </c>
      <c r="F25" s="10">
        <v>0.35</v>
      </c>
      <c r="G25" s="4">
        <v>25.5</v>
      </c>
      <c r="H25" s="5">
        <v>0.1248779296875</v>
      </c>
      <c r="I25" s="5">
        <v>0.2611083984375</v>
      </c>
      <c r="J25" s="5">
        <f t="shared" si="4"/>
        <v>1.5063339665268622</v>
      </c>
      <c r="K25" s="7">
        <f t="shared" si="5"/>
        <v>8.9560000000000005E-7</v>
      </c>
      <c r="L25" s="8">
        <f t="shared" si="1"/>
        <v>28929.147191002714</v>
      </c>
      <c r="M25" s="5">
        <f t="shared" si="6"/>
        <v>0.15623046874999999</v>
      </c>
      <c r="N25" s="5">
        <f t="shared" si="7"/>
        <v>1.3508968858206567</v>
      </c>
      <c r="O25" s="6">
        <f t="shared" si="8"/>
        <v>2.3520222660875591E-2</v>
      </c>
      <c r="P25" s="6">
        <f t="shared" si="9"/>
        <v>0.98789143160476811</v>
      </c>
    </row>
    <row r="26" spans="1:16" x14ac:dyDescent="0.2">
      <c r="A26" s="14" t="s">
        <v>14</v>
      </c>
      <c r="B26" s="2">
        <v>17.2</v>
      </c>
      <c r="C26" s="3">
        <f t="shared" si="0"/>
        <v>1.72E-2</v>
      </c>
      <c r="D26" s="11">
        <f t="shared" si="2"/>
        <v>2.3235219265950111E-4</v>
      </c>
      <c r="E26" s="9">
        <f t="shared" si="3"/>
        <v>3.5E-4</v>
      </c>
      <c r="F26" s="10">
        <v>0.35</v>
      </c>
      <c r="G26" s="4">
        <v>25.5</v>
      </c>
      <c r="H26" s="5">
        <v>0.1248779296875</v>
      </c>
      <c r="I26" s="5">
        <v>0.2611083984375</v>
      </c>
      <c r="J26" s="5">
        <f t="shared" si="4"/>
        <v>1.5063339665268622</v>
      </c>
      <c r="K26" s="7">
        <f t="shared" si="5"/>
        <v>8.9560000000000005E-7</v>
      </c>
      <c r="L26" s="8">
        <f t="shared" si="1"/>
        <v>28929.147191002714</v>
      </c>
      <c r="M26" s="5">
        <f t="shared" si="6"/>
        <v>0.15623046874999999</v>
      </c>
      <c r="N26" s="5">
        <f t="shared" si="7"/>
        <v>1.3508968858206567</v>
      </c>
      <c r="O26" s="6">
        <f t="shared" si="8"/>
        <v>2.3520222660875591E-2</v>
      </c>
      <c r="P26" s="6">
        <f t="shared" si="9"/>
        <v>0.98789143160476811</v>
      </c>
    </row>
    <row r="27" spans="1:16" x14ac:dyDescent="0.2">
      <c r="A27" s="14" t="s">
        <v>14</v>
      </c>
      <c r="B27" s="2">
        <v>17.2</v>
      </c>
      <c r="C27" s="3">
        <f t="shared" si="0"/>
        <v>1.72E-2</v>
      </c>
      <c r="D27" s="11">
        <f t="shared" si="2"/>
        <v>2.3235219265950111E-4</v>
      </c>
      <c r="E27" s="9">
        <f t="shared" si="3"/>
        <v>2.5000000000000001E-4</v>
      </c>
      <c r="F27" s="10">
        <v>0.25</v>
      </c>
      <c r="G27" s="4">
        <v>25.5</v>
      </c>
      <c r="H27" s="5">
        <v>-0.1702880859375</v>
      </c>
      <c r="I27" s="5">
        <v>-7.94677734375E-2</v>
      </c>
      <c r="J27" s="5">
        <f t="shared" si="4"/>
        <v>1.0759528332334731</v>
      </c>
      <c r="K27" s="7">
        <f t="shared" si="5"/>
        <v>8.9560000000000005E-7</v>
      </c>
      <c r="L27" s="8">
        <f t="shared" si="1"/>
        <v>20663.676565001941</v>
      </c>
      <c r="M27" s="5">
        <f t="shared" si="6"/>
        <v>0.1108203125</v>
      </c>
      <c r="N27" s="5">
        <f t="shared" si="7"/>
        <v>1.8781570575180588</v>
      </c>
      <c r="O27" s="6">
        <f t="shared" si="8"/>
        <v>2.5539116844416E-2</v>
      </c>
      <c r="P27" s="6">
        <f t="shared" si="9"/>
        <v>1.2648950073766465</v>
      </c>
    </row>
    <row r="28" spans="1:16" x14ac:dyDescent="0.2">
      <c r="A28" s="14" t="s">
        <v>14</v>
      </c>
      <c r="B28" s="2">
        <v>17.2</v>
      </c>
      <c r="C28" s="3">
        <f t="shared" si="0"/>
        <v>1.72E-2</v>
      </c>
      <c r="D28" s="11">
        <f t="shared" si="2"/>
        <v>2.3235219265950111E-4</v>
      </c>
      <c r="E28" s="9">
        <f t="shared" si="3"/>
        <v>2.5000000000000001E-4</v>
      </c>
      <c r="F28" s="10">
        <v>0.25</v>
      </c>
      <c r="G28" s="4">
        <v>25.5</v>
      </c>
      <c r="H28" s="5">
        <v>-0.1702880859375</v>
      </c>
      <c r="I28" s="5">
        <v>-6.8115234375E-2</v>
      </c>
      <c r="J28" s="5">
        <f t="shared" si="4"/>
        <v>1.0759528332334731</v>
      </c>
      <c r="K28" s="7">
        <f t="shared" si="5"/>
        <v>8.9560000000000005E-7</v>
      </c>
      <c r="L28" s="8">
        <f t="shared" si="1"/>
        <v>20663.676565001941</v>
      </c>
      <c r="M28" s="5">
        <f t="shared" si="6"/>
        <v>0.1221728515625</v>
      </c>
      <c r="N28" s="5">
        <f t="shared" si="7"/>
        <v>2.070557267190666</v>
      </c>
      <c r="O28" s="6">
        <f t="shared" si="8"/>
        <v>2.5539116844416E-2</v>
      </c>
      <c r="P28" s="6">
        <f t="shared" si="9"/>
        <v>1.3944720646621023</v>
      </c>
    </row>
    <row r="29" spans="1:16" x14ac:dyDescent="0.2">
      <c r="A29" s="14" t="s">
        <v>14</v>
      </c>
      <c r="B29" s="2">
        <v>17.2</v>
      </c>
      <c r="C29" s="3">
        <f t="shared" si="0"/>
        <v>1.72E-2</v>
      </c>
      <c r="D29" s="11">
        <f t="shared" si="2"/>
        <v>2.3235219265950111E-4</v>
      </c>
      <c r="E29" s="9">
        <f t="shared" si="3"/>
        <v>2.5000000000000001E-4</v>
      </c>
      <c r="F29" s="10">
        <v>0.25</v>
      </c>
      <c r="G29" s="4">
        <v>25.5</v>
      </c>
      <c r="H29" s="5">
        <v>-0.1702880859375</v>
      </c>
      <c r="I29" s="5">
        <v>-6.8115234375E-2</v>
      </c>
      <c r="J29" s="5">
        <f t="shared" si="4"/>
        <v>1.0759528332334731</v>
      </c>
      <c r="K29" s="7">
        <f t="shared" si="5"/>
        <v>8.9560000000000005E-7</v>
      </c>
      <c r="L29" s="8">
        <f t="shared" si="1"/>
        <v>20663.676565001941</v>
      </c>
      <c r="M29" s="5">
        <f t="shared" si="6"/>
        <v>0.1221728515625</v>
      </c>
      <c r="N29" s="5">
        <f t="shared" si="7"/>
        <v>2.070557267190666</v>
      </c>
      <c r="O29" s="6">
        <f t="shared" si="8"/>
        <v>2.5539116844416E-2</v>
      </c>
      <c r="P29" s="6">
        <f t="shared" si="9"/>
        <v>1.3944720646621023</v>
      </c>
    </row>
    <row r="30" spans="1:16" x14ac:dyDescent="0.2">
      <c r="A30" s="14" t="s">
        <v>14</v>
      </c>
      <c r="B30" s="2">
        <v>17.2</v>
      </c>
      <c r="C30" s="3">
        <f t="shared" si="0"/>
        <v>1.72E-2</v>
      </c>
      <c r="D30" s="11">
        <f t="shared" si="2"/>
        <v>2.3235219265950111E-4</v>
      </c>
      <c r="E30" s="9">
        <f t="shared" si="3"/>
        <v>2.5000000000000001E-4</v>
      </c>
      <c r="F30" s="10">
        <v>0.25</v>
      </c>
      <c r="G30" s="4">
        <v>25.5</v>
      </c>
      <c r="H30" s="5">
        <v>-0.1702880859375</v>
      </c>
      <c r="I30" s="5">
        <v>-6.8115234375E-2</v>
      </c>
      <c r="J30" s="5">
        <f t="shared" si="4"/>
        <v>1.0759528332334731</v>
      </c>
      <c r="K30" s="7">
        <f t="shared" si="5"/>
        <v>8.9560000000000005E-7</v>
      </c>
      <c r="L30" s="8">
        <f t="shared" si="1"/>
        <v>20663.676565001941</v>
      </c>
      <c r="M30" s="5">
        <f t="shared" si="6"/>
        <v>0.1221728515625</v>
      </c>
      <c r="N30" s="5">
        <f t="shared" si="7"/>
        <v>2.070557267190666</v>
      </c>
      <c r="O30" s="6">
        <f t="shared" si="8"/>
        <v>2.5539116844416E-2</v>
      </c>
      <c r="P30" s="6">
        <f t="shared" si="9"/>
        <v>1.3944720646621023</v>
      </c>
    </row>
    <row r="31" spans="1:16" x14ac:dyDescent="0.2">
      <c r="A31" s="14" t="s">
        <v>14</v>
      </c>
      <c r="B31" s="2">
        <v>17.2</v>
      </c>
      <c r="C31" s="3">
        <f t="shared" si="0"/>
        <v>1.72E-2</v>
      </c>
      <c r="D31" s="11">
        <f t="shared" si="2"/>
        <v>2.3235219265950111E-4</v>
      </c>
      <c r="E31" s="9">
        <f t="shared" si="3"/>
        <v>2.5000000000000001E-4</v>
      </c>
      <c r="F31" s="10">
        <v>0.25</v>
      </c>
      <c r="G31" s="4">
        <v>25.5</v>
      </c>
      <c r="H31" s="5">
        <v>-0.1702880859375</v>
      </c>
      <c r="I31" s="5">
        <v>-6.8115234375E-2</v>
      </c>
      <c r="J31" s="5">
        <f t="shared" si="4"/>
        <v>1.0759528332334731</v>
      </c>
      <c r="K31" s="7">
        <f t="shared" si="5"/>
        <v>8.9560000000000005E-7</v>
      </c>
      <c r="L31" s="8">
        <f t="shared" si="1"/>
        <v>20663.676565001941</v>
      </c>
      <c r="M31" s="5">
        <f t="shared" si="6"/>
        <v>0.1221728515625</v>
      </c>
      <c r="N31" s="5">
        <f t="shared" si="7"/>
        <v>2.070557267190666</v>
      </c>
      <c r="O31" s="6">
        <f t="shared" si="8"/>
        <v>2.5539116844416E-2</v>
      </c>
      <c r="P31" s="6">
        <f t="shared" si="9"/>
        <v>1.3944720646621023</v>
      </c>
    </row>
    <row r="32" spans="1:16" x14ac:dyDescent="0.2">
      <c r="A32" s="14" t="s">
        <v>15</v>
      </c>
      <c r="B32" s="2">
        <v>17.2</v>
      </c>
      <c r="C32" s="3">
        <f t="shared" si="0"/>
        <v>1.72E-2</v>
      </c>
      <c r="D32" s="11">
        <f t="shared" si="2"/>
        <v>2.3235219265950111E-4</v>
      </c>
      <c r="E32" s="9">
        <f t="shared" si="3"/>
        <v>7.5000000000000002E-4</v>
      </c>
      <c r="F32" s="5">
        <v>0.75</v>
      </c>
      <c r="G32" s="4">
        <v>25.5</v>
      </c>
      <c r="H32" s="5">
        <v>6.062255859375</v>
      </c>
      <c r="I32" s="5">
        <v>5.8692626953125</v>
      </c>
      <c r="J32" s="5">
        <f t="shared" si="4"/>
        <v>3.2278584997004192</v>
      </c>
      <c r="K32" s="7">
        <f t="shared" si="5"/>
        <v>8.9560000000000005E-7</v>
      </c>
      <c r="L32" s="8">
        <f t="shared" si="1"/>
        <v>61991.029695005811</v>
      </c>
      <c r="M32" s="5">
        <f t="shared" ref="M32:M66" si="10">H32 - I32 + 0.02</f>
        <v>0.21299316406249999</v>
      </c>
      <c r="N32" s="5">
        <f t="shared" si="7"/>
        <v>0.40108432717461356</v>
      </c>
      <c r="O32" s="6">
        <f t="shared" si="8"/>
        <v>1.97467646638874E-2</v>
      </c>
      <c r="P32" s="6">
        <f t="shared" si="9"/>
        <v>0.34935598538931828</v>
      </c>
    </row>
    <row r="33" spans="1:16" x14ac:dyDescent="0.2">
      <c r="A33" s="14" t="s">
        <v>15</v>
      </c>
      <c r="B33" s="2">
        <v>17.2</v>
      </c>
      <c r="C33" s="3">
        <f t="shared" si="0"/>
        <v>1.72E-2</v>
      </c>
      <c r="D33" s="11">
        <f t="shared" si="2"/>
        <v>2.3235219265950111E-4</v>
      </c>
      <c r="E33" s="9">
        <f t="shared" si="3"/>
        <v>7.5000000000000002E-4</v>
      </c>
      <c r="F33" s="5">
        <v>0.75</v>
      </c>
      <c r="G33" s="4">
        <v>25.5</v>
      </c>
      <c r="H33" s="5">
        <v>6.062255859375</v>
      </c>
      <c r="I33" s="5">
        <v>5.8692626953125</v>
      </c>
      <c r="J33" s="5">
        <f t="shared" si="4"/>
        <v>3.2278584997004192</v>
      </c>
      <c r="K33" s="7">
        <f t="shared" si="5"/>
        <v>8.9560000000000005E-7</v>
      </c>
      <c r="L33" s="8">
        <f t="shared" si="1"/>
        <v>61991.029695005811</v>
      </c>
      <c r="M33" s="5">
        <f t="shared" si="10"/>
        <v>0.21299316406249999</v>
      </c>
      <c r="N33" s="5">
        <f t="shared" si="7"/>
        <v>0.40108432717461356</v>
      </c>
      <c r="O33" s="6">
        <f t="shared" si="8"/>
        <v>1.97467646638874E-2</v>
      </c>
      <c r="P33" s="6">
        <f t="shared" si="9"/>
        <v>0.34935598538931828</v>
      </c>
    </row>
    <row r="34" spans="1:16" x14ac:dyDescent="0.2">
      <c r="A34" s="14" t="s">
        <v>15</v>
      </c>
      <c r="B34" s="2">
        <v>17.2</v>
      </c>
      <c r="C34" s="3">
        <f t="shared" si="0"/>
        <v>1.72E-2</v>
      </c>
      <c r="D34" s="11">
        <f t="shared" si="2"/>
        <v>2.3235219265950111E-4</v>
      </c>
      <c r="E34" s="9">
        <f t="shared" si="3"/>
        <v>7.5000000000000002E-4</v>
      </c>
      <c r="F34" s="5">
        <v>0.75</v>
      </c>
      <c r="G34" s="4">
        <v>25.5</v>
      </c>
      <c r="H34" s="5">
        <v>6.153076171875</v>
      </c>
      <c r="I34" s="5">
        <v>5.9600830078125</v>
      </c>
      <c r="J34" s="5">
        <f t="shared" si="4"/>
        <v>3.2278584997004192</v>
      </c>
      <c r="K34" s="7">
        <f t="shared" si="5"/>
        <v>8.9560000000000005E-7</v>
      </c>
      <c r="L34" s="8">
        <f t="shared" si="1"/>
        <v>61991.029695005811</v>
      </c>
      <c r="M34" s="5">
        <f t="shared" si="10"/>
        <v>0.21299316406249999</v>
      </c>
      <c r="N34" s="5">
        <f t="shared" si="7"/>
        <v>0.40108432717461356</v>
      </c>
      <c r="O34" s="6">
        <f t="shared" si="8"/>
        <v>1.97467646638874E-2</v>
      </c>
      <c r="P34" s="6">
        <f t="shared" si="9"/>
        <v>0.34935598538931828</v>
      </c>
    </row>
    <row r="35" spans="1:16" x14ac:dyDescent="0.2">
      <c r="A35" s="14" t="s">
        <v>15</v>
      </c>
      <c r="B35" s="2">
        <v>17.2</v>
      </c>
      <c r="C35" s="3">
        <f t="shared" si="0"/>
        <v>1.72E-2</v>
      </c>
      <c r="D35" s="11">
        <f t="shared" si="2"/>
        <v>2.3235219265950111E-4</v>
      </c>
      <c r="E35" s="9">
        <f t="shared" si="3"/>
        <v>7.5000000000000002E-4</v>
      </c>
      <c r="F35" s="5">
        <v>0.75</v>
      </c>
      <c r="G35" s="4">
        <v>25.5</v>
      </c>
      <c r="H35" s="5">
        <v>6.107666015625</v>
      </c>
      <c r="I35" s="5">
        <v>5.971435546875</v>
      </c>
      <c r="J35" s="5">
        <f t="shared" si="4"/>
        <v>3.2278584997004192</v>
      </c>
      <c r="K35" s="7">
        <f t="shared" si="5"/>
        <v>8.9560000000000005E-7</v>
      </c>
      <c r="L35" s="8">
        <f t="shared" si="1"/>
        <v>61991.029695005811</v>
      </c>
      <c r="M35" s="5">
        <f t="shared" si="10"/>
        <v>0.15623046874999999</v>
      </c>
      <c r="N35" s="5">
        <f t="shared" si="7"/>
        <v>0.29419532180094299</v>
      </c>
      <c r="O35" s="6">
        <f t="shared" si="8"/>
        <v>1.97467646638874E-2</v>
      </c>
      <c r="P35" s="6">
        <f t="shared" si="9"/>
        <v>0.25625258725193434</v>
      </c>
    </row>
    <row r="36" spans="1:16" x14ac:dyDescent="0.2">
      <c r="A36" s="14" t="s">
        <v>15</v>
      </c>
      <c r="B36" s="2">
        <v>17.2</v>
      </c>
      <c r="C36" s="3">
        <f t="shared" si="0"/>
        <v>1.72E-2</v>
      </c>
      <c r="D36" s="11">
        <f t="shared" si="2"/>
        <v>2.3235219265950111E-4</v>
      </c>
      <c r="E36" s="9">
        <f t="shared" si="3"/>
        <v>7.5000000000000002E-4</v>
      </c>
      <c r="F36" s="5">
        <v>0.75</v>
      </c>
      <c r="G36" s="4">
        <v>25.5</v>
      </c>
      <c r="H36" s="5">
        <v>6.107666015625</v>
      </c>
      <c r="I36" s="5">
        <v>5.9033203125</v>
      </c>
      <c r="J36" s="5">
        <f t="shared" si="4"/>
        <v>3.2278584997004192</v>
      </c>
      <c r="K36" s="7">
        <f t="shared" si="5"/>
        <v>8.9560000000000005E-7</v>
      </c>
      <c r="L36" s="8">
        <f t="shared" si="1"/>
        <v>61991.029695005811</v>
      </c>
      <c r="M36" s="5">
        <f t="shared" si="10"/>
        <v>0.22434570312499999</v>
      </c>
      <c r="N36" s="5">
        <f t="shared" si="7"/>
        <v>0.42246212824934765</v>
      </c>
      <c r="O36" s="6">
        <f t="shared" si="8"/>
        <v>1.97467646638874E-2</v>
      </c>
      <c r="P36" s="6">
        <f t="shared" si="9"/>
        <v>0.3679766650167951</v>
      </c>
    </row>
    <row r="37" spans="1:16" x14ac:dyDescent="0.2">
      <c r="A37" s="14" t="s">
        <v>15</v>
      </c>
      <c r="B37" s="2">
        <v>17.2</v>
      </c>
      <c r="C37" s="3">
        <f t="shared" si="0"/>
        <v>1.72E-2</v>
      </c>
      <c r="D37" s="11">
        <f t="shared" si="2"/>
        <v>2.3235219265950111E-4</v>
      </c>
      <c r="E37" s="9">
        <f t="shared" si="3"/>
        <v>6.5000000000000008E-4</v>
      </c>
      <c r="F37" s="10">
        <v>0.65</v>
      </c>
      <c r="G37" s="4">
        <v>25.5</v>
      </c>
      <c r="H37" s="5">
        <v>4.76806640625</v>
      </c>
      <c r="I37" s="5">
        <v>4.6431884765625</v>
      </c>
      <c r="J37" s="5">
        <f t="shared" si="4"/>
        <v>2.7974773664070303</v>
      </c>
      <c r="K37" s="7">
        <f t="shared" si="5"/>
        <v>8.9560000000000005E-7</v>
      </c>
      <c r="L37" s="8">
        <f t="shared" si="1"/>
        <v>53725.559069005045</v>
      </c>
      <c r="M37" s="5">
        <f t="shared" si="10"/>
        <v>0.14487792968749999</v>
      </c>
      <c r="N37" s="5">
        <f t="shared" si="7"/>
        <v>0.36321859268282242</v>
      </c>
      <c r="O37" s="6">
        <f t="shared" si="8"/>
        <v>2.0382546968948596E-2</v>
      </c>
      <c r="P37" s="6">
        <f t="shared" si="9"/>
        <v>0.30650535498149306</v>
      </c>
    </row>
    <row r="38" spans="1:16" x14ac:dyDescent="0.2">
      <c r="A38" s="14" t="s">
        <v>15</v>
      </c>
      <c r="B38" s="2">
        <v>17.2</v>
      </c>
      <c r="C38" s="3">
        <f t="shared" si="0"/>
        <v>1.72E-2</v>
      </c>
      <c r="D38" s="11">
        <f t="shared" si="2"/>
        <v>2.3235219265950111E-4</v>
      </c>
      <c r="E38" s="9">
        <f t="shared" si="3"/>
        <v>6.5000000000000008E-4</v>
      </c>
      <c r="F38" s="10">
        <v>0.65</v>
      </c>
      <c r="G38" s="4">
        <v>25.5</v>
      </c>
      <c r="H38" s="5">
        <v>4.76806640625</v>
      </c>
      <c r="I38" s="5">
        <v>4.6431884765625</v>
      </c>
      <c r="J38" s="5">
        <f t="shared" si="4"/>
        <v>2.7974773664070303</v>
      </c>
      <c r="K38" s="7">
        <f t="shared" si="5"/>
        <v>8.9560000000000005E-7</v>
      </c>
      <c r="L38" s="8">
        <f t="shared" si="1"/>
        <v>53725.559069005045</v>
      </c>
      <c r="M38" s="5">
        <f t="shared" si="10"/>
        <v>0.14487792968749999</v>
      </c>
      <c r="N38" s="5">
        <f t="shared" si="7"/>
        <v>0.36321859268282242</v>
      </c>
      <c r="O38" s="6">
        <f t="shared" si="8"/>
        <v>2.0382546968948596E-2</v>
      </c>
      <c r="P38" s="6">
        <f t="shared" si="9"/>
        <v>0.30650535498149306</v>
      </c>
    </row>
    <row r="39" spans="1:16" x14ac:dyDescent="0.2">
      <c r="A39" s="14" t="s">
        <v>15</v>
      </c>
      <c r="B39" s="2">
        <v>17.2</v>
      </c>
      <c r="C39" s="3">
        <f t="shared" si="0"/>
        <v>1.72E-2</v>
      </c>
      <c r="D39" s="11">
        <f t="shared" si="2"/>
        <v>2.3235219265950111E-4</v>
      </c>
      <c r="E39" s="9">
        <f t="shared" si="3"/>
        <v>6.5000000000000008E-4</v>
      </c>
      <c r="F39" s="10">
        <v>0.65</v>
      </c>
      <c r="G39" s="4">
        <v>25.5</v>
      </c>
      <c r="H39" s="5">
        <v>4.7794189453125</v>
      </c>
      <c r="I39" s="5">
        <v>4.67724609375</v>
      </c>
      <c r="J39" s="5">
        <f t="shared" si="4"/>
        <v>2.7974773664070303</v>
      </c>
      <c r="K39" s="7">
        <f t="shared" si="5"/>
        <v>8.9560000000000005E-7</v>
      </c>
      <c r="L39" s="8">
        <f t="shared" si="1"/>
        <v>53725.559069005045</v>
      </c>
      <c r="M39" s="5">
        <f t="shared" si="10"/>
        <v>0.1221728515625</v>
      </c>
      <c r="N39" s="5">
        <f t="shared" si="7"/>
        <v>0.30629545372642986</v>
      </c>
      <c r="O39" s="6">
        <f t="shared" si="8"/>
        <v>2.0382546968948596E-2</v>
      </c>
      <c r="P39" s="6">
        <f t="shared" si="9"/>
        <v>0.25847023986356843</v>
      </c>
    </row>
    <row r="40" spans="1:16" x14ac:dyDescent="0.2">
      <c r="A40" s="14" t="s">
        <v>15</v>
      </c>
      <c r="B40" s="2">
        <v>17.2</v>
      </c>
      <c r="C40" s="3">
        <f t="shared" si="0"/>
        <v>1.72E-2</v>
      </c>
      <c r="D40" s="11">
        <f t="shared" si="2"/>
        <v>2.3235219265950111E-4</v>
      </c>
      <c r="E40" s="9">
        <f t="shared" si="3"/>
        <v>6.5000000000000008E-4</v>
      </c>
      <c r="F40" s="10">
        <v>0.65</v>
      </c>
      <c r="G40" s="4">
        <v>25.5</v>
      </c>
      <c r="H40" s="5">
        <v>4.7794189453125</v>
      </c>
      <c r="I40" s="5">
        <v>4.67724609375</v>
      </c>
      <c r="J40" s="5">
        <f t="shared" si="4"/>
        <v>2.7974773664070303</v>
      </c>
      <c r="K40" s="7">
        <f t="shared" si="5"/>
        <v>8.9560000000000005E-7</v>
      </c>
      <c r="L40" s="8">
        <f t="shared" si="1"/>
        <v>53725.559069005045</v>
      </c>
      <c r="M40" s="5">
        <f t="shared" si="10"/>
        <v>0.1221728515625</v>
      </c>
      <c r="N40" s="5">
        <f t="shared" si="7"/>
        <v>0.30629545372642986</v>
      </c>
      <c r="O40" s="6">
        <f t="shared" si="8"/>
        <v>2.0382546968948596E-2</v>
      </c>
      <c r="P40" s="6">
        <f t="shared" si="9"/>
        <v>0.25847023986356843</v>
      </c>
    </row>
    <row r="41" spans="1:16" x14ac:dyDescent="0.2">
      <c r="A41" s="14" t="s">
        <v>15</v>
      </c>
      <c r="B41" s="2">
        <v>17.2</v>
      </c>
      <c r="C41" s="3">
        <f t="shared" si="0"/>
        <v>1.72E-2</v>
      </c>
      <c r="D41" s="11">
        <f t="shared" si="2"/>
        <v>2.3235219265950111E-4</v>
      </c>
      <c r="E41" s="9">
        <f t="shared" si="3"/>
        <v>6.5000000000000008E-4</v>
      </c>
      <c r="F41" s="10">
        <v>0.65</v>
      </c>
      <c r="G41" s="4">
        <v>25.5</v>
      </c>
      <c r="H41" s="5">
        <v>4.836181640625</v>
      </c>
      <c r="I41" s="5">
        <v>4.699951171875</v>
      </c>
      <c r="J41" s="5">
        <f t="shared" si="4"/>
        <v>2.7974773664070303</v>
      </c>
      <c r="K41" s="7">
        <f t="shared" si="5"/>
        <v>8.9560000000000005E-7</v>
      </c>
      <c r="L41" s="8">
        <f t="shared" si="1"/>
        <v>53725.559069005045</v>
      </c>
      <c r="M41" s="5">
        <f t="shared" si="10"/>
        <v>0.15623046874999999</v>
      </c>
      <c r="N41" s="5">
        <f t="shared" si="7"/>
        <v>0.3916801621610187</v>
      </c>
      <c r="O41" s="6">
        <f t="shared" si="8"/>
        <v>2.0382546968948596E-2</v>
      </c>
      <c r="P41" s="6">
        <f t="shared" si="9"/>
        <v>0.3305229125404554</v>
      </c>
    </row>
    <row r="42" spans="1:16" x14ac:dyDescent="0.2">
      <c r="A42" s="14" t="s">
        <v>15</v>
      </c>
      <c r="B42" s="2">
        <v>17.2</v>
      </c>
      <c r="C42" s="3">
        <f t="shared" si="0"/>
        <v>1.72E-2</v>
      </c>
      <c r="D42" s="11">
        <f t="shared" si="2"/>
        <v>2.3235219265950111E-4</v>
      </c>
      <c r="E42" s="9">
        <f t="shared" si="3"/>
        <v>5.5000000000000003E-4</v>
      </c>
      <c r="F42" s="10">
        <v>0.55000000000000004</v>
      </c>
      <c r="G42" s="4">
        <v>25.5</v>
      </c>
      <c r="H42" s="5">
        <v>3.7576904296875</v>
      </c>
      <c r="I42" s="5">
        <v>3.7122802734375</v>
      </c>
      <c r="J42" s="5">
        <f t="shared" si="4"/>
        <v>2.3670962331136409</v>
      </c>
      <c r="K42" s="7">
        <f t="shared" si="5"/>
        <v>8.9560000000000005E-7</v>
      </c>
      <c r="L42" s="8">
        <f t="shared" si="1"/>
        <v>45460.088443004264</v>
      </c>
      <c r="M42" s="5">
        <f t="shared" si="10"/>
        <v>6.5410156250000004E-2</v>
      </c>
      <c r="N42" s="5">
        <f t="shared" si="7"/>
        <v>0.22904054108008912</v>
      </c>
      <c r="O42" s="6">
        <f t="shared" si="8"/>
        <v>2.1164374679255003E-2</v>
      </c>
      <c r="P42" s="6">
        <f t="shared" si="9"/>
        <v>0.18613813855974529</v>
      </c>
    </row>
    <row r="43" spans="1:16" x14ac:dyDescent="0.2">
      <c r="A43" s="14" t="s">
        <v>15</v>
      </c>
      <c r="B43" s="2">
        <v>17.2</v>
      </c>
      <c r="C43" s="3">
        <f t="shared" si="0"/>
        <v>1.72E-2</v>
      </c>
      <c r="D43" s="11">
        <f t="shared" si="2"/>
        <v>2.3235219265950111E-4</v>
      </c>
      <c r="E43" s="9">
        <f t="shared" si="3"/>
        <v>5.5000000000000003E-4</v>
      </c>
      <c r="F43" s="10">
        <v>0.55000000000000004</v>
      </c>
      <c r="G43" s="4">
        <v>25.5</v>
      </c>
      <c r="H43" s="5">
        <v>3.76904296875</v>
      </c>
      <c r="I43" s="5">
        <v>3.6441650390625</v>
      </c>
      <c r="J43" s="5">
        <f t="shared" si="4"/>
        <v>2.3670962331136409</v>
      </c>
      <c r="K43" s="7">
        <f t="shared" si="5"/>
        <v>8.9560000000000005E-7</v>
      </c>
      <c r="L43" s="8">
        <f t="shared" si="1"/>
        <v>45460.088443004264</v>
      </c>
      <c r="M43" s="5">
        <f t="shared" si="10"/>
        <v>0.14487792968749999</v>
      </c>
      <c r="N43" s="5">
        <f t="shared" si="7"/>
        <v>0.50730530713551236</v>
      </c>
      <c r="O43" s="6">
        <f t="shared" si="8"/>
        <v>2.1164374679255003E-2</v>
      </c>
      <c r="P43" s="6">
        <f t="shared" si="9"/>
        <v>0.41228013654868634</v>
      </c>
    </row>
    <row r="44" spans="1:16" x14ac:dyDescent="0.2">
      <c r="A44" s="14" t="s">
        <v>15</v>
      </c>
      <c r="B44" s="2">
        <v>17.2</v>
      </c>
      <c r="C44" s="3">
        <f t="shared" si="0"/>
        <v>1.72E-2</v>
      </c>
      <c r="D44" s="11">
        <f t="shared" si="2"/>
        <v>2.3235219265950111E-4</v>
      </c>
      <c r="E44" s="9">
        <f t="shared" si="3"/>
        <v>5.5000000000000003E-4</v>
      </c>
      <c r="F44" s="10">
        <v>0.55000000000000004</v>
      </c>
      <c r="G44" s="4">
        <v>25.5</v>
      </c>
      <c r="H44" s="5">
        <v>3.76904296875</v>
      </c>
      <c r="I44" s="5">
        <v>3.6441650390625</v>
      </c>
      <c r="J44" s="5">
        <f t="shared" si="4"/>
        <v>2.3670962331136409</v>
      </c>
      <c r="K44" s="7">
        <f t="shared" si="5"/>
        <v>8.9560000000000005E-7</v>
      </c>
      <c r="L44" s="8">
        <f t="shared" si="1"/>
        <v>45460.088443004264</v>
      </c>
      <c r="M44" s="5">
        <f t="shared" si="10"/>
        <v>0.14487792968749999</v>
      </c>
      <c r="N44" s="5">
        <f t="shared" si="7"/>
        <v>0.50730530713551236</v>
      </c>
      <c r="O44" s="6">
        <f t="shared" si="8"/>
        <v>2.1164374679255003E-2</v>
      </c>
      <c r="P44" s="6">
        <f t="shared" si="9"/>
        <v>0.41228013654868634</v>
      </c>
    </row>
    <row r="45" spans="1:16" x14ac:dyDescent="0.2">
      <c r="A45" s="14" t="s">
        <v>15</v>
      </c>
      <c r="B45" s="2">
        <v>17.2</v>
      </c>
      <c r="C45" s="3">
        <f t="shared" si="0"/>
        <v>1.72E-2</v>
      </c>
      <c r="D45" s="11">
        <f t="shared" si="2"/>
        <v>2.3235219265950111E-4</v>
      </c>
      <c r="E45" s="9">
        <f t="shared" si="3"/>
        <v>5.5000000000000003E-4</v>
      </c>
      <c r="F45" s="10">
        <v>0.55000000000000004</v>
      </c>
      <c r="G45" s="4">
        <v>25.5</v>
      </c>
      <c r="H45" s="5">
        <v>3.746337890625</v>
      </c>
      <c r="I45" s="5">
        <v>3.655517578125</v>
      </c>
      <c r="J45" s="5">
        <f t="shared" si="4"/>
        <v>2.3670962331136409</v>
      </c>
      <c r="K45" s="7">
        <f t="shared" si="5"/>
        <v>8.9560000000000005E-7</v>
      </c>
      <c r="L45" s="8">
        <f t="shared" si="1"/>
        <v>45460.088443004264</v>
      </c>
      <c r="M45" s="5">
        <f t="shared" si="10"/>
        <v>0.1108203125</v>
      </c>
      <c r="N45" s="5">
        <f t="shared" si="7"/>
        <v>0.38804897882604522</v>
      </c>
      <c r="O45" s="6">
        <f t="shared" si="8"/>
        <v>2.1164374679255003E-2</v>
      </c>
      <c r="P45" s="6">
        <f t="shared" si="9"/>
        <v>0.31536213741056873</v>
      </c>
    </row>
    <row r="46" spans="1:16" x14ac:dyDescent="0.2">
      <c r="A46" s="14" t="s">
        <v>15</v>
      </c>
      <c r="B46" s="2">
        <v>17.2</v>
      </c>
      <c r="C46" s="3">
        <f t="shared" si="0"/>
        <v>1.72E-2</v>
      </c>
      <c r="D46" s="11">
        <f t="shared" si="2"/>
        <v>2.3235219265950111E-4</v>
      </c>
      <c r="E46" s="9">
        <f t="shared" si="3"/>
        <v>5.5000000000000003E-4</v>
      </c>
      <c r="F46" s="10">
        <v>0.55000000000000004</v>
      </c>
      <c r="G46" s="4">
        <v>25.5</v>
      </c>
      <c r="H46" s="5">
        <v>3.746337890625</v>
      </c>
      <c r="I46" s="5">
        <v>3.655517578125</v>
      </c>
      <c r="J46" s="5">
        <f t="shared" si="4"/>
        <v>2.3670962331136409</v>
      </c>
      <c r="K46" s="7">
        <f t="shared" si="5"/>
        <v>8.9560000000000005E-7</v>
      </c>
      <c r="L46" s="8">
        <f t="shared" si="1"/>
        <v>45460.088443004264</v>
      </c>
      <c r="M46" s="5">
        <f t="shared" si="10"/>
        <v>0.1108203125</v>
      </c>
      <c r="N46" s="5">
        <f t="shared" si="7"/>
        <v>0.38804897882604522</v>
      </c>
      <c r="O46" s="6">
        <f t="shared" si="8"/>
        <v>2.1164374679255003E-2</v>
      </c>
      <c r="P46" s="6">
        <f t="shared" si="9"/>
        <v>0.31536213741056873</v>
      </c>
    </row>
    <row r="47" spans="1:16" x14ac:dyDescent="0.2">
      <c r="A47" s="14" t="s">
        <v>15</v>
      </c>
      <c r="B47" s="2">
        <v>17.2</v>
      </c>
      <c r="C47" s="3">
        <f t="shared" si="0"/>
        <v>1.72E-2</v>
      </c>
      <c r="D47" s="11">
        <f t="shared" si="2"/>
        <v>2.3235219265950111E-4</v>
      </c>
      <c r="E47" s="9">
        <f t="shared" si="3"/>
        <v>4.5000000000000004E-4</v>
      </c>
      <c r="F47" s="10">
        <v>0.45</v>
      </c>
      <c r="G47" s="4">
        <v>25.5</v>
      </c>
      <c r="H47" s="5">
        <v>2.4635009765625</v>
      </c>
      <c r="I47" s="5">
        <v>2.3953857421875</v>
      </c>
      <c r="J47" s="5">
        <f t="shared" si="4"/>
        <v>1.9367150998202518</v>
      </c>
      <c r="K47" s="7">
        <f t="shared" si="5"/>
        <v>8.9560000000000005E-7</v>
      </c>
      <c r="L47" s="8">
        <f t="shared" si="1"/>
        <v>37194.617817003498</v>
      </c>
      <c r="M47" s="5">
        <f t="shared" si="10"/>
        <v>8.8115234375000004E-2</v>
      </c>
      <c r="N47" s="5">
        <f t="shared" si="7"/>
        <v>0.46091254264593978</v>
      </c>
      <c r="O47" s="6">
        <f t="shared" si="8"/>
        <v>2.216448286777959E-2</v>
      </c>
      <c r="P47" s="6">
        <f t="shared" si="9"/>
        <v>0.35767564624909975</v>
      </c>
    </row>
    <row r="48" spans="1:16" x14ac:dyDescent="0.2">
      <c r="A48" s="14" t="s">
        <v>15</v>
      </c>
      <c r="B48" s="2">
        <v>17.2</v>
      </c>
      <c r="C48" s="3">
        <f t="shared" si="0"/>
        <v>1.72E-2</v>
      </c>
      <c r="D48" s="11">
        <f t="shared" si="2"/>
        <v>2.3235219265950111E-4</v>
      </c>
      <c r="E48" s="9">
        <f t="shared" si="3"/>
        <v>4.5000000000000004E-4</v>
      </c>
      <c r="F48" s="10">
        <v>0.45</v>
      </c>
      <c r="G48" s="4">
        <v>25.5</v>
      </c>
      <c r="H48" s="5">
        <v>2.4407958984375</v>
      </c>
      <c r="I48" s="5">
        <v>2.384033203125</v>
      </c>
      <c r="J48" s="5">
        <f t="shared" si="4"/>
        <v>1.9367150998202518</v>
      </c>
      <c r="K48" s="7">
        <f t="shared" si="5"/>
        <v>8.9560000000000005E-7</v>
      </c>
      <c r="L48" s="8">
        <f t="shared" si="1"/>
        <v>37194.617817003498</v>
      </c>
      <c r="M48" s="5">
        <f t="shared" si="10"/>
        <v>7.6762695312500004E-2</v>
      </c>
      <c r="N48" s="5">
        <f t="shared" si="7"/>
        <v>0.40152976188278949</v>
      </c>
      <c r="O48" s="6">
        <f t="shared" si="8"/>
        <v>2.216448286777959E-2</v>
      </c>
      <c r="P48" s="6">
        <f t="shared" si="9"/>
        <v>0.3115936404013131</v>
      </c>
    </row>
    <row r="49" spans="1:16" x14ac:dyDescent="0.2">
      <c r="A49" s="14" t="s">
        <v>15</v>
      </c>
      <c r="B49" s="2">
        <v>17.2</v>
      </c>
      <c r="C49" s="3">
        <f t="shared" si="0"/>
        <v>1.72E-2</v>
      </c>
      <c r="D49" s="11">
        <f t="shared" si="2"/>
        <v>2.3235219265950111E-4</v>
      </c>
      <c r="E49" s="9">
        <f t="shared" si="3"/>
        <v>4.5000000000000004E-4</v>
      </c>
      <c r="F49" s="10">
        <v>0.45</v>
      </c>
      <c r="G49" s="4">
        <v>25.5</v>
      </c>
      <c r="H49" s="5">
        <v>2.4407958984375</v>
      </c>
      <c r="I49" s="5">
        <v>2.384033203125</v>
      </c>
      <c r="J49" s="5">
        <f t="shared" si="4"/>
        <v>1.9367150998202518</v>
      </c>
      <c r="K49" s="7">
        <f t="shared" si="5"/>
        <v>8.9560000000000005E-7</v>
      </c>
      <c r="L49" s="8">
        <f t="shared" si="1"/>
        <v>37194.617817003498</v>
      </c>
      <c r="M49" s="5">
        <f t="shared" si="10"/>
        <v>7.6762695312500004E-2</v>
      </c>
      <c r="N49" s="5">
        <f t="shared" si="7"/>
        <v>0.40152976188278949</v>
      </c>
      <c r="O49" s="6">
        <f t="shared" si="8"/>
        <v>2.216448286777959E-2</v>
      </c>
      <c r="P49" s="6">
        <f t="shared" si="9"/>
        <v>0.3115936404013131</v>
      </c>
    </row>
    <row r="50" spans="1:16" x14ac:dyDescent="0.2">
      <c r="A50" s="14" t="s">
        <v>15</v>
      </c>
      <c r="B50" s="2">
        <v>17.2</v>
      </c>
      <c r="C50" s="3">
        <f t="shared" si="0"/>
        <v>1.72E-2</v>
      </c>
      <c r="D50" s="11">
        <f t="shared" si="2"/>
        <v>2.3235219265950111E-4</v>
      </c>
      <c r="E50" s="9">
        <f t="shared" si="3"/>
        <v>4.5000000000000004E-4</v>
      </c>
      <c r="F50" s="10">
        <v>0.45</v>
      </c>
      <c r="G50" s="4">
        <v>25.5</v>
      </c>
      <c r="H50" s="5">
        <v>2.49755859375</v>
      </c>
      <c r="I50" s="5">
        <v>2.429443359375</v>
      </c>
      <c r="J50" s="5">
        <f t="shared" si="4"/>
        <v>1.9367150998202518</v>
      </c>
      <c r="K50" s="7">
        <f t="shared" si="5"/>
        <v>8.9560000000000005E-7</v>
      </c>
      <c r="L50" s="8">
        <f t="shared" si="1"/>
        <v>37194.617817003498</v>
      </c>
      <c r="M50" s="5">
        <f t="shared" si="10"/>
        <v>8.8115234375000004E-2</v>
      </c>
      <c r="N50" s="5">
        <f t="shared" si="7"/>
        <v>0.46091254264593978</v>
      </c>
      <c r="O50" s="6">
        <f t="shared" si="8"/>
        <v>2.216448286777959E-2</v>
      </c>
      <c r="P50" s="6">
        <f t="shared" si="9"/>
        <v>0.35767564624909975</v>
      </c>
    </row>
    <row r="51" spans="1:16" x14ac:dyDescent="0.2">
      <c r="A51" s="14" t="s">
        <v>15</v>
      </c>
      <c r="B51" s="2">
        <v>17.2</v>
      </c>
      <c r="C51" s="3">
        <f t="shared" si="0"/>
        <v>1.72E-2</v>
      </c>
      <c r="D51" s="11">
        <f t="shared" si="2"/>
        <v>2.3235219265950111E-4</v>
      </c>
      <c r="E51" s="9">
        <f t="shared" si="3"/>
        <v>4.5000000000000004E-4</v>
      </c>
      <c r="F51" s="10">
        <v>0.45</v>
      </c>
      <c r="G51" s="4">
        <v>25.5</v>
      </c>
      <c r="H51" s="5">
        <v>2.49755859375</v>
      </c>
      <c r="I51" s="5">
        <v>2.429443359375</v>
      </c>
      <c r="J51" s="5">
        <f t="shared" si="4"/>
        <v>1.9367150998202518</v>
      </c>
      <c r="K51" s="7">
        <f t="shared" si="5"/>
        <v>8.9560000000000005E-7</v>
      </c>
      <c r="L51" s="8">
        <f t="shared" si="1"/>
        <v>37194.617817003498</v>
      </c>
      <c r="M51" s="5">
        <f t="shared" si="10"/>
        <v>8.8115234375000004E-2</v>
      </c>
      <c r="N51" s="5">
        <f t="shared" si="7"/>
        <v>0.46091254264593978</v>
      </c>
      <c r="O51" s="6">
        <f t="shared" si="8"/>
        <v>2.216448286777959E-2</v>
      </c>
      <c r="P51" s="6">
        <f t="shared" si="9"/>
        <v>0.35767564624909975</v>
      </c>
    </row>
    <row r="52" spans="1:16" x14ac:dyDescent="0.2">
      <c r="A52" s="14" t="s">
        <v>15</v>
      </c>
      <c r="B52" s="2">
        <v>17.2</v>
      </c>
      <c r="C52" s="3">
        <f t="shared" si="0"/>
        <v>1.72E-2</v>
      </c>
      <c r="D52" s="11">
        <f t="shared" si="2"/>
        <v>2.3235219265950111E-4</v>
      </c>
      <c r="E52" s="9">
        <f t="shared" si="3"/>
        <v>3.5E-4</v>
      </c>
      <c r="F52" s="10">
        <v>0.35</v>
      </c>
      <c r="G52" s="4">
        <v>25.5</v>
      </c>
      <c r="H52" s="5">
        <v>1.58935546875</v>
      </c>
      <c r="I52" s="5">
        <v>1.5780029296875</v>
      </c>
      <c r="J52" s="5">
        <f t="shared" si="4"/>
        <v>1.5063339665268622</v>
      </c>
      <c r="K52" s="7">
        <f t="shared" si="5"/>
        <v>8.9560000000000005E-7</v>
      </c>
      <c r="L52" s="8">
        <f t="shared" si="1"/>
        <v>28929.147191002714</v>
      </c>
      <c r="M52" s="5">
        <f t="shared" si="10"/>
        <v>3.1352539062500004E-2</v>
      </c>
      <c r="N52" s="5">
        <f t="shared" si="7"/>
        <v>0.27109979071929108</v>
      </c>
      <c r="O52" s="6">
        <f t="shared" si="8"/>
        <v>2.3520222660875591E-2</v>
      </c>
      <c r="P52" s="6">
        <f t="shared" si="9"/>
        <v>0.19825137149438105</v>
      </c>
    </row>
    <row r="53" spans="1:16" x14ac:dyDescent="0.2">
      <c r="A53" s="14" t="s">
        <v>15</v>
      </c>
      <c r="B53" s="2">
        <v>17.2</v>
      </c>
      <c r="C53" s="3">
        <f t="shared" si="0"/>
        <v>1.72E-2</v>
      </c>
      <c r="D53" s="11">
        <f t="shared" si="2"/>
        <v>2.3235219265950111E-4</v>
      </c>
      <c r="E53" s="9">
        <f t="shared" si="3"/>
        <v>3.5E-4</v>
      </c>
      <c r="F53" s="10">
        <v>0.35</v>
      </c>
      <c r="G53" s="4">
        <v>25.5</v>
      </c>
      <c r="H53" s="5">
        <v>1.58935546875</v>
      </c>
      <c r="I53" s="5">
        <v>1.5780029296875</v>
      </c>
      <c r="J53" s="5">
        <f t="shared" si="4"/>
        <v>1.5063339665268622</v>
      </c>
      <c r="K53" s="7">
        <f t="shared" si="5"/>
        <v>8.9560000000000005E-7</v>
      </c>
      <c r="L53" s="8">
        <f t="shared" si="1"/>
        <v>28929.147191002714</v>
      </c>
      <c r="M53" s="5">
        <f t="shared" si="10"/>
        <v>3.1352539062500004E-2</v>
      </c>
      <c r="N53" s="5">
        <f t="shared" si="7"/>
        <v>0.27109979071929108</v>
      </c>
      <c r="O53" s="6">
        <f t="shared" si="8"/>
        <v>2.3520222660875591E-2</v>
      </c>
      <c r="P53" s="6">
        <f t="shared" si="9"/>
        <v>0.19825137149438105</v>
      </c>
    </row>
    <row r="54" spans="1:16" x14ac:dyDescent="0.2">
      <c r="A54" s="14" t="s">
        <v>15</v>
      </c>
      <c r="B54" s="2">
        <v>17.2</v>
      </c>
      <c r="C54" s="3">
        <f t="shared" si="0"/>
        <v>1.72E-2</v>
      </c>
      <c r="D54" s="11">
        <f t="shared" si="2"/>
        <v>2.3235219265950111E-4</v>
      </c>
      <c r="E54" s="9">
        <f t="shared" si="3"/>
        <v>3.5E-4</v>
      </c>
      <c r="F54" s="10">
        <v>0.35</v>
      </c>
      <c r="G54" s="4">
        <v>25.5</v>
      </c>
      <c r="H54" s="5">
        <v>1.5780029296875</v>
      </c>
      <c r="I54" s="5">
        <v>1.5552978515625</v>
      </c>
      <c r="J54" s="5">
        <f t="shared" si="4"/>
        <v>1.5063339665268622</v>
      </c>
      <c r="K54" s="7">
        <f t="shared" si="5"/>
        <v>8.9560000000000005E-7</v>
      </c>
      <c r="L54" s="8">
        <f t="shared" si="1"/>
        <v>28929.147191002714</v>
      </c>
      <c r="M54" s="5">
        <f t="shared" si="10"/>
        <v>4.2705078125000004E-2</v>
      </c>
      <c r="N54" s="5">
        <f t="shared" si="7"/>
        <v>0.36926316300123346</v>
      </c>
      <c r="O54" s="6">
        <f t="shared" si="8"/>
        <v>2.3520222660875591E-2</v>
      </c>
      <c r="P54" s="6">
        <f t="shared" si="9"/>
        <v>0.27003683150441626</v>
      </c>
    </row>
    <row r="55" spans="1:16" x14ac:dyDescent="0.2">
      <c r="A55" s="14" t="s">
        <v>15</v>
      </c>
      <c r="B55" s="2">
        <v>17.2</v>
      </c>
      <c r="C55" s="3">
        <f t="shared" si="0"/>
        <v>1.72E-2</v>
      </c>
      <c r="D55" s="11">
        <f t="shared" si="2"/>
        <v>2.3235219265950111E-4</v>
      </c>
      <c r="E55" s="9">
        <f t="shared" si="3"/>
        <v>3.5E-4</v>
      </c>
      <c r="F55" s="10">
        <v>0.35</v>
      </c>
      <c r="G55" s="4">
        <v>25.5</v>
      </c>
      <c r="H55" s="5">
        <v>1.5780029296875</v>
      </c>
      <c r="I55" s="5">
        <v>1.5552978515625</v>
      </c>
      <c r="J55" s="5">
        <f t="shared" si="4"/>
        <v>1.5063339665268622</v>
      </c>
      <c r="K55" s="7">
        <f t="shared" si="5"/>
        <v>8.9560000000000005E-7</v>
      </c>
      <c r="L55" s="8">
        <f t="shared" si="1"/>
        <v>28929.147191002714</v>
      </c>
      <c r="M55" s="5">
        <f t="shared" si="10"/>
        <v>4.2705078125000004E-2</v>
      </c>
      <c r="N55" s="5">
        <f t="shared" si="7"/>
        <v>0.36926316300123346</v>
      </c>
      <c r="O55" s="6">
        <f t="shared" si="8"/>
        <v>2.3520222660875591E-2</v>
      </c>
      <c r="P55" s="6">
        <f t="shared" si="9"/>
        <v>0.27003683150441626</v>
      </c>
    </row>
    <row r="56" spans="1:16" x14ac:dyDescent="0.2">
      <c r="A56" s="14" t="s">
        <v>15</v>
      </c>
      <c r="B56" s="2">
        <v>17.2</v>
      </c>
      <c r="C56" s="3">
        <f t="shared" si="0"/>
        <v>1.72E-2</v>
      </c>
      <c r="D56" s="11">
        <f t="shared" si="2"/>
        <v>2.3235219265950111E-4</v>
      </c>
      <c r="E56" s="9">
        <f t="shared" si="3"/>
        <v>3.5E-4</v>
      </c>
      <c r="F56" s="10">
        <v>0.35</v>
      </c>
      <c r="G56" s="4">
        <v>25.5</v>
      </c>
      <c r="H56" s="5">
        <v>1.58935546875</v>
      </c>
      <c r="I56" s="5">
        <v>1.5552978515625</v>
      </c>
      <c r="J56" s="5">
        <f t="shared" si="4"/>
        <v>1.5063339665268622</v>
      </c>
      <c r="K56" s="7">
        <f t="shared" si="5"/>
        <v>8.9560000000000005E-7</v>
      </c>
      <c r="L56" s="8">
        <f t="shared" si="1"/>
        <v>28929.147191002714</v>
      </c>
      <c r="M56" s="5">
        <f t="shared" si="10"/>
        <v>5.4057617187500004E-2</v>
      </c>
      <c r="N56" s="5">
        <f t="shared" si="7"/>
        <v>0.46742653528317574</v>
      </c>
      <c r="O56" s="6">
        <f t="shared" si="8"/>
        <v>2.3520222660875591E-2</v>
      </c>
      <c r="P56" s="6">
        <f t="shared" si="9"/>
        <v>0.34182229151445143</v>
      </c>
    </row>
    <row r="57" spans="1:16" x14ac:dyDescent="0.2">
      <c r="A57" s="14" t="s">
        <v>15</v>
      </c>
      <c r="B57" s="2">
        <v>17.2</v>
      </c>
      <c r="C57" s="3">
        <f t="shared" si="0"/>
        <v>1.72E-2</v>
      </c>
      <c r="D57" s="11">
        <f t="shared" si="2"/>
        <v>2.3235219265950111E-4</v>
      </c>
      <c r="E57" s="9">
        <f t="shared" si="3"/>
        <v>2.5000000000000001E-4</v>
      </c>
      <c r="F57" s="10">
        <v>0.25</v>
      </c>
      <c r="G57" s="4">
        <v>25.5</v>
      </c>
      <c r="H57" s="5">
        <v>0.9195556640625</v>
      </c>
      <c r="I57" s="5">
        <v>0.9422607421875</v>
      </c>
      <c r="J57" s="5">
        <f t="shared" si="4"/>
        <v>1.0759528332334731</v>
      </c>
      <c r="K57" s="7">
        <f t="shared" si="5"/>
        <v>8.9560000000000005E-7</v>
      </c>
      <c r="L57" s="8">
        <f t="shared" si="1"/>
        <v>20663.676565001941</v>
      </c>
      <c r="M57" s="5">
        <f t="shared" si="10"/>
        <v>-2.7050781249999996E-3</v>
      </c>
      <c r="N57" s="5">
        <f t="shared" si="7"/>
        <v>-4.5845039208010419E-2</v>
      </c>
      <c r="O57" s="6">
        <f t="shared" si="8"/>
        <v>2.5539116844416E-2</v>
      </c>
      <c r="P57" s="6">
        <f t="shared" si="9"/>
        <v>-3.0875565477910736E-2</v>
      </c>
    </row>
    <row r="58" spans="1:16" x14ac:dyDescent="0.2">
      <c r="A58" s="14" t="s">
        <v>15</v>
      </c>
      <c r="B58" s="2">
        <v>17.2</v>
      </c>
      <c r="C58" s="3">
        <f t="shared" si="0"/>
        <v>1.72E-2</v>
      </c>
      <c r="D58" s="11">
        <f t="shared" si="2"/>
        <v>2.3235219265950111E-4</v>
      </c>
      <c r="E58" s="9">
        <f t="shared" si="3"/>
        <v>2.5000000000000001E-4</v>
      </c>
      <c r="F58" s="10">
        <v>0.25</v>
      </c>
      <c r="G58" s="4">
        <v>25.5</v>
      </c>
      <c r="H58" s="5">
        <v>0.9195556640625</v>
      </c>
      <c r="I58" s="5">
        <v>0.9422607421875</v>
      </c>
      <c r="J58" s="5">
        <f t="shared" si="4"/>
        <v>1.0759528332334731</v>
      </c>
      <c r="K58" s="7">
        <f t="shared" si="5"/>
        <v>8.9560000000000005E-7</v>
      </c>
      <c r="L58" s="8">
        <f t="shared" si="1"/>
        <v>20663.676565001941</v>
      </c>
      <c r="M58" s="5">
        <f t="shared" si="10"/>
        <v>-2.7050781249999996E-3</v>
      </c>
      <c r="N58" s="5">
        <f t="shared" si="7"/>
        <v>-4.5845039208010419E-2</v>
      </c>
      <c r="O58" s="6">
        <f t="shared" si="8"/>
        <v>2.5539116844416E-2</v>
      </c>
      <c r="P58" s="6">
        <f t="shared" si="9"/>
        <v>-3.0875565477910736E-2</v>
      </c>
    </row>
    <row r="59" spans="1:16" x14ac:dyDescent="0.2">
      <c r="A59" s="14" t="s">
        <v>15</v>
      </c>
      <c r="B59" s="2">
        <v>17.2</v>
      </c>
      <c r="C59" s="3">
        <f t="shared" si="0"/>
        <v>1.72E-2</v>
      </c>
      <c r="D59" s="11">
        <f t="shared" si="2"/>
        <v>2.3235219265950111E-4</v>
      </c>
      <c r="E59" s="9">
        <f t="shared" si="3"/>
        <v>2.5000000000000001E-4</v>
      </c>
      <c r="F59" s="10">
        <v>0.25</v>
      </c>
      <c r="G59" s="4">
        <v>25.5</v>
      </c>
      <c r="H59" s="5">
        <v>0.9422607421875</v>
      </c>
      <c r="I59" s="5">
        <v>0.9422607421875</v>
      </c>
      <c r="J59" s="5">
        <f t="shared" si="4"/>
        <v>1.0759528332334731</v>
      </c>
      <c r="K59" s="7">
        <f t="shared" si="5"/>
        <v>8.9560000000000005E-7</v>
      </c>
      <c r="L59" s="8">
        <f t="shared" si="1"/>
        <v>20663.676565001941</v>
      </c>
      <c r="M59" s="5">
        <f t="shared" si="10"/>
        <v>0.02</v>
      </c>
      <c r="N59" s="5">
        <f t="shared" si="7"/>
        <v>0.33895538013720344</v>
      </c>
      <c r="O59" s="6">
        <f t="shared" si="8"/>
        <v>2.5539116844416E-2</v>
      </c>
      <c r="P59" s="6">
        <f t="shared" si="9"/>
        <v>0.22827854909300072</v>
      </c>
    </row>
    <row r="60" spans="1:16" x14ac:dyDescent="0.2">
      <c r="A60" s="14" t="s">
        <v>15</v>
      </c>
      <c r="B60" s="2">
        <v>17.2</v>
      </c>
      <c r="C60" s="3">
        <f t="shared" si="0"/>
        <v>1.72E-2</v>
      </c>
      <c r="D60" s="11">
        <f t="shared" si="2"/>
        <v>2.3235219265950111E-4</v>
      </c>
      <c r="E60" s="9">
        <f t="shared" si="3"/>
        <v>2.5000000000000001E-4</v>
      </c>
      <c r="F60" s="10">
        <v>0.25</v>
      </c>
      <c r="G60" s="4">
        <v>25.5</v>
      </c>
      <c r="H60" s="5">
        <v>0.9422607421875</v>
      </c>
      <c r="I60" s="5">
        <v>0.9422607421875</v>
      </c>
      <c r="J60" s="5">
        <f t="shared" si="4"/>
        <v>1.0759528332334731</v>
      </c>
      <c r="K60" s="7">
        <f t="shared" si="5"/>
        <v>8.9560000000000005E-7</v>
      </c>
      <c r="L60" s="8">
        <f t="shared" si="1"/>
        <v>20663.676565001941</v>
      </c>
      <c r="M60" s="5">
        <f t="shared" si="10"/>
        <v>0.02</v>
      </c>
      <c r="N60" s="5">
        <f t="shared" si="7"/>
        <v>0.33895538013720344</v>
      </c>
      <c r="O60" s="6">
        <f t="shared" si="8"/>
        <v>2.5539116844416E-2</v>
      </c>
      <c r="P60" s="6">
        <f t="shared" si="9"/>
        <v>0.22827854909300072</v>
      </c>
    </row>
    <row r="61" spans="1:16" x14ac:dyDescent="0.2">
      <c r="A61" s="14" t="s">
        <v>15</v>
      </c>
      <c r="B61" s="2">
        <v>17.2</v>
      </c>
      <c r="C61" s="3">
        <f t="shared" si="0"/>
        <v>1.72E-2</v>
      </c>
      <c r="D61" s="11">
        <f t="shared" si="2"/>
        <v>2.3235219265950111E-4</v>
      </c>
      <c r="E61" s="9">
        <f t="shared" si="3"/>
        <v>2.5000000000000001E-4</v>
      </c>
      <c r="F61" s="10">
        <v>0.25</v>
      </c>
      <c r="G61" s="4">
        <v>25.5</v>
      </c>
      <c r="H61" s="5">
        <v>0.9422607421875</v>
      </c>
      <c r="I61" s="5">
        <v>0.9422607421875</v>
      </c>
      <c r="J61" s="5">
        <f t="shared" si="4"/>
        <v>1.0759528332334731</v>
      </c>
      <c r="K61" s="7">
        <f t="shared" si="5"/>
        <v>8.9560000000000005E-7</v>
      </c>
      <c r="L61" s="8">
        <f t="shared" si="1"/>
        <v>20663.676565001941</v>
      </c>
      <c r="M61" s="5">
        <f t="shared" si="10"/>
        <v>0.02</v>
      </c>
      <c r="N61" s="5">
        <f t="shared" si="7"/>
        <v>0.33895538013720344</v>
      </c>
      <c r="O61" s="6">
        <f t="shared" si="8"/>
        <v>2.5539116844416E-2</v>
      </c>
      <c r="P61" s="6">
        <f t="shared" si="9"/>
        <v>0.22827854909300072</v>
      </c>
    </row>
    <row r="62" spans="1:16" x14ac:dyDescent="0.2">
      <c r="A62" s="14" t="s">
        <v>16</v>
      </c>
      <c r="B62" s="2">
        <v>17.2</v>
      </c>
      <c r="C62" s="3">
        <f t="shared" si="0"/>
        <v>1.72E-2</v>
      </c>
      <c r="D62" s="11">
        <f t="shared" si="2"/>
        <v>2.3235219265950111E-4</v>
      </c>
      <c r="E62" s="9">
        <f t="shared" si="3"/>
        <v>7.5000000000000002E-4</v>
      </c>
      <c r="F62" s="5">
        <v>0.75</v>
      </c>
      <c r="G62" s="4">
        <v>25.5</v>
      </c>
      <c r="H62" s="5">
        <v>5.063232421875</v>
      </c>
      <c r="I62" s="5">
        <v>3.8258056640625</v>
      </c>
      <c r="J62" s="5">
        <f t="shared" si="4"/>
        <v>3.2278584997004192</v>
      </c>
      <c r="K62" s="7">
        <f t="shared" si="5"/>
        <v>8.9560000000000005E-7</v>
      </c>
      <c r="L62" s="8">
        <f t="shared" si="1"/>
        <v>61991.029695005811</v>
      </c>
      <c r="M62" s="5">
        <f t="shared" si="10"/>
        <v>1.2574267578125</v>
      </c>
      <c r="N62" s="5">
        <f t="shared" si="7"/>
        <v>2.3678420260501514</v>
      </c>
      <c r="O62" s="6">
        <f t="shared" si="8"/>
        <v>1.97467646638874E-2</v>
      </c>
      <c r="P62" s="6">
        <f t="shared" si="9"/>
        <v>2.0624585111171827</v>
      </c>
    </row>
    <row r="63" spans="1:16" x14ac:dyDescent="0.2">
      <c r="A63" s="14" t="s">
        <v>16</v>
      </c>
      <c r="B63" s="2">
        <v>17.2</v>
      </c>
      <c r="C63" s="3">
        <f t="shared" si="0"/>
        <v>1.72E-2</v>
      </c>
      <c r="D63" s="11">
        <f t="shared" si="2"/>
        <v>2.3235219265950111E-4</v>
      </c>
      <c r="E63" s="9">
        <f t="shared" si="3"/>
        <v>7.5000000000000002E-4</v>
      </c>
      <c r="F63" s="5">
        <v>0.75</v>
      </c>
      <c r="G63" s="4">
        <v>25.5</v>
      </c>
      <c r="H63" s="5">
        <v>5.0745849609375</v>
      </c>
      <c r="I63" s="5">
        <v>3.7236328125</v>
      </c>
      <c r="J63" s="5">
        <f t="shared" si="4"/>
        <v>3.2278584997004192</v>
      </c>
      <c r="K63" s="7">
        <f t="shared" si="5"/>
        <v>8.9560000000000005E-7</v>
      </c>
      <c r="L63" s="8">
        <f t="shared" si="1"/>
        <v>61991.029695005811</v>
      </c>
      <c r="M63" s="5">
        <f t="shared" si="10"/>
        <v>1.3709521484375</v>
      </c>
      <c r="N63" s="5">
        <f t="shared" si="7"/>
        <v>2.5816200367974926</v>
      </c>
      <c r="O63" s="6">
        <f t="shared" si="8"/>
        <v>1.97467646638874E-2</v>
      </c>
      <c r="P63" s="6">
        <f t="shared" si="9"/>
        <v>2.2486653073919509</v>
      </c>
    </row>
    <row r="64" spans="1:16" x14ac:dyDescent="0.2">
      <c r="A64" s="14" t="s">
        <v>16</v>
      </c>
      <c r="B64" s="2">
        <v>17.2</v>
      </c>
      <c r="C64" s="3">
        <f t="shared" si="0"/>
        <v>1.72E-2</v>
      </c>
      <c r="D64" s="11">
        <f t="shared" si="2"/>
        <v>2.3235219265950111E-4</v>
      </c>
      <c r="E64" s="9">
        <f t="shared" si="3"/>
        <v>7.5000000000000002E-4</v>
      </c>
      <c r="F64" s="5">
        <v>0.75</v>
      </c>
      <c r="G64" s="4">
        <v>25.5</v>
      </c>
      <c r="H64" s="5">
        <v>5.0745849609375</v>
      </c>
      <c r="I64" s="5">
        <v>3.7236328125</v>
      </c>
      <c r="J64" s="5">
        <f t="shared" si="4"/>
        <v>3.2278584997004192</v>
      </c>
      <c r="K64" s="7">
        <f t="shared" si="5"/>
        <v>8.9560000000000005E-7</v>
      </c>
      <c r="L64" s="8">
        <f t="shared" si="1"/>
        <v>61991.029695005811</v>
      </c>
      <c r="M64" s="5">
        <f t="shared" si="10"/>
        <v>1.3709521484375</v>
      </c>
      <c r="N64" s="5">
        <f t="shared" si="7"/>
        <v>2.5816200367974926</v>
      </c>
      <c r="O64" s="6">
        <f t="shared" si="8"/>
        <v>1.97467646638874E-2</v>
      </c>
      <c r="P64" s="6">
        <f t="shared" si="9"/>
        <v>2.2486653073919509</v>
      </c>
    </row>
    <row r="65" spans="1:16" x14ac:dyDescent="0.2">
      <c r="A65" s="14" t="s">
        <v>16</v>
      </c>
      <c r="B65" s="2">
        <v>17.2</v>
      </c>
      <c r="C65" s="3">
        <f t="shared" si="0"/>
        <v>1.72E-2</v>
      </c>
      <c r="D65" s="11">
        <f t="shared" si="2"/>
        <v>2.3235219265950111E-4</v>
      </c>
      <c r="E65" s="9">
        <f t="shared" si="3"/>
        <v>7.5000000000000002E-4</v>
      </c>
      <c r="F65" s="5">
        <v>0.75</v>
      </c>
      <c r="G65" s="4">
        <v>25.5</v>
      </c>
      <c r="H65" s="5">
        <v>5.0745849609375</v>
      </c>
      <c r="I65" s="5">
        <v>3.7236328125</v>
      </c>
      <c r="J65" s="5">
        <f t="shared" si="4"/>
        <v>3.2278584997004192</v>
      </c>
      <c r="K65" s="7">
        <f t="shared" si="5"/>
        <v>8.9560000000000005E-7</v>
      </c>
      <c r="L65" s="8">
        <f t="shared" si="1"/>
        <v>61991.029695005811</v>
      </c>
      <c r="M65" s="5">
        <f t="shared" si="10"/>
        <v>1.3709521484375</v>
      </c>
      <c r="N65" s="5">
        <f t="shared" si="7"/>
        <v>2.5816200367974926</v>
      </c>
      <c r="O65" s="6">
        <f t="shared" si="8"/>
        <v>1.97467646638874E-2</v>
      </c>
      <c r="P65" s="6">
        <f t="shared" si="9"/>
        <v>2.2486653073919509</v>
      </c>
    </row>
    <row r="66" spans="1:16" x14ac:dyDescent="0.2">
      <c r="A66" s="14" t="s">
        <v>16</v>
      </c>
      <c r="B66" s="2">
        <v>17.2</v>
      </c>
      <c r="C66" s="3">
        <f t="shared" ref="C66:C129" si="11">IF(ISNUMBER(B66),B66/1000,"")</f>
        <v>1.72E-2</v>
      </c>
      <c r="D66" s="11">
        <f t="shared" si="2"/>
        <v>2.3235219265950111E-4</v>
      </c>
      <c r="E66" s="9">
        <f t="shared" si="3"/>
        <v>7.5000000000000002E-4</v>
      </c>
      <c r="F66" s="5">
        <v>0.75</v>
      </c>
      <c r="G66" s="4">
        <v>25.5</v>
      </c>
      <c r="H66" s="5">
        <v>5.0745849609375</v>
      </c>
      <c r="I66" s="5">
        <v>3.837158203125</v>
      </c>
      <c r="J66" s="5">
        <f t="shared" si="4"/>
        <v>3.2278584997004192</v>
      </c>
      <c r="K66" s="7">
        <f t="shared" si="5"/>
        <v>8.9560000000000005E-7</v>
      </c>
      <c r="L66" s="8">
        <f t="shared" ref="L66:L129" si="12">J66*C66/K66</f>
        <v>61991.029695005811</v>
      </c>
      <c r="M66" s="5">
        <f t="shared" si="10"/>
        <v>1.2574267578125</v>
      </c>
      <c r="N66" s="5">
        <f t="shared" si="7"/>
        <v>2.3678420260501514</v>
      </c>
      <c r="O66" s="6">
        <f t="shared" si="8"/>
        <v>1.97467646638874E-2</v>
      </c>
      <c r="P66" s="6">
        <f t="shared" si="9"/>
        <v>2.0624585111171827</v>
      </c>
    </row>
    <row r="67" spans="1:16" x14ac:dyDescent="0.2">
      <c r="A67" s="14" t="s">
        <v>16</v>
      </c>
      <c r="B67" s="2">
        <v>17.2</v>
      </c>
      <c r="C67" s="3">
        <f t="shared" si="11"/>
        <v>1.72E-2</v>
      </c>
      <c r="D67" s="11">
        <f t="shared" ref="D67:D130" si="13">PI()*(C67)^2/4</f>
        <v>2.3235219265950111E-4</v>
      </c>
      <c r="E67" s="9">
        <f t="shared" ref="E67:E130" si="14">0.001*F67</f>
        <v>6.5000000000000008E-4</v>
      </c>
      <c r="F67" s="10">
        <v>0.65</v>
      </c>
      <c r="G67" s="4">
        <v>25.5</v>
      </c>
      <c r="H67" s="5">
        <v>3.700927734375</v>
      </c>
      <c r="I67" s="5">
        <v>2.8040771484375</v>
      </c>
      <c r="J67" s="5">
        <f t="shared" ref="J67:J130" si="15">E67/D67</f>
        <v>2.7974773664070303</v>
      </c>
      <c r="K67" s="7">
        <f t="shared" ref="K67:K121" si="16">0.00000101+(G67-20)*(0.000000802-0.00000101)/(30-20)</f>
        <v>8.9560000000000005E-7</v>
      </c>
      <c r="L67" s="8">
        <f t="shared" si="12"/>
        <v>53725.559069005045</v>
      </c>
      <c r="M67" s="5">
        <f t="shared" ref="M67:M130" si="17">H67 - I67 + 0.02</f>
        <v>0.91685058593750002</v>
      </c>
      <c r="N67" s="5">
        <f t="shared" ref="N67:N130" si="18">2*9.81*M67/J67^2</f>
        <v>2.2986053172001699</v>
      </c>
      <c r="O67" s="6">
        <f t="shared" ref="O67:O130" si="19">(-1.8*LOG(6.9/L67))^-2</f>
        <v>2.0382546968948596E-2</v>
      </c>
      <c r="P67" s="6">
        <f t="shared" ref="P67:P130" si="20">N67*C67/O67</f>
        <v>1.9396992689909316</v>
      </c>
    </row>
    <row r="68" spans="1:16" x14ac:dyDescent="0.2">
      <c r="A68" s="14" t="s">
        <v>16</v>
      </c>
      <c r="B68" s="2">
        <v>17.2</v>
      </c>
      <c r="C68" s="3">
        <f t="shared" si="11"/>
        <v>1.72E-2</v>
      </c>
      <c r="D68" s="11">
        <f t="shared" si="13"/>
        <v>2.3235219265950111E-4</v>
      </c>
      <c r="E68" s="9">
        <f t="shared" si="14"/>
        <v>6.5000000000000008E-4</v>
      </c>
      <c r="F68" s="10">
        <v>0.65</v>
      </c>
      <c r="G68" s="4">
        <v>25.5</v>
      </c>
      <c r="H68" s="5">
        <v>3.6441650390625</v>
      </c>
      <c r="I68" s="5">
        <v>2.7813720703125</v>
      </c>
      <c r="J68" s="5">
        <f t="shared" si="15"/>
        <v>2.7974773664070303</v>
      </c>
      <c r="K68" s="7">
        <f t="shared" si="16"/>
        <v>8.9560000000000005E-7</v>
      </c>
      <c r="L68" s="8">
        <f t="shared" si="12"/>
        <v>53725.559069005045</v>
      </c>
      <c r="M68" s="5">
        <f t="shared" si="17"/>
        <v>0.88279296875000002</v>
      </c>
      <c r="N68" s="5">
        <f t="shared" si="18"/>
        <v>2.2132206087655812</v>
      </c>
      <c r="O68" s="6">
        <f t="shared" si="19"/>
        <v>2.0382546968948596E-2</v>
      </c>
      <c r="P68" s="6">
        <f t="shared" si="20"/>
        <v>1.8676465963140449</v>
      </c>
    </row>
    <row r="69" spans="1:16" x14ac:dyDescent="0.2">
      <c r="A69" s="14" t="s">
        <v>16</v>
      </c>
      <c r="B69" s="2">
        <v>17.2</v>
      </c>
      <c r="C69" s="3">
        <f t="shared" si="11"/>
        <v>1.72E-2</v>
      </c>
      <c r="D69" s="11">
        <f t="shared" si="13"/>
        <v>2.3235219265950111E-4</v>
      </c>
      <c r="E69" s="9">
        <f t="shared" si="14"/>
        <v>6.5000000000000008E-4</v>
      </c>
      <c r="F69" s="10">
        <v>0.65</v>
      </c>
      <c r="G69" s="4">
        <v>25.5</v>
      </c>
      <c r="H69" s="5">
        <v>3.6441650390625</v>
      </c>
      <c r="I69" s="5">
        <v>2.7813720703125</v>
      </c>
      <c r="J69" s="5">
        <f t="shared" si="15"/>
        <v>2.7974773664070303</v>
      </c>
      <c r="K69" s="7">
        <f t="shared" si="16"/>
        <v>8.9560000000000005E-7</v>
      </c>
      <c r="L69" s="8">
        <f t="shared" si="12"/>
        <v>53725.559069005045</v>
      </c>
      <c r="M69" s="5">
        <f t="shared" si="17"/>
        <v>0.88279296875000002</v>
      </c>
      <c r="N69" s="5">
        <f t="shared" si="18"/>
        <v>2.2132206087655812</v>
      </c>
      <c r="O69" s="6">
        <f t="shared" si="19"/>
        <v>2.0382546968948596E-2</v>
      </c>
      <c r="P69" s="6">
        <f t="shared" si="20"/>
        <v>1.8676465963140449</v>
      </c>
    </row>
    <row r="70" spans="1:16" x14ac:dyDescent="0.2">
      <c r="A70" s="14" t="s">
        <v>16</v>
      </c>
      <c r="B70" s="2">
        <v>17.2</v>
      </c>
      <c r="C70" s="3">
        <f t="shared" si="11"/>
        <v>1.72E-2</v>
      </c>
      <c r="D70" s="11">
        <f t="shared" si="13"/>
        <v>2.3235219265950111E-4</v>
      </c>
      <c r="E70" s="9">
        <f t="shared" si="14"/>
        <v>6.5000000000000008E-4</v>
      </c>
      <c r="F70" s="10">
        <v>0.65</v>
      </c>
      <c r="G70" s="4">
        <v>25.5</v>
      </c>
      <c r="H70" s="5">
        <v>3.6668701171875</v>
      </c>
      <c r="I70" s="5">
        <v>2.7586669921875</v>
      </c>
      <c r="J70" s="5">
        <f t="shared" si="15"/>
        <v>2.7974773664070303</v>
      </c>
      <c r="K70" s="7">
        <f t="shared" si="16"/>
        <v>8.9560000000000005E-7</v>
      </c>
      <c r="L70" s="8">
        <f t="shared" si="12"/>
        <v>53725.559069005045</v>
      </c>
      <c r="M70" s="5">
        <f t="shared" si="17"/>
        <v>0.92820312500000002</v>
      </c>
      <c r="N70" s="5">
        <f t="shared" si="18"/>
        <v>2.3270668866783666</v>
      </c>
      <c r="O70" s="6">
        <f t="shared" si="19"/>
        <v>2.0382546968948596E-2</v>
      </c>
      <c r="P70" s="6">
        <f t="shared" si="20"/>
        <v>1.9637168265498943</v>
      </c>
    </row>
    <row r="71" spans="1:16" x14ac:dyDescent="0.2">
      <c r="A71" s="14" t="s">
        <v>16</v>
      </c>
      <c r="B71" s="2">
        <v>17.2</v>
      </c>
      <c r="C71" s="3">
        <f t="shared" si="11"/>
        <v>1.72E-2</v>
      </c>
      <c r="D71" s="11">
        <f t="shared" si="13"/>
        <v>2.3235219265950111E-4</v>
      </c>
      <c r="E71" s="9">
        <f t="shared" si="14"/>
        <v>6.5000000000000008E-4</v>
      </c>
      <c r="F71" s="10">
        <v>0.65</v>
      </c>
      <c r="G71" s="4">
        <v>25.5</v>
      </c>
      <c r="H71" s="5">
        <v>3.6668701171875</v>
      </c>
      <c r="I71" s="5">
        <v>2.7586669921875</v>
      </c>
      <c r="J71" s="5">
        <f t="shared" si="15"/>
        <v>2.7974773664070303</v>
      </c>
      <c r="K71" s="7">
        <f t="shared" si="16"/>
        <v>8.9560000000000005E-7</v>
      </c>
      <c r="L71" s="8">
        <f t="shared" si="12"/>
        <v>53725.559069005045</v>
      </c>
      <c r="M71" s="5">
        <f t="shared" si="17"/>
        <v>0.92820312500000002</v>
      </c>
      <c r="N71" s="5">
        <f t="shared" si="18"/>
        <v>2.3270668866783666</v>
      </c>
      <c r="O71" s="6">
        <f t="shared" si="19"/>
        <v>2.0382546968948596E-2</v>
      </c>
      <c r="P71" s="6">
        <f t="shared" si="20"/>
        <v>1.9637168265498943</v>
      </c>
    </row>
    <row r="72" spans="1:16" x14ac:dyDescent="0.2">
      <c r="A72" s="14" t="s">
        <v>16</v>
      </c>
      <c r="B72" s="2">
        <v>17.2</v>
      </c>
      <c r="C72" s="3">
        <f t="shared" si="11"/>
        <v>1.72E-2</v>
      </c>
      <c r="D72" s="11">
        <f t="shared" si="13"/>
        <v>2.3235219265950111E-4</v>
      </c>
      <c r="E72" s="9">
        <f t="shared" si="14"/>
        <v>5.5000000000000003E-4</v>
      </c>
      <c r="F72" s="10">
        <v>0.55000000000000004</v>
      </c>
      <c r="G72" s="4">
        <v>25.5</v>
      </c>
      <c r="H72" s="5">
        <v>2.792724609375</v>
      </c>
      <c r="I72" s="5">
        <v>2.0548095703125</v>
      </c>
      <c r="J72" s="5">
        <f t="shared" si="15"/>
        <v>2.3670962331136409</v>
      </c>
      <c r="K72" s="7">
        <f t="shared" si="16"/>
        <v>8.9560000000000005E-7</v>
      </c>
      <c r="L72" s="8">
        <f t="shared" si="12"/>
        <v>45460.088443004264</v>
      </c>
      <c r="M72" s="5">
        <f t="shared" si="17"/>
        <v>0.75791503906250002</v>
      </c>
      <c r="N72" s="5">
        <f t="shared" si="18"/>
        <v>2.6539192167059205</v>
      </c>
      <c r="O72" s="6">
        <f t="shared" si="19"/>
        <v>2.1164374679255003E-2</v>
      </c>
      <c r="P72" s="6">
        <f t="shared" si="20"/>
        <v>2.1568041210348032</v>
      </c>
    </row>
    <row r="73" spans="1:16" x14ac:dyDescent="0.2">
      <c r="A73" s="14" t="s">
        <v>16</v>
      </c>
      <c r="B73" s="2">
        <v>17.2</v>
      </c>
      <c r="C73" s="3">
        <f t="shared" si="11"/>
        <v>1.72E-2</v>
      </c>
      <c r="D73" s="11">
        <f t="shared" si="13"/>
        <v>2.3235219265950111E-4</v>
      </c>
      <c r="E73" s="9">
        <f t="shared" si="14"/>
        <v>5.5000000000000003E-4</v>
      </c>
      <c r="F73" s="10">
        <v>0.55000000000000004</v>
      </c>
      <c r="G73" s="4">
        <v>25.5</v>
      </c>
      <c r="H73" s="5">
        <v>2.7586669921875</v>
      </c>
      <c r="I73" s="5">
        <v>2.0775146484375</v>
      </c>
      <c r="J73" s="5">
        <f t="shared" si="15"/>
        <v>2.3670962331136409</v>
      </c>
      <c r="K73" s="7">
        <f t="shared" si="16"/>
        <v>8.9560000000000005E-7</v>
      </c>
      <c r="L73" s="8">
        <f t="shared" si="12"/>
        <v>45460.088443004264</v>
      </c>
      <c r="M73" s="5">
        <f t="shared" si="17"/>
        <v>0.70115234375000002</v>
      </c>
      <c r="N73" s="5">
        <f t="shared" si="18"/>
        <v>2.4551586695234753</v>
      </c>
      <c r="O73" s="6">
        <f t="shared" si="19"/>
        <v>2.1164374679255003E-2</v>
      </c>
      <c r="P73" s="6">
        <f t="shared" si="20"/>
        <v>1.995274122471274</v>
      </c>
    </row>
    <row r="74" spans="1:16" x14ac:dyDescent="0.2">
      <c r="A74" s="14" t="s">
        <v>16</v>
      </c>
      <c r="B74" s="2">
        <v>17.2</v>
      </c>
      <c r="C74" s="3">
        <f t="shared" si="11"/>
        <v>1.72E-2</v>
      </c>
      <c r="D74" s="11">
        <f t="shared" si="13"/>
        <v>2.3235219265950111E-4</v>
      </c>
      <c r="E74" s="9">
        <f t="shared" si="14"/>
        <v>5.5000000000000003E-4</v>
      </c>
      <c r="F74" s="10">
        <v>0.55000000000000004</v>
      </c>
      <c r="G74" s="4">
        <v>25.5</v>
      </c>
      <c r="H74" s="5">
        <v>2.7586669921875</v>
      </c>
      <c r="I74" s="5">
        <v>2.0775146484375</v>
      </c>
      <c r="J74" s="5">
        <f t="shared" si="15"/>
        <v>2.3670962331136409</v>
      </c>
      <c r="K74" s="7">
        <f t="shared" si="16"/>
        <v>8.9560000000000005E-7</v>
      </c>
      <c r="L74" s="8">
        <f t="shared" si="12"/>
        <v>45460.088443004264</v>
      </c>
      <c r="M74" s="5">
        <f t="shared" si="17"/>
        <v>0.70115234375000002</v>
      </c>
      <c r="N74" s="5">
        <f t="shared" si="18"/>
        <v>2.4551586695234753</v>
      </c>
      <c r="O74" s="6">
        <f t="shared" si="19"/>
        <v>2.1164374679255003E-2</v>
      </c>
      <c r="P74" s="6">
        <f t="shared" si="20"/>
        <v>1.995274122471274</v>
      </c>
    </row>
    <row r="75" spans="1:16" x14ac:dyDescent="0.2">
      <c r="A75" s="14" t="s">
        <v>16</v>
      </c>
      <c r="B75" s="2">
        <v>17.2</v>
      </c>
      <c r="C75" s="3">
        <f t="shared" si="11"/>
        <v>1.72E-2</v>
      </c>
      <c r="D75" s="11">
        <f t="shared" si="13"/>
        <v>2.3235219265950111E-4</v>
      </c>
      <c r="E75" s="9">
        <f t="shared" si="14"/>
        <v>5.5000000000000003E-4</v>
      </c>
      <c r="F75" s="10">
        <v>0.55000000000000004</v>
      </c>
      <c r="G75" s="4">
        <v>25.5</v>
      </c>
      <c r="H75" s="5">
        <v>2.7586669921875</v>
      </c>
      <c r="I75" s="5">
        <v>2.0775146484375</v>
      </c>
      <c r="J75" s="5">
        <f t="shared" si="15"/>
        <v>2.3670962331136409</v>
      </c>
      <c r="K75" s="7">
        <f t="shared" si="16"/>
        <v>8.9560000000000005E-7</v>
      </c>
      <c r="L75" s="8">
        <f t="shared" si="12"/>
        <v>45460.088443004264</v>
      </c>
      <c r="M75" s="5">
        <f t="shared" si="17"/>
        <v>0.70115234375000002</v>
      </c>
      <c r="N75" s="5">
        <f t="shared" si="18"/>
        <v>2.4551586695234753</v>
      </c>
      <c r="O75" s="6">
        <f t="shared" si="19"/>
        <v>2.1164374679255003E-2</v>
      </c>
      <c r="P75" s="6">
        <f t="shared" si="20"/>
        <v>1.995274122471274</v>
      </c>
    </row>
    <row r="76" spans="1:16" x14ac:dyDescent="0.2">
      <c r="A76" s="14" t="s">
        <v>16</v>
      </c>
      <c r="B76" s="2">
        <v>17.2</v>
      </c>
      <c r="C76" s="3">
        <f t="shared" si="11"/>
        <v>1.72E-2</v>
      </c>
      <c r="D76" s="11">
        <f t="shared" si="13"/>
        <v>2.3235219265950111E-4</v>
      </c>
      <c r="E76" s="9">
        <f t="shared" si="14"/>
        <v>5.5000000000000003E-4</v>
      </c>
      <c r="F76" s="10">
        <v>0.55000000000000004</v>
      </c>
      <c r="G76" s="4">
        <v>25.5</v>
      </c>
      <c r="H76" s="5">
        <v>2.77001953125</v>
      </c>
      <c r="I76" s="5">
        <v>2.1456298828125</v>
      </c>
      <c r="J76" s="5">
        <f t="shared" si="15"/>
        <v>2.3670962331136409</v>
      </c>
      <c r="K76" s="7">
        <f t="shared" si="16"/>
        <v>8.9560000000000005E-7</v>
      </c>
      <c r="L76" s="8">
        <f t="shared" si="12"/>
        <v>45460.088443004264</v>
      </c>
      <c r="M76" s="5">
        <f t="shared" si="17"/>
        <v>0.64438964843750002</v>
      </c>
      <c r="N76" s="5">
        <f t="shared" si="18"/>
        <v>2.2563981223410301</v>
      </c>
      <c r="O76" s="6">
        <f t="shared" si="19"/>
        <v>2.1164374679255003E-2</v>
      </c>
      <c r="P76" s="6">
        <f t="shared" si="20"/>
        <v>1.8337441239077445</v>
      </c>
    </row>
    <row r="77" spans="1:16" x14ac:dyDescent="0.2">
      <c r="A77" s="14" t="s">
        <v>16</v>
      </c>
      <c r="B77" s="2">
        <v>17.2</v>
      </c>
      <c r="C77" s="3">
        <f t="shared" si="11"/>
        <v>1.72E-2</v>
      </c>
      <c r="D77" s="11">
        <f t="shared" si="13"/>
        <v>2.3235219265950111E-4</v>
      </c>
      <c r="E77" s="9">
        <f t="shared" si="14"/>
        <v>4.5000000000000004E-4</v>
      </c>
      <c r="F77" s="10">
        <v>0.45</v>
      </c>
      <c r="G77" s="4">
        <v>25.5</v>
      </c>
      <c r="H77" s="5">
        <v>2.0548095703125</v>
      </c>
      <c r="I77" s="5">
        <v>1.4644775390625</v>
      </c>
      <c r="J77" s="5">
        <f t="shared" si="15"/>
        <v>1.9367150998202518</v>
      </c>
      <c r="K77" s="7">
        <f t="shared" si="16"/>
        <v>8.9560000000000005E-7</v>
      </c>
      <c r="L77" s="8">
        <f t="shared" si="12"/>
        <v>37194.617817003498</v>
      </c>
      <c r="M77" s="5">
        <f t="shared" si="17"/>
        <v>0.61033203125000002</v>
      </c>
      <c r="N77" s="5">
        <f t="shared" si="18"/>
        <v>3.1925204577508528</v>
      </c>
      <c r="O77" s="6">
        <f t="shared" si="19"/>
        <v>2.216448286777959E-2</v>
      </c>
      <c r="P77" s="6">
        <f t="shared" si="20"/>
        <v>2.477447915247283</v>
      </c>
    </row>
    <row r="78" spans="1:16" x14ac:dyDescent="0.2">
      <c r="A78" s="14" t="s">
        <v>16</v>
      </c>
      <c r="B78" s="2">
        <v>17.2</v>
      </c>
      <c r="C78" s="3">
        <f t="shared" si="11"/>
        <v>1.72E-2</v>
      </c>
      <c r="D78" s="11">
        <f t="shared" si="13"/>
        <v>2.3235219265950111E-4</v>
      </c>
      <c r="E78" s="9">
        <f t="shared" si="14"/>
        <v>4.5000000000000004E-4</v>
      </c>
      <c r="F78" s="10">
        <v>0.45</v>
      </c>
      <c r="G78" s="4">
        <v>25.5</v>
      </c>
      <c r="H78" s="5">
        <v>2.0548095703125</v>
      </c>
      <c r="I78" s="5">
        <v>1.4644775390625</v>
      </c>
      <c r="J78" s="5">
        <f t="shared" si="15"/>
        <v>1.9367150998202518</v>
      </c>
      <c r="K78" s="7">
        <f t="shared" si="16"/>
        <v>8.9560000000000005E-7</v>
      </c>
      <c r="L78" s="8">
        <f t="shared" si="12"/>
        <v>37194.617817003498</v>
      </c>
      <c r="M78" s="5">
        <f t="shared" si="17"/>
        <v>0.61033203125000002</v>
      </c>
      <c r="N78" s="5">
        <f t="shared" si="18"/>
        <v>3.1925204577508528</v>
      </c>
      <c r="O78" s="6">
        <f t="shared" si="19"/>
        <v>2.216448286777959E-2</v>
      </c>
      <c r="P78" s="6">
        <f t="shared" si="20"/>
        <v>2.477447915247283</v>
      </c>
    </row>
    <row r="79" spans="1:16" x14ac:dyDescent="0.2">
      <c r="A79" s="14" t="s">
        <v>16</v>
      </c>
      <c r="B79" s="2">
        <v>17.2</v>
      </c>
      <c r="C79" s="3">
        <f t="shared" si="11"/>
        <v>1.72E-2</v>
      </c>
      <c r="D79" s="11">
        <f t="shared" si="13"/>
        <v>2.3235219265950111E-4</v>
      </c>
      <c r="E79" s="9">
        <f t="shared" si="14"/>
        <v>4.5000000000000004E-4</v>
      </c>
      <c r="F79" s="10">
        <v>0.45</v>
      </c>
      <c r="G79" s="4">
        <v>25.5</v>
      </c>
      <c r="H79" s="5">
        <v>2.066162109375</v>
      </c>
      <c r="I79" s="5">
        <v>1.521240234375</v>
      </c>
      <c r="J79" s="5">
        <f t="shared" si="15"/>
        <v>1.9367150998202518</v>
      </c>
      <c r="K79" s="7">
        <f t="shared" si="16"/>
        <v>8.9560000000000005E-7</v>
      </c>
      <c r="L79" s="8">
        <f t="shared" si="12"/>
        <v>37194.617817003498</v>
      </c>
      <c r="M79" s="5">
        <f t="shared" si="17"/>
        <v>0.56492187500000002</v>
      </c>
      <c r="N79" s="5">
        <f t="shared" si="18"/>
        <v>2.9549893346982516</v>
      </c>
      <c r="O79" s="6">
        <f t="shared" si="19"/>
        <v>2.216448286777959E-2</v>
      </c>
      <c r="P79" s="6">
        <f t="shared" si="20"/>
        <v>2.2931198918561364</v>
      </c>
    </row>
    <row r="80" spans="1:16" x14ac:dyDescent="0.2">
      <c r="A80" s="14" t="s">
        <v>16</v>
      </c>
      <c r="B80" s="2">
        <v>17.2</v>
      </c>
      <c r="C80" s="3">
        <f t="shared" si="11"/>
        <v>1.72E-2</v>
      </c>
      <c r="D80" s="11">
        <f t="shared" si="13"/>
        <v>2.3235219265950111E-4</v>
      </c>
      <c r="E80" s="9">
        <f t="shared" si="14"/>
        <v>4.5000000000000004E-4</v>
      </c>
      <c r="F80" s="10">
        <v>0.45</v>
      </c>
      <c r="G80" s="4">
        <v>25.5</v>
      </c>
      <c r="H80" s="5">
        <v>2.066162109375</v>
      </c>
      <c r="I80" s="5">
        <v>1.521240234375</v>
      </c>
      <c r="J80" s="5">
        <f t="shared" si="15"/>
        <v>1.9367150998202518</v>
      </c>
      <c r="K80" s="7">
        <f t="shared" si="16"/>
        <v>8.9560000000000005E-7</v>
      </c>
      <c r="L80" s="8">
        <f t="shared" si="12"/>
        <v>37194.617817003498</v>
      </c>
      <c r="M80" s="5">
        <f t="shared" si="17"/>
        <v>0.56492187500000002</v>
      </c>
      <c r="N80" s="5">
        <f t="shared" si="18"/>
        <v>2.9549893346982516</v>
      </c>
      <c r="O80" s="6">
        <f t="shared" si="19"/>
        <v>2.216448286777959E-2</v>
      </c>
      <c r="P80" s="6">
        <f t="shared" si="20"/>
        <v>2.2931198918561364</v>
      </c>
    </row>
    <row r="81" spans="1:16" x14ac:dyDescent="0.2">
      <c r="A81" s="14" t="s">
        <v>16</v>
      </c>
      <c r="B81" s="2">
        <v>17.2</v>
      </c>
      <c r="C81" s="3">
        <f t="shared" si="11"/>
        <v>1.72E-2</v>
      </c>
      <c r="D81" s="11">
        <f t="shared" si="13"/>
        <v>2.3235219265950111E-4</v>
      </c>
      <c r="E81" s="9">
        <f t="shared" si="14"/>
        <v>4.5000000000000004E-4</v>
      </c>
      <c r="F81" s="10">
        <v>0.45</v>
      </c>
      <c r="G81" s="4">
        <v>25.5</v>
      </c>
      <c r="H81" s="5">
        <v>2.0321044921875</v>
      </c>
      <c r="I81" s="5">
        <v>1.5439453125</v>
      </c>
      <c r="J81" s="5">
        <f t="shared" si="15"/>
        <v>1.9367150998202518</v>
      </c>
      <c r="K81" s="7">
        <f t="shared" si="16"/>
        <v>8.9560000000000005E-7</v>
      </c>
      <c r="L81" s="8">
        <f t="shared" si="12"/>
        <v>37194.617817003498</v>
      </c>
      <c r="M81" s="5">
        <f t="shared" si="17"/>
        <v>0.50815917968750002</v>
      </c>
      <c r="N81" s="5">
        <f t="shared" si="18"/>
        <v>2.6580754308825001</v>
      </c>
      <c r="O81" s="6">
        <f t="shared" si="19"/>
        <v>2.216448286777959E-2</v>
      </c>
      <c r="P81" s="6">
        <f t="shared" si="20"/>
        <v>2.0627098626172038</v>
      </c>
    </row>
    <row r="82" spans="1:16" x14ac:dyDescent="0.2">
      <c r="A82" s="14" t="s">
        <v>16</v>
      </c>
      <c r="B82" s="2">
        <v>17.2</v>
      </c>
      <c r="C82" s="3">
        <f t="shared" si="11"/>
        <v>1.72E-2</v>
      </c>
      <c r="D82" s="11">
        <f t="shared" si="13"/>
        <v>2.3235219265950111E-4</v>
      </c>
      <c r="E82" s="9">
        <f t="shared" si="14"/>
        <v>3.5E-4</v>
      </c>
      <c r="F82" s="10">
        <v>0.35</v>
      </c>
      <c r="G82" s="4">
        <v>25.5</v>
      </c>
      <c r="H82" s="5">
        <v>1.430419921875</v>
      </c>
      <c r="I82" s="5">
        <v>1.021728515625</v>
      </c>
      <c r="J82" s="5">
        <f t="shared" si="15"/>
        <v>1.5063339665268622</v>
      </c>
      <c r="K82" s="7">
        <f t="shared" si="16"/>
        <v>8.9560000000000005E-7</v>
      </c>
      <c r="L82" s="8">
        <f t="shared" si="12"/>
        <v>28929.147191002714</v>
      </c>
      <c r="M82" s="5">
        <f t="shared" si="17"/>
        <v>0.42869140625000002</v>
      </c>
      <c r="N82" s="5">
        <f t="shared" si="18"/>
        <v>3.7068178205872733</v>
      </c>
      <c r="O82" s="6">
        <f t="shared" si="19"/>
        <v>2.3520222660875591E-2</v>
      </c>
      <c r="P82" s="6">
        <f t="shared" si="20"/>
        <v>2.710742471845613</v>
      </c>
    </row>
    <row r="83" spans="1:16" x14ac:dyDescent="0.2">
      <c r="A83" s="14" t="s">
        <v>16</v>
      </c>
      <c r="B83" s="2">
        <v>17.2</v>
      </c>
      <c r="C83" s="3">
        <f t="shared" si="11"/>
        <v>1.72E-2</v>
      </c>
      <c r="D83" s="11">
        <f t="shared" si="13"/>
        <v>2.3235219265950111E-4</v>
      </c>
      <c r="E83" s="9">
        <f t="shared" si="14"/>
        <v>3.5E-4</v>
      </c>
      <c r="F83" s="10">
        <v>0.35</v>
      </c>
      <c r="G83" s="4">
        <v>25.5</v>
      </c>
      <c r="H83" s="5">
        <v>1.4190673828125</v>
      </c>
      <c r="I83" s="5">
        <v>1.0330810546875</v>
      </c>
      <c r="J83" s="5">
        <f t="shared" si="15"/>
        <v>1.5063339665268622</v>
      </c>
      <c r="K83" s="7">
        <f t="shared" si="16"/>
        <v>8.9560000000000005E-7</v>
      </c>
      <c r="L83" s="8">
        <f t="shared" si="12"/>
        <v>28929.147191002714</v>
      </c>
      <c r="M83" s="5">
        <f t="shared" si="17"/>
        <v>0.40598632812500002</v>
      </c>
      <c r="N83" s="5">
        <f t="shared" si="18"/>
        <v>3.5104910760233881</v>
      </c>
      <c r="O83" s="6">
        <f t="shared" si="19"/>
        <v>2.3520222660875591E-2</v>
      </c>
      <c r="P83" s="6">
        <f t="shared" si="20"/>
        <v>2.5671715518255422</v>
      </c>
    </row>
    <row r="84" spans="1:16" x14ac:dyDescent="0.2">
      <c r="A84" s="14" t="s">
        <v>16</v>
      </c>
      <c r="B84" s="2">
        <v>17.2</v>
      </c>
      <c r="C84" s="3">
        <f t="shared" si="11"/>
        <v>1.72E-2</v>
      </c>
      <c r="D84" s="11">
        <f t="shared" si="13"/>
        <v>2.3235219265950111E-4</v>
      </c>
      <c r="E84" s="9">
        <f t="shared" si="14"/>
        <v>3.5E-4</v>
      </c>
      <c r="F84" s="10">
        <v>0.35</v>
      </c>
      <c r="G84" s="4">
        <v>25.5</v>
      </c>
      <c r="H84" s="5">
        <v>1.4190673828125</v>
      </c>
      <c r="I84" s="5">
        <v>1.04443359375</v>
      </c>
      <c r="J84" s="5">
        <f t="shared" si="15"/>
        <v>1.5063339665268622</v>
      </c>
      <c r="K84" s="7">
        <f t="shared" si="16"/>
        <v>8.9560000000000005E-7</v>
      </c>
      <c r="L84" s="8">
        <f t="shared" si="12"/>
        <v>28929.147191002714</v>
      </c>
      <c r="M84" s="5">
        <f t="shared" si="17"/>
        <v>0.39463378906250002</v>
      </c>
      <c r="N84" s="5">
        <f t="shared" si="18"/>
        <v>3.4123277037414463</v>
      </c>
      <c r="O84" s="6">
        <f t="shared" si="19"/>
        <v>2.3520222660875591E-2</v>
      </c>
      <c r="P84" s="6">
        <f t="shared" si="20"/>
        <v>2.4953860918155075</v>
      </c>
    </row>
    <row r="85" spans="1:16" x14ac:dyDescent="0.2">
      <c r="A85" s="14" t="s">
        <v>16</v>
      </c>
      <c r="B85" s="2">
        <v>17.2</v>
      </c>
      <c r="C85" s="3">
        <f t="shared" si="11"/>
        <v>1.72E-2</v>
      </c>
      <c r="D85" s="11">
        <f t="shared" si="13"/>
        <v>2.3235219265950111E-4</v>
      </c>
      <c r="E85" s="9">
        <f t="shared" si="14"/>
        <v>3.5E-4</v>
      </c>
      <c r="F85" s="10">
        <v>0.35</v>
      </c>
      <c r="G85" s="4">
        <v>25.5</v>
      </c>
      <c r="H85" s="5">
        <v>1.4190673828125</v>
      </c>
      <c r="I85" s="5">
        <v>1.04443359375</v>
      </c>
      <c r="J85" s="5">
        <f t="shared" si="15"/>
        <v>1.5063339665268622</v>
      </c>
      <c r="K85" s="7">
        <f t="shared" si="16"/>
        <v>8.9560000000000005E-7</v>
      </c>
      <c r="L85" s="8">
        <f t="shared" si="12"/>
        <v>28929.147191002714</v>
      </c>
      <c r="M85" s="5">
        <f t="shared" si="17"/>
        <v>0.39463378906250002</v>
      </c>
      <c r="N85" s="5">
        <f t="shared" si="18"/>
        <v>3.4123277037414463</v>
      </c>
      <c r="O85" s="6">
        <f t="shared" si="19"/>
        <v>2.3520222660875591E-2</v>
      </c>
      <c r="P85" s="6">
        <f t="shared" si="20"/>
        <v>2.4953860918155075</v>
      </c>
    </row>
    <row r="86" spans="1:16" x14ac:dyDescent="0.2">
      <c r="A86" s="14" t="s">
        <v>16</v>
      </c>
      <c r="B86" s="2">
        <v>17.2</v>
      </c>
      <c r="C86" s="3">
        <f t="shared" si="11"/>
        <v>1.72E-2</v>
      </c>
      <c r="D86" s="11">
        <f t="shared" si="13"/>
        <v>2.3235219265950111E-4</v>
      </c>
      <c r="E86" s="9">
        <f t="shared" si="14"/>
        <v>3.5E-4</v>
      </c>
      <c r="F86" s="10">
        <v>0.35</v>
      </c>
      <c r="G86" s="4">
        <v>25.5</v>
      </c>
      <c r="H86" s="5">
        <v>1.430419921875</v>
      </c>
      <c r="I86" s="5">
        <v>1.021728515625</v>
      </c>
      <c r="J86" s="5">
        <f t="shared" si="15"/>
        <v>1.5063339665268622</v>
      </c>
      <c r="K86" s="7">
        <f t="shared" si="16"/>
        <v>8.9560000000000005E-7</v>
      </c>
      <c r="L86" s="8">
        <f t="shared" si="12"/>
        <v>28929.147191002714</v>
      </c>
      <c r="M86" s="5">
        <f t="shared" si="17"/>
        <v>0.42869140625000002</v>
      </c>
      <c r="N86" s="5">
        <f t="shared" si="18"/>
        <v>3.7068178205872733</v>
      </c>
      <c r="O86" s="6">
        <f t="shared" si="19"/>
        <v>2.3520222660875591E-2</v>
      </c>
      <c r="P86" s="6">
        <f t="shared" si="20"/>
        <v>2.710742471845613</v>
      </c>
    </row>
    <row r="87" spans="1:16" x14ac:dyDescent="0.2">
      <c r="A87" s="14" t="s">
        <v>16</v>
      </c>
      <c r="B87" s="2">
        <v>17.2</v>
      </c>
      <c r="C87" s="3">
        <f t="shared" si="11"/>
        <v>1.72E-2</v>
      </c>
      <c r="D87" s="11">
        <f t="shared" si="13"/>
        <v>2.3235219265950111E-4</v>
      </c>
      <c r="E87" s="9">
        <f t="shared" si="14"/>
        <v>2.5000000000000001E-4</v>
      </c>
      <c r="F87" s="10">
        <v>0.25</v>
      </c>
      <c r="G87" s="4">
        <v>25.5</v>
      </c>
      <c r="H87" s="5">
        <v>0.8968505859375</v>
      </c>
      <c r="I87" s="5">
        <v>0.658447265625</v>
      </c>
      <c r="J87" s="5">
        <f t="shared" si="15"/>
        <v>1.0759528332334731</v>
      </c>
      <c r="K87" s="7">
        <f t="shared" si="16"/>
        <v>8.9560000000000005E-7</v>
      </c>
      <c r="L87" s="8">
        <f t="shared" si="12"/>
        <v>20663.676565001941</v>
      </c>
      <c r="M87" s="5">
        <f t="shared" si="17"/>
        <v>0.25840332031250002</v>
      </c>
      <c r="N87" s="5">
        <f t="shared" si="18"/>
        <v>4.3793597832619486</v>
      </c>
      <c r="O87" s="6">
        <f t="shared" si="19"/>
        <v>2.5539116844416E-2</v>
      </c>
      <c r="P87" s="6">
        <f t="shared" si="20"/>
        <v>2.9493967520875706</v>
      </c>
    </row>
    <row r="88" spans="1:16" x14ac:dyDescent="0.2">
      <c r="A88" s="14" t="s">
        <v>16</v>
      </c>
      <c r="B88" s="2">
        <v>17.2</v>
      </c>
      <c r="C88" s="3">
        <f t="shared" si="11"/>
        <v>1.72E-2</v>
      </c>
      <c r="D88" s="11">
        <f t="shared" si="13"/>
        <v>2.3235219265950111E-4</v>
      </c>
      <c r="E88" s="9">
        <f t="shared" si="14"/>
        <v>2.5000000000000001E-4</v>
      </c>
      <c r="F88" s="10">
        <v>0.25</v>
      </c>
      <c r="G88" s="4">
        <v>25.5</v>
      </c>
      <c r="H88" s="5">
        <v>0.8968505859375</v>
      </c>
      <c r="I88" s="5">
        <v>0.658447265625</v>
      </c>
      <c r="J88" s="5">
        <f t="shared" si="15"/>
        <v>1.0759528332334731</v>
      </c>
      <c r="K88" s="7">
        <f t="shared" si="16"/>
        <v>8.9560000000000005E-7</v>
      </c>
      <c r="L88" s="8">
        <f t="shared" si="12"/>
        <v>20663.676565001941</v>
      </c>
      <c r="M88" s="5">
        <f t="shared" si="17"/>
        <v>0.25840332031250002</v>
      </c>
      <c r="N88" s="5">
        <f t="shared" si="18"/>
        <v>4.3793597832619486</v>
      </c>
      <c r="O88" s="6">
        <f t="shared" si="19"/>
        <v>2.5539116844416E-2</v>
      </c>
      <c r="P88" s="6">
        <f t="shared" si="20"/>
        <v>2.9493967520875706</v>
      </c>
    </row>
    <row r="89" spans="1:16" x14ac:dyDescent="0.2">
      <c r="A89" s="14" t="s">
        <v>16</v>
      </c>
      <c r="B89" s="2">
        <v>17.2</v>
      </c>
      <c r="C89" s="3">
        <f t="shared" si="11"/>
        <v>1.72E-2</v>
      </c>
      <c r="D89" s="11">
        <f t="shared" si="13"/>
        <v>2.3235219265950111E-4</v>
      </c>
      <c r="E89" s="9">
        <f t="shared" si="14"/>
        <v>2.5000000000000001E-4</v>
      </c>
      <c r="F89" s="10">
        <v>0.25</v>
      </c>
      <c r="G89" s="4">
        <v>25.5</v>
      </c>
      <c r="H89" s="5">
        <v>0.8968505859375</v>
      </c>
      <c r="I89" s="5">
        <v>0.658447265625</v>
      </c>
      <c r="J89" s="5">
        <f t="shared" si="15"/>
        <v>1.0759528332334731</v>
      </c>
      <c r="K89" s="7">
        <f t="shared" si="16"/>
        <v>8.9560000000000005E-7</v>
      </c>
      <c r="L89" s="8">
        <f t="shared" si="12"/>
        <v>20663.676565001941</v>
      </c>
      <c r="M89" s="5">
        <f t="shared" si="17"/>
        <v>0.25840332031250002</v>
      </c>
      <c r="N89" s="5">
        <f t="shared" si="18"/>
        <v>4.3793597832619486</v>
      </c>
      <c r="O89" s="6">
        <f t="shared" si="19"/>
        <v>2.5539116844416E-2</v>
      </c>
      <c r="P89" s="6">
        <f t="shared" si="20"/>
        <v>2.9493967520875706</v>
      </c>
    </row>
    <row r="90" spans="1:16" x14ac:dyDescent="0.2">
      <c r="A90" s="14" t="s">
        <v>16</v>
      </c>
      <c r="B90" s="2">
        <v>17.2</v>
      </c>
      <c r="C90" s="3">
        <f t="shared" si="11"/>
        <v>1.72E-2</v>
      </c>
      <c r="D90" s="11">
        <f t="shared" si="13"/>
        <v>2.3235219265950111E-4</v>
      </c>
      <c r="E90" s="9">
        <f t="shared" si="14"/>
        <v>2.5000000000000001E-4</v>
      </c>
      <c r="F90" s="10">
        <v>0.25</v>
      </c>
      <c r="G90" s="4">
        <v>25.5</v>
      </c>
      <c r="H90" s="5">
        <v>0.885498046875</v>
      </c>
      <c r="I90" s="5">
        <v>0.6357421875</v>
      </c>
      <c r="J90" s="5">
        <f t="shared" si="15"/>
        <v>1.0759528332334731</v>
      </c>
      <c r="K90" s="7">
        <f t="shared" si="16"/>
        <v>8.9560000000000005E-7</v>
      </c>
      <c r="L90" s="8">
        <f t="shared" si="12"/>
        <v>20663.676565001941</v>
      </c>
      <c r="M90" s="5">
        <f t="shared" si="17"/>
        <v>0.26975585937500002</v>
      </c>
      <c r="N90" s="5">
        <f t="shared" si="18"/>
        <v>4.571759992934556</v>
      </c>
      <c r="O90" s="6">
        <f t="shared" si="19"/>
        <v>2.5539116844416E-2</v>
      </c>
      <c r="P90" s="6">
        <f t="shared" si="20"/>
        <v>3.0789738093730268</v>
      </c>
    </row>
    <row r="91" spans="1:16" x14ac:dyDescent="0.2">
      <c r="A91" s="14" t="s">
        <v>16</v>
      </c>
      <c r="B91" s="2">
        <v>17.2</v>
      </c>
      <c r="C91" s="3">
        <f t="shared" si="11"/>
        <v>1.72E-2</v>
      </c>
      <c r="D91" s="11">
        <f t="shared" si="13"/>
        <v>2.3235219265950111E-4</v>
      </c>
      <c r="E91" s="9">
        <f t="shared" si="14"/>
        <v>2.5000000000000001E-4</v>
      </c>
      <c r="F91" s="10">
        <v>0.25</v>
      </c>
      <c r="G91" s="4">
        <v>25.5</v>
      </c>
      <c r="H91" s="5">
        <v>0.885498046875</v>
      </c>
      <c r="I91" s="5">
        <v>0.6357421875</v>
      </c>
      <c r="J91" s="5">
        <f t="shared" si="15"/>
        <v>1.0759528332334731</v>
      </c>
      <c r="K91" s="7">
        <f t="shared" si="16"/>
        <v>8.9560000000000005E-7</v>
      </c>
      <c r="L91" s="8">
        <f t="shared" si="12"/>
        <v>20663.676565001941</v>
      </c>
      <c r="M91" s="5">
        <f t="shared" si="17"/>
        <v>0.26975585937500002</v>
      </c>
      <c r="N91" s="5">
        <f t="shared" si="18"/>
        <v>4.571759992934556</v>
      </c>
      <c r="O91" s="6">
        <f t="shared" si="19"/>
        <v>2.5539116844416E-2</v>
      </c>
      <c r="P91" s="6">
        <f t="shared" si="20"/>
        <v>3.0789738093730268</v>
      </c>
    </row>
    <row r="92" spans="1:16" x14ac:dyDescent="0.2">
      <c r="A92" s="14" t="s">
        <v>17</v>
      </c>
      <c r="B92" s="2">
        <v>17.2</v>
      </c>
      <c r="C92" s="3">
        <f t="shared" si="11"/>
        <v>1.72E-2</v>
      </c>
      <c r="D92" s="11">
        <f t="shared" si="13"/>
        <v>2.3235219265950111E-4</v>
      </c>
      <c r="E92" s="9">
        <f t="shared" si="14"/>
        <v>7.5000000000000002E-4</v>
      </c>
      <c r="F92" s="5">
        <v>0.75</v>
      </c>
      <c r="G92" s="4">
        <v>25.5</v>
      </c>
      <c r="H92" s="5">
        <v>5.267578125</v>
      </c>
      <c r="I92" s="5">
        <v>4.85888671875</v>
      </c>
      <c r="J92" s="5">
        <f t="shared" si="15"/>
        <v>3.2278584997004192</v>
      </c>
      <c r="K92" s="7">
        <f t="shared" si="16"/>
        <v>8.9560000000000005E-7</v>
      </c>
      <c r="L92" s="8">
        <f t="shared" si="12"/>
        <v>61991.029695005811</v>
      </c>
      <c r="M92" s="5">
        <f t="shared" si="17"/>
        <v>0.42869140625000002</v>
      </c>
      <c r="N92" s="5">
        <f t="shared" si="18"/>
        <v>0.80726254759456173</v>
      </c>
      <c r="O92" s="6">
        <f t="shared" si="19"/>
        <v>1.97467646638874E-2</v>
      </c>
      <c r="P92" s="6">
        <f t="shared" si="20"/>
        <v>0.70314889831137739</v>
      </c>
    </row>
    <row r="93" spans="1:16" x14ac:dyDescent="0.2">
      <c r="A93" s="14" t="s">
        <v>17</v>
      </c>
      <c r="B93" s="2">
        <v>17.2</v>
      </c>
      <c r="C93" s="3">
        <f t="shared" si="11"/>
        <v>1.72E-2</v>
      </c>
      <c r="D93" s="11">
        <f t="shared" si="13"/>
        <v>2.3235219265950111E-4</v>
      </c>
      <c r="E93" s="9">
        <f t="shared" si="14"/>
        <v>7.5000000000000002E-4</v>
      </c>
      <c r="F93" s="5">
        <v>0.75</v>
      </c>
      <c r="G93" s="4">
        <v>25.5</v>
      </c>
      <c r="H93" s="5">
        <v>5.267578125</v>
      </c>
      <c r="I93" s="5">
        <v>4.85888671875</v>
      </c>
      <c r="J93" s="5">
        <f t="shared" si="15"/>
        <v>3.2278584997004192</v>
      </c>
      <c r="K93" s="7">
        <f t="shared" si="16"/>
        <v>8.9560000000000005E-7</v>
      </c>
      <c r="L93" s="8">
        <f t="shared" si="12"/>
        <v>61991.029695005811</v>
      </c>
      <c r="M93" s="5">
        <f t="shared" si="17"/>
        <v>0.42869140625000002</v>
      </c>
      <c r="N93" s="5">
        <f t="shared" si="18"/>
        <v>0.80726254759456173</v>
      </c>
      <c r="O93" s="6">
        <f t="shared" si="19"/>
        <v>1.97467646638874E-2</v>
      </c>
      <c r="P93" s="6">
        <f t="shared" si="20"/>
        <v>0.70314889831137739</v>
      </c>
    </row>
    <row r="94" spans="1:16" x14ac:dyDescent="0.2">
      <c r="A94" s="14" t="s">
        <v>17</v>
      </c>
      <c r="B94" s="2">
        <v>17.2</v>
      </c>
      <c r="C94" s="3">
        <f t="shared" si="11"/>
        <v>1.72E-2</v>
      </c>
      <c r="D94" s="11">
        <f t="shared" si="13"/>
        <v>2.3235219265950111E-4</v>
      </c>
      <c r="E94" s="9">
        <f t="shared" si="14"/>
        <v>7.5000000000000002E-4</v>
      </c>
      <c r="F94" s="5">
        <v>0.75</v>
      </c>
      <c r="G94" s="4">
        <v>25.5</v>
      </c>
      <c r="H94" s="5">
        <v>5.290283203125</v>
      </c>
      <c r="I94" s="5">
        <v>4.8929443359375</v>
      </c>
      <c r="J94" s="5">
        <f t="shared" si="15"/>
        <v>3.2278584997004192</v>
      </c>
      <c r="K94" s="7">
        <f t="shared" si="16"/>
        <v>8.9560000000000005E-7</v>
      </c>
      <c r="L94" s="8">
        <f t="shared" si="12"/>
        <v>61991.029695005811</v>
      </c>
      <c r="M94" s="5">
        <f t="shared" si="17"/>
        <v>0.41733886718750002</v>
      </c>
      <c r="N94" s="5">
        <f t="shared" si="18"/>
        <v>0.78588474651982754</v>
      </c>
      <c r="O94" s="6">
        <f t="shared" si="19"/>
        <v>1.97467646638874E-2</v>
      </c>
      <c r="P94" s="6">
        <f t="shared" si="20"/>
        <v>0.68452821868390057</v>
      </c>
    </row>
    <row r="95" spans="1:16" x14ac:dyDescent="0.2">
      <c r="A95" s="14" t="s">
        <v>17</v>
      </c>
      <c r="B95" s="2">
        <v>17.2</v>
      </c>
      <c r="C95" s="3">
        <f t="shared" si="11"/>
        <v>1.72E-2</v>
      </c>
      <c r="D95" s="11">
        <f t="shared" si="13"/>
        <v>2.3235219265950111E-4</v>
      </c>
      <c r="E95" s="9">
        <f t="shared" si="14"/>
        <v>7.5000000000000002E-4</v>
      </c>
      <c r="F95" s="5">
        <v>0.75</v>
      </c>
      <c r="G95" s="4">
        <v>25.5</v>
      </c>
      <c r="H95" s="5">
        <v>5.290283203125</v>
      </c>
      <c r="I95" s="5">
        <v>4.8929443359375</v>
      </c>
      <c r="J95" s="5">
        <f t="shared" si="15"/>
        <v>3.2278584997004192</v>
      </c>
      <c r="K95" s="7">
        <f t="shared" si="16"/>
        <v>8.9560000000000005E-7</v>
      </c>
      <c r="L95" s="8">
        <f t="shared" si="12"/>
        <v>61991.029695005811</v>
      </c>
      <c r="M95" s="5">
        <f t="shared" si="17"/>
        <v>0.41733886718750002</v>
      </c>
      <c r="N95" s="5">
        <f t="shared" si="18"/>
        <v>0.78588474651982754</v>
      </c>
      <c r="O95" s="6">
        <f t="shared" si="19"/>
        <v>1.97467646638874E-2</v>
      </c>
      <c r="P95" s="6">
        <f t="shared" si="20"/>
        <v>0.68452821868390057</v>
      </c>
    </row>
    <row r="96" spans="1:16" x14ac:dyDescent="0.2">
      <c r="A96" s="14" t="s">
        <v>17</v>
      </c>
      <c r="B96" s="2">
        <v>17.2</v>
      </c>
      <c r="C96" s="3">
        <f t="shared" si="11"/>
        <v>1.72E-2</v>
      </c>
      <c r="D96" s="11">
        <f t="shared" si="13"/>
        <v>2.3235219265950111E-4</v>
      </c>
      <c r="E96" s="9">
        <f t="shared" si="14"/>
        <v>7.5000000000000002E-4</v>
      </c>
      <c r="F96" s="5">
        <v>0.75</v>
      </c>
      <c r="G96" s="4">
        <v>25.5</v>
      </c>
      <c r="H96" s="5">
        <v>5.290283203125</v>
      </c>
      <c r="I96" s="5">
        <v>4.8929443359375</v>
      </c>
      <c r="J96" s="5">
        <f t="shared" si="15"/>
        <v>3.2278584997004192</v>
      </c>
      <c r="K96" s="7">
        <f t="shared" si="16"/>
        <v>8.9560000000000005E-7</v>
      </c>
      <c r="L96" s="8">
        <f t="shared" si="12"/>
        <v>61991.029695005811</v>
      </c>
      <c r="M96" s="5">
        <f t="shared" si="17"/>
        <v>0.41733886718750002</v>
      </c>
      <c r="N96" s="5">
        <f t="shared" si="18"/>
        <v>0.78588474651982754</v>
      </c>
      <c r="O96" s="6">
        <f t="shared" si="19"/>
        <v>1.97467646638874E-2</v>
      </c>
      <c r="P96" s="6">
        <f t="shared" si="20"/>
        <v>0.68452821868390057</v>
      </c>
    </row>
    <row r="97" spans="1:16" x14ac:dyDescent="0.2">
      <c r="A97" s="14" t="s">
        <v>17</v>
      </c>
      <c r="B97" s="2">
        <v>17.2</v>
      </c>
      <c r="C97" s="3">
        <f t="shared" si="11"/>
        <v>1.72E-2</v>
      </c>
      <c r="D97" s="11">
        <f t="shared" si="13"/>
        <v>2.3235219265950111E-4</v>
      </c>
      <c r="E97" s="9">
        <f t="shared" si="14"/>
        <v>6.5000000000000008E-4</v>
      </c>
      <c r="F97" s="10">
        <v>0.65</v>
      </c>
      <c r="G97" s="4">
        <v>25.5</v>
      </c>
      <c r="H97" s="5">
        <v>4.0869140625</v>
      </c>
      <c r="I97" s="5">
        <v>3.7576904296875</v>
      </c>
      <c r="J97" s="5">
        <f t="shared" si="15"/>
        <v>2.7974773664070303</v>
      </c>
      <c r="K97" s="7">
        <f t="shared" si="16"/>
        <v>8.9560000000000005E-7</v>
      </c>
      <c r="L97" s="8">
        <f t="shared" si="12"/>
        <v>53725.559069005045</v>
      </c>
      <c r="M97" s="5">
        <f t="shared" si="17"/>
        <v>0.34922363281250002</v>
      </c>
      <c r="N97" s="5">
        <f t="shared" si="18"/>
        <v>0.87552684329035568</v>
      </c>
      <c r="O97" s="6">
        <f t="shared" si="19"/>
        <v>2.0382546968948596E-2</v>
      </c>
      <c r="P97" s="6">
        <f t="shared" si="20"/>
        <v>0.73882139104281519</v>
      </c>
    </row>
    <row r="98" spans="1:16" x14ac:dyDescent="0.2">
      <c r="A98" s="14" t="s">
        <v>17</v>
      </c>
      <c r="B98" s="2">
        <v>17.2</v>
      </c>
      <c r="C98" s="3">
        <f t="shared" si="11"/>
        <v>1.72E-2</v>
      </c>
      <c r="D98" s="11">
        <f t="shared" si="13"/>
        <v>2.3235219265950111E-4</v>
      </c>
      <c r="E98" s="9">
        <f t="shared" si="14"/>
        <v>6.5000000000000008E-4</v>
      </c>
      <c r="F98" s="10">
        <v>0.65</v>
      </c>
      <c r="G98" s="4">
        <v>25.5</v>
      </c>
      <c r="H98" s="5">
        <v>4.0869140625</v>
      </c>
      <c r="I98" s="5">
        <v>3.7576904296875</v>
      </c>
      <c r="J98" s="5">
        <f t="shared" si="15"/>
        <v>2.7974773664070303</v>
      </c>
      <c r="K98" s="7">
        <f t="shared" si="16"/>
        <v>8.9560000000000005E-7</v>
      </c>
      <c r="L98" s="8">
        <f t="shared" si="12"/>
        <v>53725.559069005045</v>
      </c>
      <c r="M98" s="5">
        <f t="shared" si="17"/>
        <v>0.34922363281250002</v>
      </c>
      <c r="N98" s="5">
        <f t="shared" si="18"/>
        <v>0.87552684329035568</v>
      </c>
      <c r="O98" s="6">
        <f t="shared" si="19"/>
        <v>2.0382546968948596E-2</v>
      </c>
      <c r="P98" s="6">
        <f t="shared" si="20"/>
        <v>0.73882139104281519</v>
      </c>
    </row>
    <row r="99" spans="1:16" x14ac:dyDescent="0.2">
      <c r="A99" s="14" t="s">
        <v>17</v>
      </c>
      <c r="B99" s="2">
        <v>17.2</v>
      </c>
      <c r="C99" s="3">
        <f t="shared" si="11"/>
        <v>1.72E-2</v>
      </c>
      <c r="D99" s="11">
        <f t="shared" si="13"/>
        <v>2.3235219265950111E-4</v>
      </c>
      <c r="E99" s="9">
        <f t="shared" si="14"/>
        <v>6.5000000000000008E-4</v>
      </c>
      <c r="F99" s="10">
        <v>0.65</v>
      </c>
      <c r="G99" s="4">
        <v>25.5</v>
      </c>
      <c r="H99" s="5">
        <v>4.109619140625</v>
      </c>
      <c r="I99" s="5">
        <v>3.7576904296875</v>
      </c>
      <c r="J99" s="5">
        <f t="shared" si="15"/>
        <v>2.7974773664070303</v>
      </c>
      <c r="K99" s="7">
        <f t="shared" si="16"/>
        <v>8.9560000000000005E-7</v>
      </c>
      <c r="L99" s="8">
        <f t="shared" si="12"/>
        <v>53725.559069005045</v>
      </c>
      <c r="M99" s="5">
        <f t="shared" si="17"/>
        <v>0.37192871093750002</v>
      </c>
      <c r="N99" s="5">
        <f t="shared" si="18"/>
        <v>0.93244998224674835</v>
      </c>
      <c r="O99" s="6">
        <f t="shared" si="19"/>
        <v>2.0382546968948596E-2</v>
      </c>
      <c r="P99" s="6">
        <f t="shared" si="20"/>
        <v>0.78685650616073988</v>
      </c>
    </row>
    <row r="100" spans="1:16" x14ac:dyDescent="0.2">
      <c r="A100" s="14" t="s">
        <v>17</v>
      </c>
      <c r="B100" s="2">
        <v>17.2</v>
      </c>
      <c r="C100" s="3">
        <f t="shared" si="11"/>
        <v>1.72E-2</v>
      </c>
      <c r="D100" s="11">
        <f t="shared" si="13"/>
        <v>2.3235219265950111E-4</v>
      </c>
      <c r="E100" s="9">
        <f t="shared" si="14"/>
        <v>6.5000000000000008E-4</v>
      </c>
      <c r="F100" s="10">
        <v>0.65</v>
      </c>
      <c r="G100" s="4">
        <v>25.5</v>
      </c>
      <c r="H100" s="5">
        <v>4.109619140625</v>
      </c>
      <c r="I100" s="5">
        <v>3.7576904296875</v>
      </c>
      <c r="J100" s="5">
        <f t="shared" si="15"/>
        <v>2.7974773664070303</v>
      </c>
      <c r="K100" s="7">
        <f t="shared" si="16"/>
        <v>8.9560000000000005E-7</v>
      </c>
      <c r="L100" s="8">
        <f t="shared" si="12"/>
        <v>53725.559069005045</v>
      </c>
      <c r="M100" s="5">
        <f t="shared" si="17"/>
        <v>0.37192871093750002</v>
      </c>
      <c r="N100" s="5">
        <f t="shared" si="18"/>
        <v>0.93244998224674835</v>
      </c>
      <c r="O100" s="6">
        <f t="shared" si="19"/>
        <v>2.0382546968948596E-2</v>
      </c>
      <c r="P100" s="6">
        <f t="shared" si="20"/>
        <v>0.78685650616073988</v>
      </c>
    </row>
    <row r="101" spans="1:16" x14ac:dyDescent="0.2">
      <c r="A101" s="14" t="s">
        <v>17</v>
      </c>
      <c r="B101" s="2">
        <v>17.2</v>
      </c>
      <c r="C101" s="3">
        <f t="shared" si="11"/>
        <v>1.72E-2</v>
      </c>
      <c r="D101" s="11">
        <f t="shared" si="13"/>
        <v>2.3235219265950111E-4</v>
      </c>
      <c r="E101" s="9">
        <f t="shared" si="14"/>
        <v>6.5000000000000008E-4</v>
      </c>
      <c r="F101" s="10">
        <v>0.65</v>
      </c>
      <c r="G101" s="4">
        <v>25.5</v>
      </c>
      <c r="H101" s="5">
        <v>4.0982666015625</v>
      </c>
      <c r="I101" s="5">
        <v>3.76904296875</v>
      </c>
      <c r="J101" s="5">
        <f t="shared" si="15"/>
        <v>2.7974773664070303</v>
      </c>
      <c r="K101" s="7">
        <f t="shared" si="16"/>
        <v>8.9560000000000005E-7</v>
      </c>
      <c r="L101" s="8">
        <f t="shared" si="12"/>
        <v>53725.559069005045</v>
      </c>
      <c r="M101" s="5">
        <f t="shared" si="17"/>
        <v>0.34922363281250002</v>
      </c>
      <c r="N101" s="5">
        <f t="shared" si="18"/>
        <v>0.87552684329035568</v>
      </c>
      <c r="O101" s="6">
        <f t="shared" si="19"/>
        <v>2.0382546968948596E-2</v>
      </c>
      <c r="P101" s="6">
        <f t="shared" si="20"/>
        <v>0.73882139104281519</v>
      </c>
    </row>
    <row r="102" spans="1:16" x14ac:dyDescent="0.2">
      <c r="A102" s="14" t="s">
        <v>17</v>
      </c>
      <c r="B102" s="2">
        <v>17.2</v>
      </c>
      <c r="C102" s="3">
        <f t="shared" si="11"/>
        <v>1.72E-2</v>
      </c>
      <c r="D102" s="11">
        <f t="shared" si="13"/>
        <v>2.3235219265950111E-4</v>
      </c>
      <c r="E102" s="9">
        <f t="shared" si="14"/>
        <v>5.5000000000000003E-4</v>
      </c>
      <c r="F102" s="10">
        <v>0.55000000000000004</v>
      </c>
      <c r="G102" s="4">
        <v>25.5</v>
      </c>
      <c r="H102" s="5">
        <v>3.110595703125</v>
      </c>
      <c r="I102" s="5">
        <v>2.86083984375</v>
      </c>
      <c r="J102" s="5">
        <f t="shared" si="15"/>
        <v>2.3670962331136409</v>
      </c>
      <c r="K102" s="7">
        <f t="shared" si="16"/>
        <v>8.9560000000000005E-7</v>
      </c>
      <c r="L102" s="8">
        <f t="shared" si="12"/>
        <v>45460.088443004264</v>
      </c>
      <c r="M102" s="5">
        <f t="shared" si="17"/>
        <v>0.26975585937500002</v>
      </c>
      <c r="N102" s="5">
        <f t="shared" si="18"/>
        <v>0.94457851093689182</v>
      </c>
      <c r="O102" s="6">
        <f t="shared" si="19"/>
        <v>2.1164374679255003E-2</v>
      </c>
      <c r="P102" s="6">
        <f t="shared" si="20"/>
        <v>0.76764613338845089</v>
      </c>
    </row>
    <row r="103" spans="1:16" x14ac:dyDescent="0.2">
      <c r="A103" s="14" t="s">
        <v>17</v>
      </c>
      <c r="B103" s="2">
        <v>17.2</v>
      </c>
      <c r="C103" s="3">
        <f t="shared" si="11"/>
        <v>1.72E-2</v>
      </c>
      <c r="D103" s="11">
        <f t="shared" si="13"/>
        <v>2.3235219265950111E-4</v>
      </c>
      <c r="E103" s="9">
        <f t="shared" si="14"/>
        <v>5.5000000000000003E-4</v>
      </c>
      <c r="F103" s="10">
        <v>0.55000000000000004</v>
      </c>
      <c r="G103" s="4">
        <v>25.5</v>
      </c>
      <c r="H103" s="5">
        <v>3.110595703125</v>
      </c>
      <c r="I103" s="5">
        <v>2.86083984375</v>
      </c>
      <c r="J103" s="5">
        <f t="shared" si="15"/>
        <v>2.3670962331136409</v>
      </c>
      <c r="K103" s="7">
        <f t="shared" si="16"/>
        <v>8.9560000000000005E-7</v>
      </c>
      <c r="L103" s="8">
        <f t="shared" si="12"/>
        <v>45460.088443004264</v>
      </c>
      <c r="M103" s="5">
        <f t="shared" si="17"/>
        <v>0.26975585937500002</v>
      </c>
      <c r="N103" s="5">
        <f t="shared" si="18"/>
        <v>0.94457851093689182</v>
      </c>
      <c r="O103" s="6">
        <f t="shared" si="19"/>
        <v>2.1164374679255003E-2</v>
      </c>
      <c r="P103" s="6">
        <f t="shared" si="20"/>
        <v>0.76764613338845089</v>
      </c>
    </row>
    <row r="104" spans="1:16" x14ac:dyDescent="0.2">
      <c r="A104" s="14" t="s">
        <v>17</v>
      </c>
      <c r="B104" s="2">
        <v>17.2</v>
      </c>
      <c r="C104" s="3">
        <f t="shared" si="11"/>
        <v>1.72E-2</v>
      </c>
      <c r="D104" s="11">
        <f t="shared" si="13"/>
        <v>2.3235219265950111E-4</v>
      </c>
      <c r="E104" s="9">
        <f t="shared" si="14"/>
        <v>5.5000000000000003E-4</v>
      </c>
      <c r="F104" s="10">
        <v>0.55000000000000004</v>
      </c>
      <c r="G104" s="4">
        <v>25.5</v>
      </c>
      <c r="H104" s="5">
        <v>3.0992431640625</v>
      </c>
      <c r="I104" s="5">
        <v>2.8494873046875</v>
      </c>
      <c r="J104" s="5">
        <f t="shared" si="15"/>
        <v>2.3670962331136409</v>
      </c>
      <c r="K104" s="7">
        <f t="shared" si="16"/>
        <v>8.9560000000000005E-7</v>
      </c>
      <c r="L104" s="8">
        <f t="shared" si="12"/>
        <v>45460.088443004264</v>
      </c>
      <c r="M104" s="5">
        <f t="shared" si="17"/>
        <v>0.26975585937500002</v>
      </c>
      <c r="N104" s="5">
        <f t="shared" si="18"/>
        <v>0.94457851093689182</v>
      </c>
      <c r="O104" s="6">
        <f t="shared" si="19"/>
        <v>2.1164374679255003E-2</v>
      </c>
      <c r="P104" s="6">
        <f t="shared" si="20"/>
        <v>0.76764613338845089</v>
      </c>
    </row>
    <row r="105" spans="1:16" x14ac:dyDescent="0.2">
      <c r="A105" s="14" t="s">
        <v>17</v>
      </c>
      <c r="B105" s="2">
        <v>17.2</v>
      </c>
      <c r="C105" s="3">
        <f t="shared" si="11"/>
        <v>1.72E-2</v>
      </c>
      <c r="D105" s="11">
        <f t="shared" si="13"/>
        <v>2.3235219265950111E-4</v>
      </c>
      <c r="E105" s="9">
        <f t="shared" si="14"/>
        <v>5.5000000000000003E-4</v>
      </c>
      <c r="F105" s="10">
        <v>0.55000000000000004</v>
      </c>
      <c r="G105" s="4">
        <v>25.5</v>
      </c>
      <c r="H105" s="5">
        <v>3.0992431640625</v>
      </c>
      <c r="I105" s="5">
        <v>2.8494873046875</v>
      </c>
      <c r="J105" s="5">
        <f t="shared" si="15"/>
        <v>2.3670962331136409</v>
      </c>
      <c r="K105" s="7">
        <f t="shared" si="16"/>
        <v>8.9560000000000005E-7</v>
      </c>
      <c r="L105" s="8">
        <f t="shared" si="12"/>
        <v>45460.088443004264</v>
      </c>
      <c r="M105" s="5">
        <f t="shared" si="17"/>
        <v>0.26975585937500002</v>
      </c>
      <c r="N105" s="5">
        <f t="shared" si="18"/>
        <v>0.94457851093689182</v>
      </c>
      <c r="O105" s="6">
        <f t="shared" si="19"/>
        <v>2.1164374679255003E-2</v>
      </c>
      <c r="P105" s="6">
        <f t="shared" si="20"/>
        <v>0.76764613338845089</v>
      </c>
    </row>
    <row r="106" spans="1:16" x14ac:dyDescent="0.2">
      <c r="A106" s="14" t="s">
        <v>17</v>
      </c>
      <c r="B106" s="2">
        <v>17.2</v>
      </c>
      <c r="C106" s="3">
        <f t="shared" si="11"/>
        <v>1.72E-2</v>
      </c>
      <c r="D106" s="11">
        <f t="shared" si="13"/>
        <v>2.3235219265950111E-4</v>
      </c>
      <c r="E106" s="9">
        <f t="shared" si="14"/>
        <v>5.5000000000000003E-4</v>
      </c>
      <c r="F106" s="10">
        <v>0.55000000000000004</v>
      </c>
      <c r="G106" s="4">
        <v>25.5</v>
      </c>
      <c r="H106" s="5">
        <v>3.0992431640625</v>
      </c>
      <c r="I106" s="5">
        <v>2.8494873046875</v>
      </c>
      <c r="J106" s="5">
        <f t="shared" si="15"/>
        <v>2.3670962331136409</v>
      </c>
      <c r="K106" s="7">
        <f t="shared" si="16"/>
        <v>8.9560000000000005E-7</v>
      </c>
      <c r="L106" s="8">
        <f t="shared" si="12"/>
        <v>45460.088443004264</v>
      </c>
      <c r="M106" s="5">
        <f t="shared" si="17"/>
        <v>0.26975585937500002</v>
      </c>
      <c r="N106" s="5">
        <f t="shared" si="18"/>
        <v>0.94457851093689182</v>
      </c>
      <c r="O106" s="6">
        <f t="shared" si="19"/>
        <v>2.1164374679255003E-2</v>
      </c>
      <c r="P106" s="6">
        <f t="shared" si="20"/>
        <v>0.76764613338845089</v>
      </c>
    </row>
    <row r="107" spans="1:16" x14ac:dyDescent="0.2">
      <c r="A107" s="14" t="s">
        <v>17</v>
      </c>
      <c r="B107" s="2">
        <v>17.2</v>
      </c>
      <c r="C107" s="3">
        <f t="shared" si="11"/>
        <v>1.72E-2</v>
      </c>
      <c r="D107" s="11">
        <f t="shared" si="13"/>
        <v>2.3235219265950111E-4</v>
      </c>
      <c r="E107" s="9">
        <f t="shared" si="14"/>
        <v>4.5000000000000004E-4</v>
      </c>
      <c r="F107" s="10">
        <v>0.45</v>
      </c>
      <c r="G107" s="4">
        <v>25.5</v>
      </c>
      <c r="H107" s="5">
        <v>2.1229248046875</v>
      </c>
      <c r="I107" s="5">
        <v>1.975341796875</v>
      </c>
      <c r="J107" s="5">
        <f t="shared" si="15"/>
        <v>1.9367150998202518</v>
      </c>
      <c r="K107" s="7">
        <f t="shared" si="16"/>
        <v>8.9560000000000005E-7</v>
      </c>
      <c r="L107" s="8">
        <f t="shared" si="12"/>
        <v>37194.617817003498</v>
      </c>
      <c r="M107" s="5">
        <f t="shared" si="17"/>
        <v>0.16758300781249999</v>
      </c>
      <c r="N107" s="5">
        <f t="shared" si="18"/>
        <v>0.87659200798799164</v>
      </c>
      <c r="O107" s="6">
        <f t="shared" si="19"/>
        <v>2.216448286777959E-2</v>
      </c>
      <c r="P107" s="6">
        <f t="shared" si="20"/>
        <v>0.68024968718360579</v>
      </c>
    </row>
    <row r="108" spans="1:16" x14ac:dyDescent="0.2">
      <c r="A108" s="14" t="s">
        <v>17</v>
      </c>
      <c r="B108" s="2">
        <v>17.2</v>
      </c>
      <c r="C108" s="3">
        <f t="shared" si="11"/>
        <v>1.72E-2</v>
      </c>
      <c r="D108" s="11">
        <f t="shared" si="13"/>
        <v>2.3235219265950111E-4</v>
      </c>
      <c r="E108" s="9">
        <f t="shared" si="14"/>
        <v>4.5000000000000004E-4</v>
      </c>
      <c r="F108" s="10">
        <v>0.45</v>
      </c>
      <c r="G108" s="4">
        <v>25.5</v>
      </c>
      <c r="H108" s="5">
        <v>2.1229248046875</v>
      </c>
      <c r="I108" s="5">
        <v>1.975341796875</v>
      </c>
      <c r="J108" s="5">
        <f t="shared" si="15"/>
        <v>1.9367150998202518</v>
      </c>
      <c r="K108" s="7">
        <f t="shared" si="16"/>
        <v>8.9560000000000005E-7</v>
      </c>
      <c r="L108" s="8">
        <f t="shared" si="12"/>
        <v>37194.617817003498</v>
      </c>
      <c r="M108" s="5">
        <f t="shared" si="17"/>
        <v>0.16758300781249999</v>
      </c>
      <c r="N108" s="5">
        <f t="shared" si="18"/>
        <v>0.87659200798799164</v>
      </c>
      <c r="O108" s="6">
        <f t="shared" si="19"/>
        <v>2.216448286777959E-2</v>
      </c>
      <c r="P108" s="6">
        <f t="shared" si="20"/>
        <v>0.68024968718360579</v>
      </c>
    </row>
    <row r="109" spans="1:16" x14ac:dyDescent="0.2">
      <c r="A109" s="14" t="s">
        <v>17</v>
      </c>
      <c r="B109" s="2">
        <v>17.2</v>
      </c>
      <c r="C109" s="3">
        <f t="shared" si="11"/>
        <v>1.72E-2</v>
      </c>
      <c r="D109" s="11">
        <f t="shared" si="13"/>
        <v>2.3235219265950111E-4</v>
      </c>
      <c r="E109" s="9">
        <f t="shared" si="14"/>
        <v>4.5000000000000004E-4</v>
      </c>
      <c r="F109" s="10">
        <v>0.45</v>
      </c>
      <c r="G109" s="4">
        <v>25.5</v>
      </c>
      <c r="H109" s="5">
        <v>2.13427734375</v>
      </c>
      <c r="I109" s="5">
        <v>1.95263671875</v>
      </c>
      <c r="J109" s="5">
        <f t="shared" si="15"/>
        <v>1.9367150998202518</v>
      </c>
      <c r="K109" s="7">
        <f t="shared" si="16"/>
        <v>8.9560000000000005E-7</v>
      </c>
      <c r="L109" s="8">
        <f t="shared" si="12"/>
        <v>37194.617817003498</v>
      </c>
      <c r="M109" s="5">
        <f t="shared" si="17"/>
        <v>0.20164062499999999</v>
      </c>
      <c r="N109" s="5">
        <f t="shared" si="18"/>
        <v>1.0547403502774424</v>
      </c>
      <c r="O109" s="6">
        <f t="shared" si="19"/>
        <v>2.216448286777959E-2</v>
      </c>
      <c r="P109" s="6">
        <f t="shared" si="20"/>
        <v>0.81849570472696542</v>
      </c>
    </row>
    <row r="110" spans="1:16" x14ac:dyDescent="0.2">
      <c r="A110" s="14" t="s">
        <v>17</v>
      </c>
      <c r="B110" s="2">
        <v>17.2</v>
      </c>
      <c r="C110" s="3">
        <f t="shared" si="11"/>
        <v>1.72E-2</v>
      </c>
      <c r="D110" s="11">
        <f t="shared" si="13"/>
        <v>2.3235219265950111E-4</v>
      </c>
      <c r="E110" s="9">
        <f t="shared" si="14"/>
        <v>4.5000000000000004E-4</v>
      </c>
      <c r="F110" s="10">
        <v>0.45</v>
      </c>
      <c r="G110" s="4">
        <v>25.5</v>
      </c>
      <c r="H110" s="5">
        <v>2.13427734375</v>
      </c>
      <c r="I110" s="5">
        <v>1.95263671875</v>
      </c>
      <c r="J110" s="5">
        <f t="shared" si="15"/>
        <v>1.9367150998202518</v>
      </c>
      <c r="K110" s="7">
        <f t="shared" si="16"/>
        <v>8.9560000000000005E-7</v>
      </c>
      <c r="L110" s="8">
        <f t="shared" si="12"/>
        <v>37194.617817003498</v>
      </c>
      <c r="M110" s="5">
        <f t="shared" si="17"/>
        <v>0.20164062499999999</v>
      </c>
      <c r="N110" s="5">
        <f t="shared" si="18"/>
        <v>1.0547403502774424</v>
      </c>
      <c r="O110" s="6">
        <f t="shared" si="19"/>
        <v>2.216448286777959E-2</v>
      </c>
      <c r="P110" s="6">
        <f t="shared" si="20"/>
        <v>0.81849570472696542</v>
      </c>
    </row>
    <row r="111" spans="1:16" x14ac:dyDescent="0.2">
      <c r="A111" s="14" t="s">
        <v>17</v>
      </c>
      <c r="B111" s="2">
        <v>17.2</v>
      </c>
      <c r="C111" s="3">
        <f t="shared" si="11"/>
        <v>1.72E-2</v>
      </c>
      <c r="D111" s="11">
        <f t="shared" si="13"/>
        <v>2.3235219265950111E-4</v>
      </c>
      <c r="E111" s="9">
        <f t="shared" si="14"/>
        <v>4.5000000000000004E-4</v>
      </c>
      <c r="F111" s="10">
        <v>0.45</v>
      </c>
      <c r="G111" s="4">
        <v>25.5</v>
      </c>
      <c r="H111" s="5">
        <v>2.13427734375</v>
      </c>
      <c r="I111" s="5">
        <v>1.95263671875</v>
      </c>
      <c r="J111" s="5">
        <f t="shared" si="15"/>
        <v>1.9367150998202518</v>
      </c>
      <c r="K111" s="7">
        <f t="shared" si="16"/>
        <v>8.9560000000000005E-7</v>
      </c>
      <c r="L111" s="8">
        <f t="shared" si="12"/>
        <v>37194.617817003498</v>
      </c>
      <c r="M111" s="5">
        <f t="shared" si="17"/>
        <v>0.20164062499999999</v>
      </c>
      <c r="N111" s="5">
        <f t="shared" si="18"/>
        <v>1.0547403502774424</v>
      </c>
      <c r="O111" s="6">
        <f t="shared" si="19"/>
        <v>2.216448286777959E-2</v>
      </c>
      <c r="P111" s="6">
        <f t="shared" si="20"/>
        <v>0.81849570472696542</v>
      </c>
    </row>
    <row r="112" spans="1:16" x14ac:dyDescent="0.2">
      <c r="A112" s="14" t="s">
        <v>17</v>
      </c>
      <c r="B112" s="2">
        <v>17.2</v>
      </c>
      <c r="C112" s="3">
        <f t="shared" si="11"/>
        <v>1.72E-2</v>
      </c>
      <c r="D112" s="11">
        <f t="shared" si="13"/>
        <v>2.3235219265950111E-4</v>
      </c>
      <c r="E112" s="9">
        <f t="shared" si="14"/>
        <v>3.5E-4</v>
      </c>
      <c r="F112" s="10">
        <v>0.35</v>
      </c>
      <c r="G112" s="4">
        <v>25.5</v>
      </c>
      <c r="H112" s="5">
        <v>1.453125</v>
      </c>
      <c r="I112" s="5">
        <v>1.339599609375</v>
      </c>
      <c r="J112" s="5">
        <f t="shared" si="15"/>
        <v>1.5063339665268622</v>
      </c>
      <c r="K112" s="7">
        <f t="shared" si="16"/>
        <v>8.9560000000000005E-7</v>
      </c>
      <c r="L112" s="8">
        <f t="shared" si="12"/>
        <v>28929.147191002714</v>
      </c>
      <c r="M112" s="5">
        <f t="shared" si="17"/>
        <v>0.13352539062499999</v>
      </c>
      <c r="N112" s="5">
        <f t="shared" si="18"/>
        <v>1.1545701412567722</v>
      </c>
      <c r="O112" s="6">
        <f t="shared" si="19"/>
        <v>2.3520222660875591E-2</v>
      </c>
      <c r="P112" s="6">
        <f t="shared" si="20"/>
        <v>0.8443205115846979</v>
      </c>
    </row>
    <row r="113" spans="1:16" x14ac:dyDescent="0.2">
      <c r="A113" s="14" t="s">
        <v>17</v>
      </c>
      <c r="B113" s="2">
        <v>17.2</v>
      </c>
      <c r="C113" s="3">
        <f t="shared" si="11"/>
        <v>1.72E-2</v>
      </c>
      <c r="D113" s="11">
        <f t="shared" si="13"/>
        <v>2.3235219265950111E-4</v>
      </c>
      <c r="E113" s="9">
        <f t="shared" si="14"/>
        <v>3.5E-4</v>
      </c>
      <c r="F113" s="10">
        <v>0.35</v>
      </c>
      <c r="G113" s="4">
        <v>25.5</v>
      </c>
      <c r="H113" s="5">
        <v>1.453125</v>
      </c>
      <c r="I113" s="5">
        <v>1.339599609375</v>
      </c>
      <c r="J113" s="5">
        <f t="shared" si="15"/>
        <v>1.5063339665268622</v>
      </c>
      <c r="K113" s="7">
        <f t="shared" si="16"/>
        <v>8.9560000000000005E-7</v>
      </c>
      <c r="L113" s="8">
        <f t="shared" si="12"/>
        <v>28929.147191002714</v>
      </c>
      <c r="M113" s="5">
        <f t="shared" si="17"/>
        <v>0.13352539062499999</v>
      </c>
      <c r="N113" s="5">
        <f t="shared" si="18"/>
        <v>1.1545701412567722</v>
      </c>
      <c r="O113" s="6">
        <f t="shared" si="19"/>
        <v>2.3520222660875591E-2</v>
      </c>
      <c r="P113" s="6">
        <f t="shared" si="20"/>
        <v>0.8443205115846979</v>
      </c>
    </row>
    <row r="114" spans="1:16" x14ac:dyDescent="0.2">
      <c r="A114" s="14" t="s">
        <v>17</v>
      </c>
      <c r="B114" s="2">
        <v>17.2</v>
      </c>
      <c r="C114" s="3">
        <f t="shared" si="11"/>
        <v>1.72E-2</v>
      </c>
      <c r="D114" s="11">
        <f t="shared" si="13"/>
        <v>2.3235219265950111E-4</v>
      </c>
      <c r="E114" s="9">
        <f t="shared" si="14"/>
        <v>3.5E-4</v>
      </c>
      <c r="F114" s="10">
        <v>0.35</v>
      </c>
      <c r="G114" s="4">
        <v>25.5</v>
      </c>
      <c r="H114" s="5">
        <v>1.453125</v>
      </c>
      <c r="I114" s="5">
        <v>1.339599609375</v>
      </c>
      <c r="J114" s="5">
        <f t="shared" si="15"/>
        <v>1.5063339665268622</v>
      </c>
      <c r="K114" s="7">
        <f t="shared" si="16"/>
        <v>8.9560000000000005E-7</v>
      </c>
      <c r="L114" s="8">
        <f t="shared" si="12"/>
        <v>28929.147191002714</v>
      </c>
      <c r="M114" s="5">
        <f t="shared" si="17"/>
        <v>0.13352539062499999</v>
      </c>
      <c r="N114" s="5">
        <f t="shared" si="18"/>
        <v>1.1545701412567722</v>
      </c>
      <c r="O114" s="6">
        <f t="shared" si="19"/>
        <v>2.3520222660875591E-2</v>
      </c>
      <c r="P114" s="6">
        <f t="shared" si="20"/>
        <v>0.8443205115846979</v>
      </c>
    </row>
    <row r="115" spans="1:16" x14ac:dyDescent="0.2">
      <c r="A115" s="14" t="s">
        <v>17</v>
      </c>
      <c r="B115" s="2">
        <v>17.2</v>
      </c>
      <c r="C115" s="3">
        <f t="shared" si="11"/>
        <v>1.72E-2</v>
      </c>
      <c r="D115" s="11">
        <f t="shared" si="13"/>
        <v>2.3235219265950111E-4</v>
      </c>
      <c r="E115" s="9">
        <f t="shared" si="14"/>
        <v>3.5E-4</v>
      </c>
      <c r="F115" s="10">
        <v>0.35</v>
      </c>
      <c r="G115" s="4">
        <v>25.5</v>
      </c>
      <c r="H115" s="5">
        <v>1.4871826171875</v>
      </c>
      <c r="I115" s="5">
        <v>1.385009765625</v>
      </c>
      <c r="J115" s="5">
        <f t="shared" si="15"/>
        <v>1.5063339665268622</v>
      </c>
      <c r="K115" s="7">
        <f t="shared" si="16"/>
        <v>8.9560000000000005E-7</v>
      </c>
      <c r="L115" s="8">
        <f t="shared" si="12"/>
        <v>28929.147191002714</v>
      </c>
      <c r="M115" s="5">
        <f t="shared" si="17"/>
        <v>0.1221728515625</v>
      </c>
      <c r="N115" s="5">
        <f t="shared" si="18"/>
        <v>1.0564067689748298</v>
      </c>
      <c r="O115" s="6">
        <f t="shared" si="19"/>
        <v>2.3520222660875591E-2</v>
      </c>
      <c r="P115" s="6">
        <f t="shared" si="20"/>
        <v>0.77253505157466262</v>
      </c>
    </row>
    <row r="116" spans="1:16" x14ac:dyDescent="0.2">
      <c r="A116" s="14" t="s">
        <v>17</v>
      </c>
      <c r="B116" s="2">
        <v>17.2</v>
      </c>
      <c r="C116" s="3">
        <f t="shared" si="11"/>
        <v>1.72E-2</v>
      </c>
      <c r="D116" s="11">
        <f t="shared" si="13"/>
        <v>2.3235219265950111E-4</v>
      </c>
      <c r="E116" s="9">
        <f t="shared" si="14"/>
        <v>3.5E-4</v>
      </c>
      <c r="F116" s="10">
        <v>0.35</v>
      </c>
      <c r="G116" s="4">
        <v>25.5</v>
      </c>
      <c r="H116" s="5">
        <v>1.4871826171875</v>
      </c>
      <c r="I116" s="5">
        <v>1.385009765625</v>
      </c>
      <c r="J116" s="5">
        <f t="shared" si="15"/>
        <v>1.5063339665268622</v>
      </c>
      <c r="K116" s="7">
        <f t="shared" si="16"/>
        <v>8.9560000000000005E-7</v>
      </c>
      <c r="L116" s="8">
        <f t="shared" si="12"/>
        <v>28929.147191002714</v>
      </c>
      <c r="M116" s="5">
        <f t="shared" si="17"/>
        <v>0.1221728515625</v>
      </c>
      <c r="N116" s="5">
        <f t="shared" si="18"/>
        <v>1.0564067689748298</v>
      </c>
      <c r="O116" s="6">
        <f t="shared" si="19"/>
        <v>2.3520222660875591E-2</v>
      </c>
      <c r="P116" s="6">
        <f t="shared" si="20"/>
        <v>0.77253505157466262</v>
      </c>
    </row>
    <row r="117" spans="1:16" x14ac:dyDescent="0.2">
      <c r="A117" s="14" t="s">
        <v>17</v>
      </c>
      <c r="B117" s="2">
        <v>17.2</v>
      </c>
      <c r="C117" s="3">
        <f t="shared" si="11"/>
        <v>1.72E-2</v>
      </c>
      <c r="D117" s="11">
        <f t="shared" si="13"/>
        <v>2.3235219265950111E-4</v>
      </c>
      <c r="E117" s="9">
        <f t="shared" si="14"/>
        <v>2.5000000000000001E-4</v>
      </c>
      <c r="F117" s="10">
        <v>0.25</v>
      </c>
      <c r="G117" s="4">
        <v>25.5</v>
      </c>
      <c r="H117" s="5">
        <v>0.976318359375</v>
      </c>
      <c r="I117" s="5">
        <v>0.8968505859375</v>
      </c>
      <c r="J117" s="5">
        <f t="shared" si="15"/>
        <v>1.0759528332334731</v>
      </c>
      <c r="K117" s="7">
        <f t="shared" si="16"/>
        <v>8.9560000000000005E-7</v>
      </c>
      <c r="L117" s="8">
        <f t="shared" si="12"/>
        <v>20663.676565001941</v>
      </c>
      <c r="M117" s="5">
        <f t="shared" si="17"/>
        <v>9.9467773437500004E-2</v>
      </c>
      <c r="N117" s="5">
        <f t="shared" si="18"/>
        <v>1.6857568478454521</v>
      </c>
      <c r="O117" s="6">
        <f t="shared" si="19"/>
        <v>2.5539116844416E-2</v>
      </c>
      <c r="P117" s="6">
        <f t="shared" si="20"/>
        <v>1.1353179500911907</v>
      </c>
    </row>
    <row r="118" spans="1:16" x14ac:dyDescent="0.2">
      <c r="A118" s="14" t="s">
        <v>17</v>
      </c>
      <c r="B118" s="2">
        <v>17.2</v>
      </c>
      <c r="C118" s="3">
        <f t="shared" si="11"/>
        <v>1.72E-2</v>
      </c>
      <c r="D118" s="11">
        <f t="shared" si="13"/>
        <v>2.3235219265950111E-4</v>
      </c>
      <c r="E118" s="9">
        <f t="shared" si="14"/>
        <v>2.5000000000000001E-4</v>
      </c>
      <c r="F118" s="10">
        <v>0.25</v>
      </c>
      <c r="G118" s="4">
        <v>25.5</v>
      </c>
      <c r="H118" s="5">
        <v>0.9649658203125</v>
      </c>
      <c r="I118" s="5">
        <v>0.885498046875</v>
      </c>
      <c r="J118" s="5">
        <f t="shared" si="15"/>
        <v>1.0759528332334731</v>
      </c>
      <c r="K118" s="7">
        <f t="shared" si="16"/>
        <v>8.9560000000000005E-7</v>
      </c>
      <c r="L118" s="8">
        <f t="shared" si="12"/>
        <v>20663.676565001941</v>
      </c>
      <c r="M118" s="5">
        <f t="shared" si="17"/>
        <v>9.9467773437500004E-2</v>
      </c>
      <c r="N118" s="5">
        <f t="shared" si="18"/>
        <v>1.6857568478454521</v>
      </c>
      <c r="O118" s="6">
        <f t="shared" si="19"/>
        <v>2.5539116844416E-2</v>
      </c>
      <c r="P118" s="6">
        <f t="shared" si="20"/>
        <v>1.1353179500911907</v>
      </c>
    </row>
    <row r="119" spans="1:16" x14ac:dyDescent="0.2">
      <c r="A119" s="14" t="s">
        <v>17</v>
      </c>
      <c r="B119" s="2">
        <v>17.2</v>
      </c>
      <c r="C119" s="3">
        <f t="shared" si="11"/>
        <v>1.72E-2</v>
      </c>
      <c r="D119" s="11">
        <f t="shared" si="13"/>
        <v>2.3235219265950111E-4</v>
      </c>
      <c r="E119" s="9">
        <f t="shared" si="14"/>
        <v>2.5000000000000001E-4</v>
      </c>
      <c r="F119" s="10">
        <v>0.25</v>
      </c>
      <c r="G119" s="4">
        <v>25.5</v>
      </c>
      <c r="H119" s="5">
        <v>0.9649658203125</v>
      </c>
      <c r="I119" s="5">
        <v>0.885498046875</v>
      </c>
      <c r="J119" s="5">
        <f t="shared" si="15"/>
        <v>1.0759528332334731</v>
      </c>
      <c r="K119" s="7">
        <f t="shared" si="16"/>
        <v>8.9560000000000005E-7</v>
      </c>
      <c r="L119" s="8">
        <f t="shared" si="12"/>
        <v>20663.676565001941</v>
      </c>
      <c r="M119" s="5">
        <f t="shared" si="17"/>
        <v>9.9467773437500004E-2</v>
      </c>
      <c r="N119" s="5">
        <f t="shared" si="18"/>
        <v>1.6857568478454521</v>
      </c>
      <c r="O119" s="6">
        <f t="shared" si="19"/>
        <v>2.5539116844416E-2</v>
      </c>
      <c r="P119" s="6">
        <f t="shared" si="20"/>
        <v>1.1353179500911907</v>
      </c>
    </row>
    <row r="120" spans="1:16" x14ac:dyDescent="0.2">
      <c r="A120" s="14" t="s">
        <v>17</v>
      </c>
      <c r="B120" s="2">
        <v>17.2</v>
      </c>
      <c r="C120" s="3">
        <f t="shared" si="11"/>
        <v>1.72E-2</v>
      </c>
      <c r="D120" s="11">
        <f t="shared" si="13"/>
        <v>2.3235219265950111E-4</v>
      </c>
      <c r="E120" s="9">
        <f t="shared" si="14"/>
        <v>2.5000000000000001E-4</v>
      </c>
      <c r="F120" s="10">
        <v>0.25</v>
      </c>
      <c r="G120" s="4">
        <v>25.5</v>
      </c>
      <c r="H120" s="5">
        <v>0.9649658203125</v>
      </c>
      <c r="I120" s="5">
        <v>0.885498046875</v>
      </c>
      <c r="J120" s="5">
        <f t="shared" si="15"/>
        <v>1.0759528332334731</v>
      </c>
      <c r="K120" s="7">
        <f t="shared" si="16"/>
        <v>8.9560000000000005E-7</v>
      </c>
      <c r="L120" s="8">
        <f t="shared" si="12"/>
        <v>20663.676565001941</v>
      </c>
      <c r="M120" s="5">
        <f t="shared" si="17"/>
        <v>9.9467773437500004E-2</v>
      </c>
      <c r="N120" s="5">
        <f t="shared" si="18"/>
        <v>1.6857568478454521</v>
      </c>
      <c r="O120" s="6">
        <f t="shared" si="19"/>
        <v>2.5539116844416E-2</v>
      </c>
      <c r="P120" s="6">
        <f t="shared" si="20"/>
        <v>1.1353179500911907</v>
      </c>
    </row>
    <row r="121" spans="1:16" x14ac:dyDescent="0.2">
      <c r="A121" s="14" t="s">
        <v>17</v>
      </c>
      <c r="B121" s="2">
        <v>17.2</v>
      </c>
      <c r="C121" s="3">
        <f t="shared" si="11"/>
        <v>1.72E-2</v>
      </c>
      <c r="D121" s="11">
        <f t="shared" si="13"/>
        <v>2.3235219265950111E-4</v>
      </c>
      <c r="E121" s="9">
        <f t="shared" si="14"/>
        <v>2.5000000000000001E-4</v>
      </c>
      <c r="F121" s="10">
        <v>0.25</v>
      </c>
      <c r="G121" s="4">
        <v>25.5</v>
      </c>
      <c r="H121" s="5">
        <v>0.976318359375</v>
      </c>
      <c r="I121" s="5">
        <v>0.8968505859375</v>
      </c>
      <c r="J121" s="5">
        <f t="shared" si="15"/>
        <v>1.0759528332334731</v>
      </c>
      <c r="K121" s="7">
        <f t="shared" si="16"/>
        <v>8.9560000000000005E-7</v>
      </c>
      <c r="L121" s="8">
        <f t="shared" si="12"/>
        <v>20663.676565001941</v>
      </c>
      <c r="M121" s="5">
        <f t="shared" si="17"/>
        <v>9.9467773437500004E-2</v>
      </c>
      <c r="N121" s="5">
        <f t="shared" si="18"/>
        <v>1.6857568478454521</v>
      </c>
      <c r="O121" s="6">
        <f t="shared" si="19"/>
        <v>2.5539116844416E-2</v>
      </c>
      <c r="P121" s="6">
        <f t="shared" si="20"/>
        <v>1.1353179500911907</v>
      </c>
    </row>
    <row r="122" spans="1:16" x14ac:dyDescent="0.2">
      <c r="A122" s="14" t="s">
        <v>18</v>
      </c>
      <c r="B122" s="2">
        <v>17.2</v>
      </c>
      <c r="C122" s="3">
        <f t="shared" si="11"/>
        <v>1.72E-2</v>
      </c>
      <c r="D122" s="11">
        <f t="shared" si="13"/>
        <v>2.3235219265950111E-4</v>
      </c>
      <c r="E122" s="9">
        <f t="shared" si="14"/>
        <v>7.5000000000000002E-4</v>
      </c>
      <c r="F122" s="5">
        <v>0.75</v>
      </c>
      <c r="G122" s="4">
        <v>25.5</v>
      </c>
      <c r="H122" s="5">
        <v>1.702880859375</v>
      </c>
      <c r="I122" s="5">
        <v>1.1806640625</v>
      </c>
      <c r="J122" s="5">
        <f t="shared" si="15"/>
        <v>3.2278584997004192</v>
      </c>
      <c r="K122" s="12">
        <v>8.9999999999999996E-7</v>
      </c>
      <c r="L122" s="8">
        <f t="shared" si="12"/>
        <v>61687.962438719122</v>
      </c>
      <c r="M122" s="5">
        <f t="shared" si="17"/>
        <v>0.54221679687500002</v>
      </c>
      <c r="N122" s="5">
        <f t="shared" si="18"/>
        <v>1.0210405583419027</v>
      </c>
      <c r="O122" s="6">
        <f t="shared" si="19"/>
        <v>1.9768043874228754E-2</v>
      </c>
      <c r="P122" s="6">
        <f t="shared" si="20"/>
        <v>0.88839835216957708</v>
      </c>
    </row>
    <row r="123" spans="1:16" x14ac:dyDescent="0.2">
      <c r="A123" s="14" t="s">
        <v>18</v>
      </c>
      <c r="B123" s="2">
        <v>17.2</v>
      </c>
      <c r="C123" s="3">
        <f t="shared" si="11"/>
        <v>1.72E-2</v>
      </c>
      <c r="D123" s="11">
        <f t="shared" si="13"/>
        <v>2.3235219265950111E-4</v>
      </c>
      <c r="E123" s="9">
        <f t="shared" si="14"/>
        <v>7.5000000000000002E-4</v>
      </c>
      <c r="F123" s="5">
        <v>0.75</v>
      </c>
      <c r="G123" s="4">
        <v>25.5</v>
      </c>
      <c r="H123" s="5">
        <v>1.702880859375</v>
      </c>
      <c r="I123" s="5">
        <v>1.1806640625</v>
      </c>
      <c r="J123" s="5">
        <f t="shared" si="15"/>
        <v>3.2278584997004192</v>
      </c>
      <c r="K123" s="13">
        <v>8.9999999999999996E-7</v>
      </c>
      <c r="L123" s="8">
        <f t="shared" si="12"/>
        <v>61687.962438719122</v>
      </c>
      <c r="M123" s="5">
        <f t="shared" si="17"/>
        <v>0.54221679687500002</v>
      </c>
      <c r="N123" s="5">
        <f t="shared" si="18"/>
        <v>1.0210405583419027</v>
      </c>
      <c r="O123" s="6">
        <f t="shared" si="19"/>
        <v>1.9768043874228754E-2</v>
      </c>
      <c r="P123" s="6">
        <f t="shared" si="20"/>
        <v>0.88839835216957708</v>
      </c>
    </row>
    <row r="124" spans="1:16" x14ac:dyDescent="0.2">
      <c r="A124" s="14" t="s">
        <v>18</v>
      </c>
      <c r="B124" s="2">
        <v>17.2</v>
      </c>
      <c r="C124" s="3">
        <f t="shared" si="11"/>
        <v>1.72E-2</v>
      </c>
      <c r="D124" s="11">
        <f t="shared" si="13"/>
        <v>2.3235219265950111E-4</v>
      </c>
      <c r="E124" s="9">
        <f t="shared" si="14"/>
        <v>7.5000000000000002E-4</v>
      </c>
      <c r="F124" s="5">
        <v>0.75</v>
      </c>
      <c r="G124" s="4">
        <v>25.5</v>
      </c>
      <c r="H124" s="5">
        <v>1.702880859375</v>
      </c>
      <c r="I124" s="5">
        <v>1.1806640625</v>
      </c>
      <c r="J124" s="5">
        <f t="shared" si="15"/>
        <v>3.2278584997004192</v>
      </c>
      <c r="K124" s="13">
        <v>8.9999999999999996E-7</v>
      </c>
      <c r="L124" s="8">
        <f t="shared" si="12"/>
        <v>61687.962438719122</v>
      </c>
      <c r="M124" s="5">
        <f t="shared" si="17"/>
        <v>0.54221679687500002</v>
      </c>
      <c r="N124" s="5">
        <f t="shared" si="18"/>
        <v>1.0210405583419027</v>
      </c>
      <c r="O124" s="6">
        <f t="shared" si="19"/>
        <v>1.9768043874228754E-2</v>
      </c>
      <c r="P124" s="6">
        <f t="shared" si="20"/>
        <v>0.88839835216957708</v>
      </c>
    </row>
    <row r="125" spans="1:16" x14ac:dyDescent="0.2">
      <c r="A125" s="14" t="s">
        <v>18</v>
      </c>
      <c r="B125" s="2">
        <v>17.2</v>
      </c>
      <c r="C125" s="3">
        <f t="shared" si="11"/>
        <v>1.72E-2</v>
      </c>
      <c r="D125" s="11">
        <f t="shared" si="13"/>
        <v>2.3235219265950111E-4</v>
      </c>
      <c r="E125" s="9">
        <f t="shared" si="14"/>
        <v>7.5000000000000002E-4</v>
      </c>
      <c r="F125" s="5">
        <v>0.75</v>
      </c>
      <c r="G125" s="4">
        <v>25.5</v>
      </c>
      <c r="H125" s="5">
        <v>1.68017578125</v>
      </c>
      <c r="I125" s="5">
        <v>1.157958984375</v>
      </c>
      <c r="J125" s="5">
        <f t="shared" si="15"/>
        <v>3.2278584997004192</v>
      </c>
      <c r="K125" s="13">
        <v>8.9999999999999996E-7</v>
      </c>
      <c r="L125" s="8">
        <f t="shared" si="12"/>
        <v>61687.962438719122</v>
      </c>
      <c r="M125" s="5">
        <f t="shared" si="17"/>
        <v>0.54221679687500002</v>
      </c>
      <c r="N125" s="5">
        <f t="shared" si="18"/>
        <v>1.0210405583419027</v>
      </c>
      <c r="O125" s="6">
        <f t="shared" si="19"/>
        <v>1.9768043874228754E-2</v>
      </c>
      <c r="P125" s="6">
        <f t="shared" si="20"/>
        <v>0.88839835216957708</v>
      </c>
    </row>
    <row r="126" spans="1:16" x14ac:dyDescent="0.2">
      <c r="A126" s="14" t="s">
        <v>18</v>
      </c>
      <c r="B126" s="2">
        <v>17.2</v>
      </c>
      <c r="C126" s="3">
        <f t="shared" si="11"/>
        <v>1.72E-2</v>
      </c>
      <c r="D126" s="11">
        <f t="shared" si="13"/>
        <v>2.3235219265950111E-4</v>
      </c>
      <c r="E126" s="9">
        <f t="shared" si="14"/>
        <v>7.5000000000000002E-4</v>
      </c>
      <c r="F126" s="5">
        <v>0.75</v>
      </c>
      <c r="G126" s="4">
        <v>25.5</v>
      </c>
      <c r="H126" s="5">
        <v>1.68017578125</v>
      </c>
      <c r="I126" s="5">
        <v>1.157958984375</v>
      </c>
      <c r="J126" s="5">
        <f t="shared" si="15"/>
        <v>3.2278584997004192</v>
      </c>
      <c r="K126" s="13">
        <v>8.9999999999999996E-7</v>
      </c>
      <c r="L126" s="8">
        <f t="shared" si="12"/>
        <v>61687.962438719122</v>
      </c>
      <c r="M126" s="5">
        <f t="shared" si="17"/>
        <v>0.54221679687500002</v>
      </c>
      <c r="N126" s="5">
        <f t="shared" si="18"/>
        <v>1.0210405583419027</v>
      </c>
      <c r="O126" s="6">
        <f t="shared" si="19"/>
        <v>1.9768043874228754E-2</v>
      </c>
      <c r="P126" s="6">
        <f t="shared" si="20"/>
        <v>0.88839835216957708</v>
      </c>
    </row>
    <row r="127" spans="1:16" x14ac:dyDescent="0.2">
      <c r="A127" s="14" t="s">
        <v>18</v>
      </c>
      <c r="B127" s="2">
        <v>17.2</v>
      </c>
      <c r="C127" s="3">
        <f t="shared" si="11"/>
        <v>1.72E-2</v>
      </c>
      <c r="D127" s="11">
        <f t="shared" si="13"/>
        <v>2.3235219265950111E-4</v>
      </c>
      <c r="E127" s="9">
        <f t="shared" si="14"/>
        <v>6.5000000000000008E-4</v>
      </c>
      <c r="F127" s="10">
        <v>0.65</v>
      </c>
      <c r="G127" s="4">
        <v>25.5</v>
      </c>
      <c r="H127" s="5">
        <v>1.04443359375</v>
      </c>
      <c r="I127" s="5">
        <v>0.68115234375</v>
      </c>
      <c r="J127" s="5">
        <f t="shared" si="15"/>
        <v>2.7974773664070303</v>
      </c>
      <c r="K127" s="13">
        <v>8.9999999999999996E-7</v>
      </c>
      <c r="L127" s="8">
        <f t="shared" si="12"/>
        <v>53462.900780223245</v>
      </c>
      <c r="M127" s="5">
        <f t="shared" si="17"/>
        <v>0.38328125000000002</v>
      </c>
      <c r="N127" s="5">
        <f t="shared" si="18"/>
        <v>0.96091155172494458</v>
      </c>
      <c r="O127" s="6">
        <f t="shared" si="19"/>
        <v>2.0404862378630512E-2</v>
      </c>
      <c r="P127" s="6">
        <f t="shared" si="20"/>
        <v>0.80998726592628534</v>
      </c>
    </row>
    <row r="128" spans="1:16" x14ac:dyDescent="0.2">
      <c r="A128" s="14" t="s">
        <v>18</v>
      </c>
      <c r="B128" s="2">
        <v>17.2</v>
      </c>
      <c r="C128" s="3">
        <f t="shared" si="11"/>
        <v>1.72E-2</v>
      </c>
      <c r="D128" s="11">
        <f t="shared" si="13"/>
        <v>2.3235219265950111E-4</v>
      </c>
      <c r="E128" s="9">
        <f t="shared" si="14"/>
        <v>6.5000000000000008E-4</v>
      </c>
      <c r="F128" s="10">
        <v>0.65</v>
      </c>
      <c r="G128" s="4">
        <v>25.5</v>
      </c>
      <c r="H128" s="5">
        <v>1.04443359375</v>
      </c>
      <c r="I128" s="5">
        <v>0.68115234375</v>
      </c>
      <c r="J128" s="5">
        <f t="shared" si="15"/>
        <v>2.7974773664070303</v>
      </c>
      <c r="K128" s="13">
        <v>8.9999999999999996E-7</v>
      </c>
      <c r="L128" s="8">
        <f t="shared" si="12"/>
        <v>53462.900780223245</v>
      </c>
      <c r="M128" s="5">
        <f t="shared" si="17"/>
        <v>0.38328125000000002</v>
      </c>
      <c r="N128" s="5">
        <f t="shared" si="18"/>
        <v>0.96091155172494458</v>
      </c>
      <c r="O128" s="6">
        <f t="shared" si="19"/>
        <v>2.0404862378630512E-2</v>
      </c>
      <c r="P128" s="6">
        <f t="shared" si="20"/>
        <v>0.80998726592628534</v>
      </c>
    </row>
    <row r="129" spans="1:16" x14ac:dyDescent="0.2">
      <c r="A129" s="14" t="s">
        <v>18</v>
      </c>
      <c r="B129" s="2">
        <v>17.2</v>
      </c>
      <c r="C129" s="3">
        <f t="shared" si="11"/>
        <v>1.72E-2</v>
      </c>
      <c r="D129" s="11">
        <f t="shared" si="13"/>
        <v>2.3235219265950111E-4</v>
      </c>
      <c r="E129" s="9">
        <f t="shared" si="14"/>
        <v>6.5000000000000008E-4</v>
      </c>
      <c r="F129" s="10">
        <v>0.65</v>
      </c>
      <c r="G129" s="4">
        <v>25.5</v>
      </c>
      <c r="H129" s="5">
        <v>1.0784912109375</v>
      </c>
      <c r="I129" s="5">
        <v>0.6697998046875</v>
      </c>
      <c r="J129" s="5">
        <f t="shared" si="15"/>
        <v>2.7974773664070303</v>
      </c>
      <c r="K129" s="13">
        <v>8.9999999999999996E-7</v>
      </c>
      <c r="L129" s="8">
        <f t="shared" si="12"/>
        <v>53462.900780223245</v>
      </c>
      <c r="M129" s="5">
        <f t="shared" si="17"/>
        <v>0.42869140625000002</v>
      </c>
      <c r="N129" s="5">
        <f t="shared" si="18"/>
        <v>1.0747578296377298</v>
      </c>
      <c r="O129" s="6">
        <f t="shared" si="19"/>
        <v>2.0404862378630512E-2</v>
      </c>
      <c r="P129" s="6">
        <f t="shared" si="20"/>
        <v>0.90595243068773113</v>
      </c>
    </row>
    <row r="130" spans="1:16" x14ac:dyDescent="0.2">
      <c r="A130" s="14" t="s">
        <v>18</v>
      </c>
      <c r="B130" s="2">
        <v>17.2</v>
      </c>
      <c r="C130" s="3">
        <f t="shared" ref="C130:C193" si="21">IF(ISNUMBER(B130),B130/1000,"")</f>
        <v>1.72E-2</v>
      </c>
      <c r="D130" s="11">
        <f t="shared" si="13"/>
        <v>2.3235219265950111E-4</v>
      </c>
      <c r="E130" s="9">
        <f t="shared" si="14"/>
        <v>6.5000000000000008E-4</v>
      </c>
      <c r="F130" s="10">
        <v>0.65</v>
      </c>
      <c r="G130" s="4">
        <v>25.5</v>
      </c>
      <c r="H130" s="5">
        <v>1.0784912109375</v>
      </c>
      <c r="I130" s="5">
        <v>0.6697998046875</v>
      </c>
      <c r="J130" s="5">
        <f t="shared" si="15"/>
        <v>2.7974773664070303</v>
      </c>
      <c r="K130" s="13">
        <v>8.9999999999999996E-7</v>
      </c>
      <c r="L130" s="8">
        <f t="shared" ref="L130:L193" si="22">J130*C130/K130</f>
        <v>53462.900780223245</v>
      </c>
      <c r="M130" s="5">
        <f t="shared" si="17"/>
        <v>0.42869140625000002</v>
      </c>
      <c r="N130" s="5">
        <f t="shared" si="18"/>
        <v>1.0747578296377298</v>
      </c>
      <c r="O130" s="6">
        <f t="shared" si="19"/>
        <v>2.0404862378630512E-2</v>
      </c>
      <c r="P130" s="6">
        <f t="shared" si="20"/>
        <v>0.90595243068773113</v>
      </c>
    </row>
    <row r="131" spans="1:16" x14ac:dyDescent="0.2">
      <c r="A131" s="14" t="s">
        <v>18</v>
      </c>
      <c r="B131" s="2">
        <v>17.2</v>
      </c>
      <c r="C131" s="3">
        <f t="shared" si="21"/>
        <v>1.72E-2</v>
      </c>
      <c r="D131" s="11">
        <f t="shared" ref="D131:D194" si="23">PI()*(C131)^2/4</f>
        <v>2.3235219265950111E-4</v>
      </c>
      <c r="E131" s="9">
        <f t="shared" ref="E131:E194" si="24">0.001*F131</f>
        <v>6.5000000000000008E-4</v>
      </c>
      <c r="F131" s="10">
        <v>0.65</v>
      </c>
      <c r="G131" s="4">
        <v>25.5</v>
      </c>
      <c r="H131" s="5">
        <v>1.0557861328125</v>
      </c>
      <c r="I131" s="5">
        <v>0.6697998046875</v>
      </c>
      <c r="J131" s="5">
        <f t="shared" ref="J131:J194" si="25">E131/D131</f>
        <v>2.7974773664070303</v>
      </c>
      <c r="K131" s="13">
        <v>8.9999999999999996E-7</v>
      </c>
      <c r="L131" s="8">
        <f t="shared" si="22"/>
        <v>53462.900780223245</v>
      </c>
      <c r="M131" s="5">
        <f t="shared" ref="M131:M194" si="26">H131 - I131 + 0.02</f>
        <v>0.40598632812500002</v>
      </c>
      <c r="N131" s="5">
        <f t="shared" ref="N131:N194" si="27">2*9.81*M131/J131^2</f>
        <v>1.0178346906813371</v>
      </c>
      <c r="O131" s="6">
        <f t="shared" ref="O131:O194" si="28">(-1.8*LOG(6.9/L131))^-2</f>
        <v>2.0404862378630512E-2</v>
      </c>
      <c r="P131" s="6">
        <f t="shared" ref="P131:P194" si="29">N131*C131/O131</f>
        <v>0.85796984830700818</v>
      </c>
    </row>
    <row r="132" spans="1:16" x14ac:dyDescent="0.2">
      <c r="A132" s="14" t="s">
        <v>18</v>
      </c>
      <c r="B132" s="2">
        <v>17.2</v>
      </c>
      <c r="C132" s="3">
        <f t="shared" si="21"/>
        <v>1.72E-2</v>
      </c>
      <c r="D132" s="11">
        <f t="shared" si="23"/>
        <v>2.3235219265950111E-4</v>
      </c>
      <c r="E132" s="9">
        <f t="shared" si="24"/>
        <v>5.5000000000000003E-4</v>
      </c>
      <c r="F132" s="10">
        <v>0.55000000000000004</v>
      </c>
      <c r="G132" s="4">
        <v>25.5</v>
      </c>
      <c r="H132" s="5">
        <v>0.703857421875</v>
      </c>
      <c r="I132" s="5">
        <v>0.3973388671875</v>
      </c>
      <c r="J132" s="5">
        <f t="shared" si="25"/>
        <v>2.3670962331136409</v>
      </c>
      <c r="K132" s="13">
        <v>8.9999999999999996E-7</v>
      </c>
      <c r="L132" s="8">
        <f t="shared" si="22"/>
        <v>45237.83912172736</v>
      </c>
      <c r="M132" s="5">
        <f t="shared" si="26"/>
        <v>0.32651855468750002</v>
      </c>
      <c r="N132" s="5">
        <f t="shared" si="27"/>
        <v>1.143339058119337</v>
      </c>
      <c r="O132" s="6">
        <f t="shared" si="28"/>
        <v>2.1187986643805487E-2</v>
      </c>
      <c r="P132" s="6">
        <f t="shared" si="29"/>
        <v>0.92814065490276199</v>
      </c>
    </row>
    <row r="133" spans="1:16" x14ac:dyDescent="0.2">
      <c r="A133" s="14" t="s">
        <v>18</v>
      </c>
      <c r="B133" s="2">
        <v>17.2</v>
      </c>
      <c r="C133" s="3">
        <f t="shared" si="21"/>
        <v>1.72E-2</v>
      </c>
      <c r="D133" s="11">
        <f t="shared" si="23"/>
        <v>2.3235219265950111E-4</v>
      </c>
      <c r="E133" s="9">
        <f t="shared" si="24"/>
        <v>5.5000000000000003E-4</v>
      </c>
      <c r="F133" s="10">
        <v>0.55000000000000004</v>
      </c>
      <c r="G133" s="4">
        <v>25.5</v>
      </c>
      <c r="H133" s="5">
        <v>0.7379150390625</v>
      </c>
      <c r="I133" s="5">
        <v>0.4200439453125</v>
      </c>
      <c r="J133" s="5">
        <f t="shared" si="25"/>
        <v>2.3670962331136409</v>
      </c>
      <c r="K133" s="13">
        <v>8.9999999999999996E-7</v>
      </c>
      <c r="L133" s="8">
        <f t="shared" si="22"/>
        <v>45237.83912172736</v>
      </c>
      <c r="M133" s="5">
        <f t="shared" si="26"/>
        <v>0.33787109375000002</v>
      </c>
      <c r="N133" s="5">
        <f t="shared" si="27"/>
        <v>1.183091167555826</v>
      </c>
      <c r="O133" s="6">
        <f t="shared" si="28"/>
        <v>2.1187986643805487E-2</v>
      </c>
      <c r="P133" s="6">
        <f t="shared" si="29"/>
        <v>0.96041065269924941</v>
      </c>
    </row>
    <row r="134" spans="1:16" x14ac:dyDescent="0.2">
      <c r="A134" s="14" t="s">
        <v>18</v>
      </c>
      <c r="B134" s="2">
        <v>17.2</v>
      </c>
      <c r="C134" s="3">
        <f t="shared" si="21"/>
        <v>1.72E-2</v>
      </c>
      <c r="D134" s="11">
        <f t="shared" si="23"/>
        <v>2.3235219265950111E-4</v>
      </c>
      <c r="E134" s="9">
        <f t="shared" si="24"/>
        <v>5.5000000000000003E-4</v>
      </c>
      <c r="F134" s="10">
        <v>0.55000000000000004</v>
      </c>
      <c r="G134" s="4">
        <v>25.5</v>
      </c>
      <c r="H134" s="5">
        <v>0.7379150390625</v>
      </c>
      <c r="I134" s="5">
        <v>0.4200439453125</v>
      </c>
      <c r="J134" s="5">
        <f t="shared" si="25"/>
        <v>2.3670962331136409</v>
      </c>
      <c r="K134" s="13">
        <v>8.9999999999999996E-7</v>
      </c>
      <c r="L134" s="8">
        <f t="shared" si="22"/>
        <v>45237.83912172736</v>
      </c>
      <c r="M134" s="5">
        <f t="shared" si="26"/>
        <v>0.33787109375000002</v>
      </c>
      <c r="N134" s="5">
        <f t="shared" si="27"/>
        <v>1.183091167555826</v>
      </c>
      <c r="O134" s="6">
        <f t="shared" si="28"/>
        <v>2.1187986643805487E-2</v>
      </c>
      <c r="P134" s="6">
        <f t="shared" si="29"/>
        <v>0.96041065269924941</v>
      </c>
    </row>
    <row r="135" spans="1:16" x14ac:dyDescent="0.2">
      <c r="A135" s="14" t="s">
        <v>18</v>
      </c>
      <c r="B135" s="2">
        <v>17.2</v>
      </c>
      <c r="C135" s="3">
        <f t="shared" si="21"/>
        <v>1.72E-2</v>
      </c>
      <c r="D135" s="11">
        <f t="shared" si="23"/>
        <v>2.3235219265950111E-4</v>
      </c>
      <c r="E135" s="9">
        <f t="shared" si="24"/>
        <v>5.5000000000000003E-4</v>
      </c>
      <c r="F135" s="10">
        <v>0.55000000000000004</v>
      </c>
      <c r="G135" s="4">
        <v>25.5</v>
      </c>
      <c r="H135" s="5">
        <v>0.7379150390625</v>
      </c>
      <c r="I135" s="5">
        <v>0.431396484375</v>
      </c>
      <c r="J135" s="5">
        <f t="shared" si="25"/>
        <v>2.3670962331136409</v>
      </c>
      <c r="K135" s="13">
        <v>8.9999999999999996E-7</v>
      </c>
      <c r="L135" s="8">
        <f t="shared" si="22"/>
        <v>45237.83912172736</v>
      </c>
      <c r="M135" s="5">
        <f t="shared" si="26"/>
        <v>0.32651855468750002</v>
      </c>
      <c r="N135" s="5">
        <f t="shared" si="27"/>
        <v>1.143339058119337</v>
      </c>
      <c r="O135" s="6">
        <f t="shared" si="28"/>
        <v>2.1187986643805487E-2</v>
      </c>
      <c r="P135" s="6">
        <f t="shared" si="29"/>
        <v>0.92814065490276199</v>
      </c>
    </row>
    <row r="136" spans="1:16" x14ac:dyDescent="0.2">
      <c r="A136" s="14" t="s">
        <v>18</v>
      </c>
      <c r="B136" s="2">
        <v>17.2</v>
      </c>
      <c r="C136" s="3">
        <f t="shared" si="21"/>
        <v>1.72E-2</v>
      </c>
      <c r="D136" s="11">
        <f t="shared" si="23"/>
        <v>2.3235219265950111E-4</v>
      </c>
      <c r="E136" s="9">
        <f t="shared" si="24"/>
        <v>5.5000000000000003E-4</v>
      </c>
      <c r="F136" s="10">
        <v>0.55000000000000004</v>
      </c>
      <c r="G136" s="4">
        <v>25.5</v>
      </c>
      <c r="H136" s="5">
        <v>0.7379150390625</v>
      </c>
      <c r="I136" s="5">
        <v>0.431396484375</v>
      </c>
      <c r="J136" s="5">
        <f t="shared" si="25"/>
        <v>2.3670962331136409</v>
      </c>
      <c r="K136" s="13">
        <v>8.9999999999999996E-7</v>
      </c>
      <c r="L136" s="8">
        <f t="shared" si="22"/>
        <v>45237.83912172736</v>
      </c>
      <c r="M136" s="5">
        <f t="shared" si="26"/>
        <v>0.32651855468750002</v>
      </c>
      <c r="N136" s="5">
        <f t="shared" si="27"/>
        <v>1.143339058119337</v>
      </c>
      <c r="O136" s="6">
        <f t="shared" si="28"/>
        <v>2.1187986643805487E-2</v>
      </c>
      <c r="P136" s="6">
        <f t="shared" si="29"/>
        <v>0.92814065490276199</v>
      </c>
    </row>
    <row r="137" spans="1:16" x14ac:dyDescent="0.2">
      <c r="A137" s="14" t="s">
        <v>18</v>
      </c>
      <c r="B137" s="2">
        <v>17.2</v>
      </c>
      <c r="C137" s="3">
        <f t="shared" si="21"/>
        <v>1.72E-2</v>
      </c>
      <c r="D137" s="11">
        <f t="shared" si="23"/>
        <v>2.3235219265950111E-4</v>
      </c>
      <c r="E137" s="9">
        <f t="shared" si="24"/>
        <v>4.5000000000000004E-4</v>
      </c>
      <c r="F137" s="10">
        <v>0.45</v>
      </c>
      <c r="G137" s="4">
        <v>25.5</v>
      </c>
      <c r="H137" s="5">
        <v>0.340576171875</v>
      </c>
      <c r="I137" s="5">
        <v>0.1248779296875</v>
      </c>
      <c r="J137" s="5">
        <f t="shared" si="25"/>
        <v>1.9367150998202518</v>
      </c>
      <c r="K137" s="13">
        <v>8.9999999999999996E-7</v>
      </c>
      <c r="L137" s="8">
        <f t="shared" si="22"/>
        <v>37012.777463231483</v>
      </c>
      <c r="M137" s="5">
        <f t="shared" si="26"/>
        <v>0.23569824218749999</v>
      </c>
      <c r="N137" s="5">
        <f t="shared" si="27"/>
        <v>1.2328886925668934</v>
      </c>
      <c r="O137" s="6">
        <f t="shared" si="28"/>
        <v>2.2189788596624078E-2</v>
      </c>
      <c r="P137" s="6">
        <f t="shared" si="29"/>
        <v>0.95565063271385864</v>
      </c>
    </row>
    <row r="138" spans="1:16" x14ac:dyDescent="0.2">
      <c r="A138" s="14" t="s">
        <v>18</v>
      </c>
      <c r="B138" s="2">
        <v>17.2</v>
      </c>
      <c r="C138" s="3">
        <f t="shared" si="21"/>
        <v>1.72E-2</v>
      </c>
      <c r="D138" s="11">
        <f t="shared" si="23"/>
        <v>2.3235219265950111E-4</v>
      </c>
      <c r="E138" s="9">
        <f t="shared" si="24"/>
        <v>4.5000000000000004E-4</v>
      </c>
      <c r="F138" s="10">
        <v>0.45</v>
      </c>
      <c r="G138" s="4">
        <v>25.5</v>
      </c>
      <c r="H138" s="5">
        <v>0.340576171875</v>
      </c>
      <c r="I138" s="5">
        <v>0.1248779296875</v>
      </c>
      <c r="J138" s="5">
        <f t="shared" si="25"/>
        <v>1.9367150998202518</v>
      </c>
      <c r="K138" s="13">
        <v>8.9999999999999996E-7</v>
      </c>
      <c r="L138" s="8">
        <f t="shared" si="22"/>
        <v>37012.777463231483</v>
      </c>
      <c r="M138" s="5">
        <f t="shared" si="26"/>
        <v>0.23569824218749999</v>
      </c>
      <c r="N138" s="5">
        <f t="shared" si="27"/>
        <v>1.2328886925668934</v>
      </c>
      <c r="O138" s="6">
        <f t="shared" si="28"/>
        <v>2.2189788596624078E-2</v>
      </c>
      <c r="P138" s="6">
        <f t="shared" si="29"/>
        <v>0.95565063271385864</v>
      </c>
    </row>
    <row r="139" spans="1:16" x14ac:dyDescent="0.2">
      <c r="A139" s="14" t="s">
        <v>18</v>
      </c>
      <c r="B139" s="2">
        <v>17.2</v>
      </c>
      <c r="C139" s="3">
        <f t="shared" si="21"/>
        <v>1.72E-2</v>
      </c>
      <c r="D139" s="11">
        <f t="shared" si="23"/>
        <v>2.3235219265950111E-4</v>
      </c>
      <c r="E139" s="9">
        <f t="shared" si="24"/>
        <v>4.5000000000000004E-4</v>
      </c>
      <c r="F139" s="10">
        <v>0.45</v>
      </c>
      <c r="G139" s="4">
        <v>25.5</v>
      </c>
      <c r="H139" s="5">
        <v>0.3519287109375</v>
      </c>
      <c r="I139" s="5">
        <v>0.13623046875</v>
      </c>
      <c r="J139" s="5">
        <f t="shared" si="25"/>
        <v>1.9367150998202518</v>
      </c>
      <c r="K139" s="13">
        <v>8.9999999999999996E-7</v>
      </c>
      <c r="L139" s="8">
        <f t="shared" si="22"/>
        <v>37012.777463231483</v>
      </c>
      <c r="M139" s="5">
        <f t="shared" si="26"/>
        <v>0.23569824218749999</v>
      </c>
      <c r="N139" s="5">
        <f t="shared" si="27"/>
        <v>1.2328886925668934</v>
      </c>
      <c r="O139" s="6">
        <f t="shared" si="28"/>
        <v>2.2189788596624078E-2</v>
      </c>
      <c r="P139" s="6">
        <f t="shared" si="29"/>
        <v>0.95565063271385864</v>
      </c>
    </row>
    <row r="140" spans="1:16" x14ac:dyDescent="0.2">
      <c r="A140" s="14" t="s">
        <v>18</v>
      </c>
      <c r="B140" s="2">
        <v>17.2</v>
      </c>
      <c r="C140" s="3">
        <f t="shared" si="21"/>
        <v>1.72E-2</v>
      </c>
      <c r="D140" s="11">
        <f t="shared" si="23"/>
        <v>2.3235219265950111E-4</v>
      </c>
      <c r="E140" s="9">
        <f t="shared" si="24"/>
        <v>4.5000000000000004E-4</v>
      </c>
      <c r="F140" s="10">
        <v>0.45</v>
      </c>
      <c r="G140" s="4">
        <v>25.5</v>
      </c>
      <c r="H140" s="5">
        <v>0.3519287109375</v>
      </c>
      <c r="I140" s="5">
        <v>0.13623046875</v>
      </c>
      <c r="J140" s="5">
        <f t="shared" si="25"/>
        <v>1.9367150998202518</v>
      </c>
      <c r="K140" s="13">
        <v>8.9999999999999996E-7</v>
      </c>
      <c r="L140" s="8">
        <f t="shared" si="22"/>
        <v>37012.777463231483</v>
      </c>
      <c r="M140" s="5">
        <f t="shared" si="26"/>
        <v>0.23569824218749999</v>
      </c>
      <c r="N140" s="5">
        <f t="shared" si="27"/>
        <v>1.2328886925668934</v>
      </c>
      <c r="O140" s="6">
        <f t="shared" si="28"/>
        <v>2.2189788596624078E-2</v>
      </c>
      <c r="P140" s="6">
        <f t="shared" si="29"/>
        <v>0.95565063271385864</v>
      </c>
    </row>
    <row r="141" spans="1:16" x14ac:dyDescent="0.2">
      <c r="A141" s="14" t="s">
        <v>18</v>
      </c>
      <c r="B141" s="2">
        <v>17.2</v>
      </c>
      <c r="C141" s="3">
        <f t="shared" si="21"/>
        <v>1.72E-2</v>
      </c>
      <c r="D141" s="11">
        <f t="shared" si="23"/>
        <v>2.3235219265950111E-4</v>
      </c>
      <c r="E141" s="9">
        <f t="shared" si="24"/>
        <v>4.5000000000000004E-4</v>
      </c>
      <c r="F141" s="10">
        <v>0.45</v>
      </c>
      <c r="G141" s="4">
        <v>25.5</v>
      </c>
      <c r="H141" s="5">
        <v>0.3519287109375</v>
      </c>
      <c r="I141" s="5">
        <v>0.13623046875</v>
      </c>
      <c r="J141" s="5">
        <f t="shared" si="25"/>
        <v>1.9367150998202518</v>
      </c>
      <c r="K141" s="13">
        <v>8.9999999999999996E-7</v>
      </c>
      <c r="L141" s="8">
        <f t="shared" si="22"/>
        <v>37012.777463231483</v>
      </c>
      <c r="M141" s="5">
        <f t="shared" si="26"/>
        <v>0.23569824218749999</v>
      </c>
      <c r="N141" s="5">
        <f t="shared" si="27"/>
        <v>1.2328886925668934</v>
      </c>
      <c r="O141" s="6">
        <f t="shared" si="28"/>
        <v>2.2189788596624078E-2</v>
      </c>
      <c r="P141" s="6">
        <f t="shared" si="29"/>
        <v>0.95565063271385864</v>
      </c>
    </row>
    <row r="142" spans="1:16" x14ac:dyDescent="0.2">
      <c r="A142" s="14" t="s">
        <v>18</v>
      </c>
      <c r="B142" s="2">
        <v>17.2</v>
      </c>
      <c r="C142" s="3">
        <f t="shared" si="21"/>
        <v>1.72E-2</v>
      </c>
      <c r="D142" s="11">
        <f t="shared" si="23"/>
        <v>2.3235219265950111E-4</v>
      </c>
      <c r="E142" s="9">
        <f t="shared" si="24"/>
        <v>3.5E-4</v>
      </c>
      <c r="F142" s="10">
        <v>0.35</v>
      </c>
      <c r="G142" s="4">
        <v>25.5</v>
      </c>
      <c r="H142" s="5">
        <v>2.2705078125E-2</v>
      </c>
      <c r="I142" s="5">
        <v>-0.113525390625</v>
      </c>
      <c r="J142" s="5">
        <f t="shared" si="25"/>
        <v>1.5063339665268622</v>
      </c>
      <c r="K142" s="13">
        <v>8.9999999999999996E-7</v>
      </c>
      <c r="L142" s="8">
        <f t="shared" si="22"/>
        <v>28787.715804735592</v>
      </c>
      <c r="M142" s="5">
        <f t="shared" si="26"/>
        <v>0.15623046874999999</v>
      </c>
      <c r="N142" s="5">
        <f t="shared" si="27"/>
        <v>1.3508968858206567</v>
      </c>
      <c r="O142" s="6">
        <f t="shared" si="28"/>
        <v>2.3547886075853518E-2</v>
      </c>
      <c r="P142" s="6">
        <f t="shared" si="29"/>
        <v>0.98673088366693673</v>
      </c>
    </row>
    <row r="143" spans="1:16" x14ac:dyDescent="0.2">
      <c r="A143" s="14" t="s">
        <v>18</v>
      </c>
      <c r="B143" s="2">
        <v>17.2</v>
      </c>
      <c r="C143" s="3">
        <f t="shared" si="21"/>
        <v>1.72E-2</v>
      </c>
      <c r="D143" s="11">
        <f t="shared" si="23"/>
        <v>2.3235219265950111E-4</v>
      </c>
      <c r="E143" s="9">
        <f t="shared" si="24"/>
        <v>3.5E-4</v>
      </c>
      <c r="F143" s="10">
        <v>0.35</v>
      </c>
      <c r="G143" s="4">
        <v>25.5</v>
      </c>
      <c r="H143" s="5">
        <v>2.2705078125E-2</v>
      </c>
      <c r="I143" s="5">
        <v>-0.113525390625</v>
      </c>
      <c r="J143" s="5">
        <f t="shared" si="25"/>
        <v>1.5063339665268622</v>
      </c>
      <c r="K143" s="13">
        <v>8.9999999999999996E-7</v>
      </c>
      <c r="L143" s="8">
        <f t="shared" si="22"/>
        <v>28787.715804735592</v>
      </c>
      <c r="M143" s="5">
        <f t="shared" si="26"/>
        <v>0.15623046874999999</v>
      </c>
      <c r="N143" s="5">
        <f t="shared" si="27"/>
        <v>1.3508968858206567</v>
      </c>
      <c r="O143" s="6">
        <f t="shared" si="28"/>
        <v>2.3547886075853518E-2</v>
      </c>
      <c r="P143" s="6">
        <f t="shared" si="29"/>
        <v>0.98673088366693673</v>
      </c>
    </row>
    <row r="144" spans="1:16" x14ac:dyDescent="0.2">
      <c r="A144" s="14" t="s">
        <v>18</v>
      </c>
      <c r="B144" s="2">
        <v>17.2</v>
      </c>
      <c r="C144" s="3">
        <f t="shared" si="21"/>
        <v>1.72E-2</v>
      </c>
      <c r="D144" s="11">
        <f t="shared" si="23"/>
        <v>2.3235219265950111E-4</v>
      </c>
      <c r="E144" s="9">
        <f t="shared" si="24"/>
        <v>3.5E-4</v>
      </c>
      <c r="F144" s="10">
        <v>0.35</v>
      </c>
      <c r="G144" s="4">
        <v>25.5</v>
      </c>
      <c r="H144" s="5">
        <v>0</v>
      </c>
      <c r="I144" s="5">
        <v>-0.1248779296875</v>
      </c>
      <c r="J144" s="5">
        <f t="shared" si="25"/>
        <v>1.5063339665268622</v>
      </c>
      <c r="K144" s="13">
        <v>8.9999999999999996E-7</v>
      </c>
      <c r="L144" s="8">
        <f t="shared" si="22"/>
        <v>28787.715804735592</v>
      </c>
      <c r="M144" s="5">
        <f t="shared" si="26"/>
        <v>0.14487792968749999</v>
      </c>
      <c r="N144" s="5">
        <f t="shared" si="27"/>
        <v>1.2527335135387143</v>
      </c>
      <c r="O144" s="6">
        <f t="shared" si="28"/>
        <v>2.3547886075853518E-2</v>
      </c>
      <c r="P144" s="6">
        <f t="shared" si="29"/>
        <v>0.91502975525945984</v>
      </c>
    </row>
    <row r="145" spans="1:16" x14ac:dyDescent="0.2">
      <c r="A145" s="14" t="s">
        <v>18</v>
      </c>
      <c r="B145" s="2">
        <v>17.2</v>
      </c>
      <c r="C145" s="3">
        <f t="shared" si="21"/>
        <v>1.72E-2</v>
      </c>
      <c r="D145" s="11">
        <f t="shared" si="23"/>
        <v>2.3235219265950111E-4</v>
      </c>
      <c r="E145" s="9">
        <f t="shared" si="24"/>
        <v>3.5E-4</v>
      </c>
      <c r="F145" s="10">
        <v>0.35</v>
      </c>
      <c r="G145" s="4">
        <v>25.5</v>
      </c>
      <c r="H145" s="5">
        <v>0</v>
      </c>
      <c r="I145" s="5">
        <v>-0.1248779296875</v>
      </c>
      <c r="J145" s="5">
        <f t="shared" si="25"/>
        <v>1.5063339665268622</v>
      </c>
      <c r="K145" s="13">
        <v>8.9999999999999996E-7</v>
      </c>
      <c r="L145" s="8">
        <f t="shared" si="22"/>
        <v>28787.715804735592</v>
      </c>
      <c r="M145" s="5">
        <f t="shared" si="26"/>
        <v>0.14487792968749999</v>
      </c>
      <c r="N145" s="5">
        <f t="shared" si="27"/>
        <v>1.2527335135387143</v>
      </c>
      <c r="O145" s="6">
        <f t="shared" si="28"/>
        <v>2.3547886075853518E-2</v>
      </c>
      <c r="P145" s="6">
        <f t="shared" si="29"/>
        <v>0.91502975525945984</v>
      </c>
    </row>
    <row r="146" spans="1:16" x14ac:dyDescent="0.2">
      <c r="A146" s="14" t="s">
        <v>18</v>
      </c>
      <c r="B146" s="2">
        <v>17.2</v>
      </c>
      <c r="C146" s="3">
        <f t="shared" si="21"/>
        <v>1.72E-2</v>
      </c>
      <c r="D146" s="11">
        <f t="shared" si="23"/>
        <v>2.3235219265950111E-4</v>
      </c>
      <c r="E146" s="9">
        <f t="shared" si="24"/>
        <v>3.5E-4</v>
      </c>
      <c r="F146" s="10">
        <v>0.35</v>
      </c>
      <c r="G146" s="4">
        <v>25.5</v>
      </c>
      <c r="H146" s="5">
        <v>0</v>
      </c>
      <c r="I146" s="5">
        <v>-0.13623046875</v>
      </c>
      <c r="J146" s="5">
        <f t="shared" si="25"/>
        <v>1.5063339665268622</v>
      </c>
      <c r="K146" s="13">
        <v>8.9999999999999996E-7</v>
      </c>
      <c r="L146" s="8">
        <f t="shared" si="22"/>
        <v>28787.715804735592</v>
      </c>
      <c r="M146" s="5">
        <f t="shared" si="26"/>
        <v>0.15623046874999999</v>
      </c>
      <c r="N146" s="5">
        <f t="shared" si="27"/>
        <v>1.3508968858206567</v>
      </c>
      <c r="O146" s="6">
        <f t="shared" si="28"/>
        <v>2.3547886075853518E-2</v>
      </c>
      <c r="P146" s="6">
        <f t="shared" si="29"/>
        <v>0.98673088366693673</v>
      </c>
    </row>
    <row r="147" spans="1:16" x14ac:dyDescent="0.2">
      <c r="A147" s="14" t="s">
        <v>18</v>
      </c>
      <c r="B147" s="2">
        <v>17.2</v>
      </c>
      <c r="C147" s="3">
        <f t="shared" si="21"/>
        <v>1.72E-2</v>
      </c>
      <c r="D147" s="11">
        <f t="shared" si="23"/>
        <v>2.3235219265950111E-4</v>
      </c>
      <c r="E147" s="9">
        <f t="shared" si="24"/>
        <v>2.5000000000000001E-4</v>
      </c>
      <c r="F147" s="10">
        <v>0.25</v>
      </c>
      <c r="G147" s="4">
        <v>25.5</v>
      </c>
      <c r="H147" s="5">
        <v>-0.2724609375</v>
      </c>
      <c r="I147" s="5">
        <v>-0.3519287109375</v>
      </c>
      <c r="J147" s="5">
        <f t="shared" si="25"/>
        <v>1.0759528332334731</v>
      </c>
      <c r="K147" s="13">
        <v>8.9999999999999996E-7</v>
      </c>
      <c r="L147" s="8">
        <f t="shared" si="22"/>
        <v>20562.654146239711</v>
      </c>
      <c r="M147" s="5">
        <f t="shared" si="26"/>
        <v>9.9467773437500004E-2</v>
      </c>
      <c r="N147" s="5">
        <f t="shared" si="27"/>
        <v>1.6857568478454521</v>
      </c>
      <c r="O147" s="6">
        <f t="shared" si="28"/>
        <v>2.5570418590311231E-2</v>
      </c>
      <c r="P147" s="6">
        <f t="shared" si="29"/>
        <v>1.1339281631442726</v>
      </c>
    </row>
    <row r="148" spans="1:16" x14ac:dyDescent="0.2">
      <c r="A148" s="14" t="s">
        <v>18</v>
      </c>
      <c r="B148" s="2">
        <v>17.2</v>
      </c>
      <c r="C148" s="3">
        <f t="shared" si="21"/>
        <v>1.72E-2</v>
      </c>
      <c r="D148" s="11">
        <f t="shared" si="23"/>
        <v>2.3235219265950111E-4</v>
      </c>
      <c r="E148" s="9">
        <f t="shared" si="24"/>
        <v>2.5000000000000001E-4</v>
      </c>
      <c r="F148" s="10">
        <v>0.25</v>
      </c>
      <c r="G148" s="4">
        <v>25.5</v>
      </c>
      <c r="H148" s="5">
        <v>-0.2724609375</v>
      </c>
      <c r="I148" s="5">
        <v>-0.3519287109375</v>
      </c>
      <c r="J148" s="5">
        <f t="shared" si="25"/>
        <v>1.0759528332334731</v>
      </c>
      <c r="K148" s="13">
        <v>8.9999999999999996E-7</v>
      </c>
      <c r="L148" s="8">
        <f t="shared" si="22"/>
        <v>20562.654146239711</v>
      </c>
      <c r="M148" s="5">
        <f t="shared" si="26"/>
        <v>9.9467773437500004E-2</v>
      </c>
      <c r="N148" s="5">
        <f t="shared" si="27"/>
        <v>1.6857568478454521</v>
      </c>
      <c r="O148" s="6">
        <f t="shared" si="28"/>
        <v>2.5570418590311231E-2</v>
      </c>
      <c r="P148" s="6">
        <f t="shared" si="29"/>
        <v>1.1339281631442726</v>
      </c>
    </row>
    <row r="149" spans="1:16" x14ac:dyDescent="0.2">
      <c r="A149" s="14" t="s">
        <v>18</v>
      </c>
      <c r="B149" s="2">
        <v>17.2</v>
      </c>
      <c r="C149" s="3">
        <f t="shared" si="21"/>
        <v>1.72E-2</v>
      </c>
      <c r="D149" s="11">
        <f t="shared" si="23"/>
        <v>2.3235219265950111E-4</v>
      </c>
      <c r="E149" s="9">
        <f t="shared" si="24"/>
        <v>2.5000000000000001E-4</v>
      </c>
      <c r="F149" s="10">
        <v>0.25</v>
      </c>
      <c r="G149" s="4">
        <v>25.5</v>
      </c>
      <c r="H149" s="5">
        <v>-0.2838134765625</v>
      </c>
      <c r="I149" s="5">
        <v>-0.340576171875</v>
      </c>
      <c r="J149" s="5">
        <f t="shared" si="25"/>
        <v>1.0759528332334731</v>
      </c>
      <c r="K149" s="13">
        <v>8.9999999999999996E-7</v>
      </c>
      <c r="L149" s="8">
        <f t="shared" si="22"/>
        <v>20562.654146239711</v>
      </c>
      <c r="M149" s="5">
        <f t="shared" si="26"/>
        <v>7.6762695312500004E-2</v>
      </c>
      <c r="N149" s="5">
        <f t="shared" si="27"/>
        <v>1.3009564285002382</v>
      </c>
      <c r="O149" s="6">
        <f t="shared" si="28"/>
        <v>2.5570418590311231E-2</v>
      </c>
      <c r="P149" s="6">
        <f t="shared" si="29"/>
        <v>0.87509128922444213</v>
      </c>
    </row>
    <row r="150" spans="1:16" x14ac:dyDescent="0.2">
      <c r="A150" s="14" t="s">
        <v>18</v>
      </c>
      <c r="B150" s="2">
        <v>17.2</v>
      </c>
      <c r="C150" s="3">
        <f t="shared" si="21"/>
        <v>1.72E-2</v>
      </c>
      <c r="D150" s="11">
        <f t="shared" si="23"/>
        <v>2.3235219265950111E-4</v>
      </c>
      <c r="E150" s="9">
        <f t="shared" si="24"/>
        <v>2.5000000000000001E-4</v>
      </c>
      <c r="F150" s="10">
        <v>0.25</v>
      </c>
      <c r="G150" s="4">
        <v>25.5</v>
      </c>
      <c r="H150" s="5">
        <v>-0.2838134765625</v>
      </c>
      <c r="I150" s="5">
        <v>-0.340576171875</v>
      </c>
      <c r="J150" s="5">
        <f t="shared" si="25"/>
        <v>1.0759528332334731</v>
      </c>
      <c r="K150" s="13">
        <v>8.9999999999999996E-7</v>
      </c>
      <c r="L150" s="8">
        <f t="shared" si="22"/>
        <v>20562.654146239711</v>
      </c>
      <c r="M150" s="5">
        <f t="shared" si="26"/>
        <v>7.6762695312500004E-2</v>
      </c>
      <c r="N150" s="5">
        <f t="shared" si="27"/>
        <v>1.3009564285002382</v>
      </c>
      <c r="O150" s="6">
        <f t="shared" si="28"/>
        <v>2.5570418590311231E-2</v>
      </c>
      <c r="P150" s="6">
        <f t="shared" si="29"/>
        <v>0.87509128922444213</v>
      </c>
    </row>
    <row r="151" spans="1:16" x14ac:dyDescent="0.2">
      <c r="A151" s="14" t="s">
        <v>18</v>
      </c>
      <c r="B151" s="2">
        <v>17.2</v>
      </c>
      <c r="C151" s="3">
        <f t="shared" si="21"/>
        <v>1.72E-2</v>
      </c>
      <c r="D151" s="11">
        <f t="shared" si="23"/>
        <v>2.3235219265950111E-4</v>
      </c>
      <c r="E151" s="9">
        <f t="shared" si="24"/>
        <v>2.5000000000000001E-4</v>
      </c>
      <c r="F151" s="10">
        <v>0.25</v>
      </c>
      <c r="G151" s="4">
        <v>25.5</v>
      </c>
      <c r="H151" s="5">
        <v>-0.2838134765625</v>
      </c>
      <c r="I151" s="5">
        <v>-0.340576171875</v>
      </c>
      <c r="J151" s="5">
        <f t="shared" si="25"/>
        <v>1.0759528332334731</v>
      </c>
      <c r="K151" s="13">
        <v>8.9999999999999996E-7</v>
      </c>
      <c r="L151" s="8">
        <f t="shared" si="22"/>
        <v>20562.654146239711</v>
      </c>
      <c r="M151" s="5">
        <f t="shared" si="26"/>
        <v>7.6762695312500004E-2</v>
      </c>
      <c r="N151" s="5">
        <f t="shared" si="27"/>
        <v>1.3009564285002382</v>
      </c>
      <c r="O151" s="6">
        <f t="shared" si="28"/>
        <v>2.5570418590311231E-2</v>
      </c>
      <c r="P151" s="6">
        <f t="shared" si="29"/>
        <v>0.87509128922444213</v>
      </c>
    </row>
    <row r="152" spans="1:16" x14ac:dyDescent="0.2">
      <c r="A152" s="14" t="s">
        <v>19</v>
      </c>
      <c r="B152" s="2">
        <v>17.2</v>
      </c>
      <c r="C152" s="3">
        <f t="shared" si="21"/>
        <v>1.72E-2</v>
      </c>
      <c r="D152" s="11">
        <f t="shared" si="23"/>
        <v>2.3235219265950111E-4</v>
      </c>
      <c r="E152" s="9">
        <f t="shared" si="24"/>
        <v>7.5000000000000002E-4</v>
      </c>
      <c r="F152" s="5">
        <v>0.75</v>
      </c>
      <c r="G152" s="4">
        <v>25.5</v>
      </c>
      <c r="H152" s="5">
        <v>6.925048828125</v>
      </c>
      <c r="I152" s="5">
        <v>3.0084228515625</v>
      </c>
      <c r="J152" s="5">
        <f t="shared" si="25"/>
        <v>3.2278584997004192</v>
      </c>
      <c r="K152" s="13">
        <v>8.9999999999999996E-7</v>
      </c>
      <c r="L152" s="8">
        <f t="shared" si="22"/>
        <v>61687.962438719122</v>
      </c>
      <c r="M152" s="5">
        <f t="shared" si="26"/>
        <v>3.9366259765625</v>
      </c>
      <c r="N152" s="5">
        <f t="shared" si="27"/>
        <v>7.4130030796874005</v>
      </c>
      <c r="O152" s="6">
        <f t="shared" si="28"/>
        <v>1.9768043874228754E-2</v>
      </c>
      <c r="P152" s="6">
        <f t="shared" si="29"/>
        <v>6.449988364141964</v>
      </c>
    </row>
    <row r="153" spans="1:16" x14ac:dyDescent="0.2">
      <c r="A153" s="14" t="s">
        <v>19</v>
      </c>
      <c r="B153" s="2">
        <v>17.2</v>
      </c>
      <c r="C153" s="3">
        <f t="shared" si="21"/>
        <v>1.72E-2</v>
      </c>
      <c r="D153" s="11">
        <f t="shared" si="23"/>
        <v>2.3235219265950111E-4</v>
      </c>
      <c r="E153" s="9">
        <f t="shared" si="24"/>
        <v>7.5000000000000002E-4</v>
      </c>
      <c r="F153" s="5">
        <v>0.75</v>
      </c>
      <c r="G153" s="4">
        <v>25.5</v>
      </c>
      <c r="H153" s="5">
        <v>6.925048828125</v>
      </c>
      <c r="I153" s="5">
        <v>3.0084228515625</v>
      </c>
      <c r="J153" s="5">
        <f t="shared" si="25"/>
        <v>3.2278584997004192</v>
      </c>
      <c r="K153" s="13">
        <v>8.9999999999999996E-7</v>
      </c>
      <c r="L153" s="8">
        <f t="shared" si="22"/>
        <v>61687.962438719122</v>
      </c>
      <c r="M153" s="5">
        <f t="shared" si="26"/>
        <v>3.9366259765625</v>
      </c>
      <c r="N153" s="5">
        <f t="shared" si="27"/>
        <v>7.4130030796874005</v>
      </c>
      <c r="O153" s="6">
        <f t="shared" si="28"/>
        <v>1.9768043874228754E-2</v>
      </c>
      <c r="P153" s="6">
        <f t="shared" si="29"/>
        <v>6.449988364141964</v>
      </c>
    </row>
    <row r="154" spans="1:16" x14ac:dyDescent="0.2">
      <c r="A154" s="14" t="s">
        <v>19</v>
      </c>
      <c r="B154" s="2">
        <v>17.2</v>
      </c>
      <c r="C154" s="3">
        <f t="shared" si="21"/>
        <v>1.72E-2</v>
      </c>
      <c r="D154" s="11">
        <f t="shared" si="23"/>
        <v>2.3235219265950111E-4</v>
      </c>
      <c r="E154" s="9">
        <f t="shared" si="24"/>
        <v>7.5000000000000002E-4</v>
      </c>
      <c r="F154" s="5">
        <v>0.75</v>
      </c>
      <c r="G154" s="4">
        <v>25.5</v>
      </c>
      <c r="H154" s="5">
        <v>6.879638671875</v>
      </c>
      <c r="I154" s="5">
        <v>3.065185546875</v>
      </c>
      <c r="J154" s="5">
        <f t="shared" si="25"/>
        <v>3.2278584997004192</v>
      </c>
      <c r="K154" s="13">
        <v>8.9999999999999996E-7</v>
      </c>
      <c r="L154" s="8">
        <f t="shared" si="22"/>
        <v>61687.962438719122</v>
      </c>
      <c r="M154" s="5">
        <f t="shared" si="26"/>
        <v>3.834453125</v>
      </c>
      <c r="N154" s="5">
        <f t="shared" si="27"/>
        <v>7.2206028700147948</v>
      </c>
      <c r="O154" s="6">
        <f t="shared" si="28"/>
        <v>1.9768043874228754E-2</v>
      </c>
      <c r="P154" s="6">
        <f t="shared" si="29"/>
        <v>6.2825826447180466</v>
      </c>
    </row>
    <row r="155" spans="1:16" x14ac:dyDescent="0.2">
      <c r="A155" s="14" t="s">
        <v>19</v>
      </c>
      <c r="B155" s="2">
        <v>17.2</v>
      </c>
      <c r="C155" s="3">
        <f t="shared" si="21"/>
        <v>1.72E-2</v>
      </c>
      <c r="D155" s="11">
        <f t="shared" si="23"/>
        <v>2.3235219265950111E-4</v>
      </c>
      <c r="E155" s="9">
        <f t="shared" si="24"/>
        <v>7.5000000000000002E-4</v>
      </c>
      <c r="F155" s="5">
        <v>0.75</v>
      </c>
      <c r="G155" s="4">
        <v>25.5</v>
      </c>
      <c r="H155" s="5">
        <v>6.879638671875</v>
      </c>
      <c r="I155" s="5">
        <v>3.065185546875</v>
      </c>
      <c r="J155" s="5">
        <f t="shared" si="25"/>
        <v>3.2278584997004192</v>
      </c>
      <c r="K155" s="13">
        <v>8.9999999999999996E-7</v>
      </c>
      <c r="L155" s="8">
        <f t="shared" si="22"/>
        <v>61687.962438719122</v>
      </c>
      <c r="M155" s="5">
        <f t="shared" si="26"/>
        <v>3.834453125</v>
      </c>
      <c r="N155" s="5">
        <f t="shared" si="27"/>
        <v>7.2206028700147948</v>
      </c>
      <c r="O155" s="6">
        <f t="shared" si="28"/>
        <v>1.9768043874228754E-2</v>
      </c>
      <c r="P155" s="6">
        <f t="shared" si="29"/>
        <v>6.2825826447180466</v>
      </c>
    </row>
    <row r="156" spans="1:16" x14ac:dyDescent="0.2">
      <c r="A156" s="14" t="s">
        <v>19</v>
      </c>
      <c r="B156" s="2">
        <v>17.2</v>
      </c>
      <c r="C156" s="3">
        <f t="shared" si="21"/>
        <v>1.72E-2</v>
      </c>
      <c r="D156" s="11">
        <f t="shared" si="23"/>
        <v>2.3235219265950111E-4</v>
      </c>
      <c r="E156" s="9">
        <f t="shared" si="24"/>
        <v>7.5000000000000002E-4</v>
      </c>
      <c r="F156" s="5">
        <v>0.75</v>
      </c>
      <c r="G156" s="4">
        <v>25.5</v>
      </c>
      <c r="H156" s="5">
        <v>6.90234375</v>
      </c>
      <c r="I156" s="5">
        <v>2.9970703125</v>
      </c>
      <c r="J156" s="5">
        <f t="shared" si="25"/>
        <v>3.2278584997004192</v>
      </c>
      <c r="K156" s="13">
        <v>8.9999999999999996E-7</v>
      </c>
      <c r="L156" s="8">
        <f t="shared" si="22"/>
        <v>61687.962438719122</v>
      </c>
      <c r="M156" s="5">
        <f t="shared" si="26"/>
        <v>3.9252734375</v>
      </c>
      <c r="N156" s="5">
        <f t="shared" si="27"/>
        <v>7.3916252786126666</v>
      </c>
      <c r="O156" s="6">
        <f t="shared" si="28"/>
        <v>1.9768043874228754E-2</v>
      </c>
      <c r="P156" s="6">
        <f t="shared" si="29"/>
        <v>6.4313877286504182</v>
      </c>
    </row>
    <row r="157" spans="1:16" x14ac:dyDescent="0.2">
      <c r="A157" s="14" t="s">
        <v>19</v>
      </c>
      <c r="B157" s="2">
        <v>17.2</v>
      </c>
      <c r="C157" s="3">
        <f t="shared" si="21"/>
        <v>1.72E-2</v>
      </c>
      <c r="D157" s="11">
        <f t="shared" si="23"/>
        <v>2.3235219265950111E-4</v>
      </c>
      <c r="E157" s="9">
        <f t="shared" si="24"/>
        <v>6.5000000000000008E-4</v>
      </c>
      <c r="F157" s="10">
        <v>0.65</v>
      </c>
      <c r="G157" s="4">
        <v>25.5</v>
      </c>
      <c r="H157" s="5">
        <v>5.6876220703125</v>
      </c>
      <c r="I157" s="5">
        <v>2.361328125</v>
      </c>
      <c r="J157" s="5">
        <f t="shared" si="25"/>
        <v>2.7974773664070303</v>
      </c>
      <c r="K157" s="13">
        <v>8.9999999999999996E-7</v>
      </c>
      <c r="L157" s="8">
        <f t="shared" si="22"/>
        <v>53462.900780223245</v>
      </c>
      <c r="M157" s="5">
        <f t="shared" si="26"/>
        <v>3.3462939453125</v>
      </c>
      <c r="N157" s="5">
        <f t="shared" si="27"/>
        <v>8.3893811855341767</v>
      </c>
      <c r="O157" s="6">
        <f t="shared" si="28"/>
        <v>2.0404862378630512E-2</v>
      </c>
      <c r="P157" s="6">
        <f t="shared" si="29"/>
        <v>7.071714266610627</v>
      </c>
    </row>
    <row r="158" spans="1:16" x14ac:dyDescent="0.2">
      <c r="A158" s="14" t="s">
        <v>19</v>
      </c>
      <c r="B158" s="2">
        <v>17.2</v>
      </c>
      <c r="C158" s="3">
        <f t="shared" si="21"/>
        <v>1.72E-2</v>
      </c>
      <c r="D158" s="11">
        <f t="shared" si="23"/>
        <v>2.3235219265950111E-4</v>
      </c>
      <c r="E158" s="9">
        <f t="shared" si="24"/>
        <v>6.5000000000000008E-4</v>
      </c>
      <c r="F158" s="10">
        <v>0.65</v>
      </c>
      <c r="G158" s="4">
        <v>25.5</v>
      </c>
      <c r="H158" s="5">
        <v>5.630859375</v>
      </c>
      <c r="I158" s="5">
        <v>2.1796875</v>
      </c>
      <c r="J158" s="5">
        <f t="shared" si="25"/>
        <v>2.7974773664070303</v>
      </c>
      <c r="K158" s="13">
        <v>8.9999999999999996E-7</v>
      </c>
      <c r="L158" s="8">
        <f t="shared" si="22"/>
        <v>53462.900780223245</v>
      </c>
      <c r="M158" s="5">
        <f t="shared" si="26"/>
        <v>3.471171875</v>
      </c>
      <c r="N158" s="5">
        <f t="shared" si="27"/>
        <v>8.7024584497943369</v>
      </c>
      <c r="O158" s="6">
        <f t="shared" si="28"/>
        <v>2.0404862378630512E-2</v>
      </c>
      <c r="P158" s="6">
        <f t="shared" si="29"/>
        <v>7.3356184697046043</v>
      </c>
    </row>
    <row r="159" spans="1:16" x14ac:dyDescent="0.2">
      <c r="A159" s="14" t="s">
        <v>19</v>
      </c>
      <c r="B159" s="2">
        <v>17.2</v>
      </c>
      <c r="C159" s="3">
        <f t="shared" si="21"/>
        <v>1.72E-2</v>
      </c>
      <c r="D159" s="11">
        <f t="shared" si="23"/>
        <v>2.3235219265950111E-4</v>
      </c>
      <c r="E159" s="9">
        <f t="shared" si="24"/>
        <v>6.5000000000000008E-4</v>
      </c>
      <c r="F159" s="10">
        <v>0.65</v>
      </c>
      <c r="G159" s="4">
        <v>25.5</v>
      </c>
      <c r="H159" s="5">
        <v>5.630859375</v>
      </c>
      <c r="I159" s="5">
        <v>2.1796875</v>
      </c>
      <c r="J159" s="5">
        <f t="shared" si="25"/>
        <v>2.7974773664070303</v>
      </c>
      <c r="K159" s="13">
        <v>8.9999999999999996E-7</v>
      </c>
      <c r="L159" s="8">
        <f t="shared" si="22"/>
        <v>53462.900780223245</v>
      </c>
      <c r="M159" s="5">
        <f t="shared" si="26"/>
        <v>3.471171875</v>
      </c>
      <c r="N159" s="5">
        <f t="shared" si="27"/>
        <v>8.7024584497943369</v>
      </c>
      <c r="O159" s="6">
        <f t="shared" si="28"/>
        <v>2.0404862378630512E-2</v>
      </c>
      <c r="P159" s="6">
        <f t="shared" si="29"/>
        <v>7.3356184697046043</v>
      </c>
    </row>
    <row r="160" spans="1:16" x14ac:dyDescent="0.2">
      <c r="A160" s="14" t="s">
        <v>19</v>
      </c>
      <c r="B160" s="2">
        <v>17.2</v>
      </c>
      <c r="C160" s="3">
        <f t="shared" si="21"/>
        <v>1.72E-2</v>
      </c>
      <c r="D160" s="11">
        <f t="shared" si="23"/>
        <v>2.3235219265950111E-4</v>
      </c>
      <c r="E160" s="9">
        <f t="shared" si="24"/>
        <v>6.5000000000000008E-4</v>
      </c>
      <c r="F160" s="10">
        <v>0.65</v>
      </c>
      <c r="G160" s="4">
        <v>25.5</v>
      </c>
      <c r="H160" s="5">
        <v>5.630859375</v>
      </c>
      <c r="I160" s="5">
        <v>2.1796875</v>
      </c>
      <c r="J160" s="5">
        <f t="shared" si="25"/>
        <v>2.7974773664070303</v>
      </c>
      <c r="K160" s="13">
        <v>8.9999999999999996E-7</v>
      </c>
      <c r="L160" s="8">
        <f t="shared" si="22"/>
        <v>53462.900780223245</v>
      </c>
      <c r="M160" s="5">
        <f t="shared" si="26"/>
        <v>3.471171875</v>
      </c>
      <c r="N160" s="5">
        <f t="shared" si="27"/>
        <v>8.7024584497943369</v>
      </c>
      <c r="O160" s="6">
        <f t="shared" si="28"/>
        <v>2.0404862378630512E-2</v>
      </c>
      <c r="P160" s="6">
        <f t="shared" si="29"/>
        <v>7.3356184697046043</v>
      </c>
    </row>
    <row r="161" spans="1:16" x14ac:dyDescent="0.2">
      <c r="A161" s="14" t="s">
        <v>19</v>
      </c>
      <c r="B161" s="2">
        <v>17.2</v>
      </c>
      <c r="C161" s="3">
        <f t="shared" si="21"/>
        <v>1.72E-2</v>
      </c>
      <c r="D161" s="11">
        <f t="shared" si="23"/>
        <v>2.3235219265950111E-4</v>
      </c>
      <c r="E161" s="9">
        <f t="shared" si="24"/>
        <v>6.5000000000000008E-4</v>
      </c>
      <c r="F161" s="10">
        <v>0.65</v>
      </c>
      <c r="G161" s="4">
        <v>25.5</v>
      </c>
      <c r="H161" s="5">
        <v>5.6422119140625</v>
      </c>
      <c r="I161" s="5">
        <v>2.361328125</v>
      </c>
      <c r="J161" s="5">
        <f t="shared" si="25"/>
        <v>2.7974773664070303</v>
      </c>
      <c r="K161" s="13">
        <v>8.9999999999999996E-7</v>
      </c>
      <c r="L161" s="8">
        <f t="shared" si="22"/>
        <v>53462.900780223245</v>
      </c>
      <c r="M161" s="5">
        <f t="shared" si="26"/>
        <v>3.3008837890625</v>
      </c>
      <c r="N161" s="5">
        <f t="shared" si="27"/>
        <v>8.2755349076213918</v>
      </c>
      <c r="O161" s="6">
        <f t="shared" si="28"/>
        <v>2.0404862378630512E-2</v>
      </c>
      <c r="P161" s="6">
        <f t="shared" si="29"/>
        <v>6.9757491018491811</v>
      </c>
    </row>
    <row r="162" spans="1:16" x14ac:dyDescent="0.2">
      <c r="A162" s="14" t="s">
        <v>19</v>
      </c>
      <c r="B162" s="2">
        <v>17.2</v>
      </c>
      <c r="C162" s="3">
        <f t="shared" si="21"/>
        <v>1.72E-2</v>
      </c>
      <c r="D162" s="11">
        <f t="shared" si="23"/>
        <v>2.3235219265950111E-4</v>
      </c>
      <c r="E162" s="9">
        <f t="shared" si="24"/>
        <v>5.5000000000000003E-4</v>
      </c>
      <c r="F162" s="10">
        <v>0.55000000000000004</v>
      </c>
      <c r="G162" s="4">
        <v>25.5</v>
      </c>
      <c r="H162" s="5">
        <v>3.9393310546875</v>
      </c>
      <c r="I162" s="5">
        <v>1.5552978515625</v>
      </c>
      <c r="J162" s="5">
        <f t="shared" si="25"/>
        <v>2.3670962331136409</v>
      </c>
      <c r="K162" s="13">
        <v>8.9999999999999996E-7</v>
      </c>
      <c r="L162" s="8">
        <f t="shared" si="22"/>
        <v>45237.83912172736</v>
      </c>
      <c r="M162" s="5">
        <f t="shared" si="26"/>
        <v>2.404033203125</v>
      </c>
      <c r="N162" s="5">
        <f t="shared" si="27"/>
        <v>8.4179750849968293</v>
      </c>
      <c r="O162" s="6">
        <f t="shared" si="28"/>
        <v>2.1187986643805487E-2</v>
      </c>
      <c r="P162" s="6">
        <f t="shared" si="29"/>
        <v>6.8335502516599895</v>
      </c>
    </row>
    <row r="163" spans="1:16" x14ac:dyDescent="0.2">
      <c r="A163" s="14" t="s">
        <v>19</v>
      </c>
      <c r="B163" s="2">
        <v>17.2</v>
      </c>
      <c r="C163" s="3">
        <f t="shared" si="21"/>
        <v>1.72E-2</v>
      </c>
      <c r="D163" s="11">
        <f t="shared" si="23"/>
        <v>2.3235219265950111E-4</v>
      </c>
      <c r="E163" s="9">
        <f t="shared" si="24"/>
        <v>5.5000000000000003E-4</v>
      </c>
      <c r="F163" s="10">
        <v>0.55000000000000004</v>
      </c>
      <c r="G163" s="4">
        <v>25.5</v>
      </c>
      <c r="H163" s="5">
        <v>3.9393310546875</v>
      </c>
      <c r="I163" s="5">
        <v>1.5552978515625</v>
      </c>
      <c r="J163" s="5">
        <f t="shared" si="25"/>
        <v>2.3670962331136409</v>
      </c>
      <c r="K163" s="13">
        <v>8.9999999999999996E-7</v>
      </c>
      <c r="L163" s="8">
        <f t="shared" si="22"/>
        <v>45237.83912172736</v>
      </c>
      <c r="M163" s="5">
        <f t="shared" si="26"/>
        <v>2.404033203125</v>
      </c>
      <c r="N163" s="5">
        <f t="shared" si="27"/>
        <v>8.4179750849968293</v>
      </c>
      <c r="O163" s="6">
        <f t="shared" si="28"/>
        <v>2.1187986643805487E-2</v>
      </c>
      <c r="P163" s="6">
        <f t="shared" si="29"/>
        <v>6.8335502516599895</v>
      </c>
    </row>
    <row r="164" spans="1:16" x14ac:dyDescent="0.2">
      <c r="A164" s="14" t="s">
        <v>19</v>
      </c>
      <c r="B164" s="2">
        <v>17.2</v>
      </c>
      <c r="C164" s="3">
        <f t="shared" si="21"/>
        <v>1.72E-2</v>
      </c>
      <c r="D164" s="11">
        <f t="shared" si="23"/>
        <v>2.3235219265950111E-4</v>
      </c>
      <c r="E164" s="9">
        <f t="shared" si="24"/>
        <v>5.5000000000000003E-4</v>
      </c>
      <c r="F164" s="10">
        <v>0.55000000000000004</v>
      </c>
      <c r="G164" s="4">
        <v>25.5</v>
      </c>
      <c r="H164" s="5">
        <v>3.8485107421875</v>
      </c>
      <c r="I164" s="5">
        <v>1.58935546875</v>
      </c>
      <c r="J164" s="5">
        <f t="shared" si="25"/>
        <v>2.3670962331136409</v>
      </c>
      <c r="K164" s="13">
        <v>8.9999999999999996E-7</v>
      </c>
      <c r="L164" s="8">
        <f t="shared" si="22"/>
        <v>45237.83912172736</v>
      </c>
      <c r="M164" s="5">
        <f t="shared" si="26"/>
        <v>2.2791552734375</v>
      </c>
      <c r="N164" s="5">
        <f t="shared" si="27"/>
        <v>7.9807018811954515</v>
      </c>
      <c r="O164" s="6">
        <f t="shared" si="28"/>
        <v>2.1187986643805487E-2</v>
      </c>
      <c r="P164" s="6">
        <f t="shared" si="29"/>
        <v>6.4785802758986266</v>
      </c>
    </row>
    <row r="165" spans="1:16" x14ac:dyDescent="0.2">
      <c r="A165" s="14" t="s">
        <v>19</v>
      </c>
      <c r="B165" s="2">
        <v>17.2</v>
      </c>
      <c r="C165" s="3">
        <f t="shared" si="21"/>
        <v>1.72E-2</v>
      </c>
      <c r="D165" s="11">
        <f t="shared" si="23"/>
        <v>2.3235219265950111E-4</v>
      </c>
      <c r="E165" s="9">
        <f t="shared" si="24"/>
        <v>5.5000000000000003E-4</v>
      </c>
      <c r="F165" s="10">
        <v>0.55000000000000004</v>
      </c>
      <c r="G165" s="4">
        <v>25.5</v>
      </c>
      <c r="H165" s="5">
        <v>3.8485107421875</v>
      </c>
      <c r="I165" s="5">
        <v>1.58935546875</v>
      </c>
      <c r="J165" s="5">
        <f t="shared" si="25"/>
        <v>2.3670962331136409</v>
      </c>
      <c r="K165" s="13">
        <v>8.9999999999999996E-7</v>
      </c>
      <c r="L165" s="8">
        <f t="shared" si="22"/>
        <v>45237.83912172736</v>
      </c>
      <c r="M165" s="5">
        <f t="shared" si="26"/>
        <v>2.2791552734375</v>
      </c>
      <c r="N165" s="5">
        <f t="shared" si="27"/>
        <v>7.9807018811954515</v>
      </c>
      <c r="O165" s="6">
        <f t="shared" si="28"/>
        <v>2.1187986643805487E-2</v>
      </c>
      <c r="P165" s="6">
        <f t="shared" si="29"/>
        <v>6.4785802758986266</v>
      </c>
    </row>
    <row r="166" spans="1:16" x14ac:dyDescent="0.2">
      <c r="A166" s="14" t="s">
        <v>19</v>
      </c>
      <c r="B166" s="2">
        <v>17.2</v>
      </c>
      <c r="C166" s="3">
        <f t="shared" si="21"/>
        <v>1.72E-2</v>
      </c>
      <c r="D166" s="11">
        <f t="shared" si="23"/>
        <v>2.3235219265950111E-4</v>
      </c>
      <c r="E166" s="9">
        <f t="shared" si="24"/>
        <v>5.5000000000000003E-4</v>
      </c>
      <c r="F166" s="10">
        <v>0.55000000000000004</v>
      </c>
      <c r="G166" s="4">
        <v>25.5</v>
      </c>
      <c r="H166" s="5">
        <v>3.8485107421875</v>
      </c>
      <c r="I166" s="5">
        <v>1.58935546875</v>
      </c>
      <c r="J166" s="5">
        <f t="shared" si="25"/>
        <v>2.3670962331136409</v>
      </c>
      <c r="K166" s="13">
        <v>8.9999999999999996E-7</v>
      </c>
      <c r="L166" s="8">
        <f t="shared" si="22"/>
        <v>45237.83912172736</v>
      </c>
      <c r="M166" s="5">
        <f t="shared" si="26"/>
        <v>2.2791552734375</v>
      </c>
      <c r="N166" s="5">
        <f t="shared" si="27"/>
        <v>7.9807018811954515</v>
      </c>
      <c r="O166" s="6">
        <f t="shared" si="28"/>
        <v>2.1187986643805487E-2</v>
      </c>
      <c r="P166" s="6">
        <f t="shared" si="29"/>
        <v>6.4785802758986266</v>
      </c>
    </row>
    <row r="167" spans="1:16" x14ac:dyDescent="0.2">
      <c r="A167" s="14" t="s">
        <v>19</v>
      </c>
      <c r="B167" s="2">
        <v>17.2</v>
      </c>
      <c r="C167" s="3">
        <f t="shared" si="21"/>
        <v>1.72E-2</v>
      </c>
      <c r="D167" s="11">
        <f t="shared" si="23"/>
        <v>2.3235219265950111E-4</v>
      </c>
      <c r="E167" s="9">
        <f t="shared" si="24"/>
        <v>4.5000000000000004E-4</v>
      </c>
      <c r="F167" s="10">
        <v>0.45</v>
      </c>
      <c r="G167" s="4">
        <v>25.5</v>
      </c>
      <c r="H167" s="5">
        <v>2.4635009765625</v>
      </c>
      <c r="I167" s="5">
        <v>0.840087890625</v>
      </c>
      <c r="J167" s="5">
        <f t="shared" si="25"/>
        <v>1.9367150998202518</v>
      </c>
      <c r="K167" s="13">
        <v>8.9999999999999996E-7</v>
      </c>
      <c r="L167" s="8">
        <f t="shared" si="22"/>
        <v>37012.777463231483</v>
      </c>
      <c r="M167" s="5">
        <f t="shared" si="26"/>
        <v>1.6434130859375</v>
      </c>
      <c r="N167" s="5">
        <f t="shared" si="27"/>
        <v>8.596353507197529</v>
      </c>
      <c r="O167" s="6">
        <f t="shared" si="28"/>
        <v>2.2189788596624078E-2</v>
      </c>
      <c r="P167" s="6">
        <f t="shared" si="29"/>
        <v>6.663302792631935</v>
      </c>
    </row>
    <row r="168" spans="1:16" x14ac:dyDescent="0.2">
      <c r="A168" s="14" t="s">
        <v>19</v>
      </c>
      <c r="B168" s="2">
        <v>17.2</v>
      </c>
      <c r="C168" s="3">
        <f t="shared" si="21"/>
        <v>1.72E-2</v>
      </c>
      <c r="D168" s="11">
        <f t="shared" si="23"/>
        <v>2.3235219265950111E-4</v>
      </c>
      <c r="E168" s="9">
        <f t="shared" si="24"/>
        <v>4.5000000000000004E-4</v>
      </c>
      <c r="F168" s="10">
        <v>0.45</v>
      </c>
      <c r="G168" s="4">
        <v>25.5</v>
      </c>
      <c r="H168" s="5">
        <v>2.474853515625</v>
      </c>
      <c r="I168" s="5">
        <v>0.908203125</v>
      </c>
      <c r="J168" s="5">
        <f t="shared" si="25"/>
        <v>1.9367150998202518</v>
      </c>
      <c r="K168" s="13">
        <v>8.9999999999999996E-7</v>
      </c>
      <c r="L168" s="8">
        <f t="shared" si="22"/>
        <v>37012.777463231483</v>
      </c>
      <c r="M168" s="5">
        <f t="shared" si="26"/>
        <v>1.586650390625</v>
      </c>
      <c r="N168" s="5">
        <f t="shared" si="27"/>
        <v>8.2994396033817761</v>
      </c>
      <c r="O168" s="6">
        <f t="shared" si="28"/>
        <v>2.2189788596624078E-2</v>
      </c>
      <c r="P168" s="6">
        <f t="shared" si="29"/>
        <v>6.4331555281191086</v>
      </c>
    </row>
    <row r="169" spans="1:16" x14ac:dyDescent="0.2">
      <c r="A169" s="14" t="s">
        <v>19</v>
      </c>
      <c r="B169" s="2">
        <v>17.2</v>
      </c>
      <c r="C169" s="3">
        <f t="shared" si="21"/>
        <v>1.72E-2</v>
      </c>
      <c r="D169" s="11">
        <f t="shared" si="23"/>
        <v>2.3235219265950111E-4</v>
      </c>
      <c r="E169" s="9">
        <f t="shared" si="24"/>
        <v>4.5000000000000004E-4</v>
      </c>
      <c r="F169" s="10">
        <v>0.45</v>
      </c>
      <c r="G169" s="4">
        <v>25.5</v>
      </c>
      <c r="H169" s="5">
        <v>2.474853515625</v>
      </c>
      <c r="I169" s="5">
        <v>0.908203125</v>
      </c>
      <c r="J169" s="5">
        <f t="shared" si="25"/>
        <v>1.9367150998202518</v>
      </c>
      <c r="K169" s="13">
        <v>8.9999999999999996E-7</v>
      </c>
      <c r="L169" s="8">
        <f t="shared" si="22"/>
        <v>37012.777463231483</v>
      </c>
      <c r="M169" s="5">
        <f t="shared" si="26"/>
        <v>1.586650390625</v>
      </c>
      <c r="N169" s="5">
        <f t="shared" si="27"/>
        <v>8.2994396033817761</v>
      </c>
      <c r="O169" s="6">
        <f t="shared" si="28"/>
        <v>2.2189788596624078E-2</v>
      </c>
      <c r="P169" s="6">
        <f t="shared" si="29"/>
        <v>6.4331555281191086</v>
      </c>
    </row>
    <row r="170" spans="1:16" x14ac:dyDescent="0.2">
      <c r="A170" s="14" t="s">
        <v>19</v>
      </c>
      <c r="B170" s="2">
        <v>17.2</v>
      </c>
      <c r="C170" s="3">
        <f t="shared" si="21"/>
        <v>1.72E-2</v>
      </c>
      <c r="D170" s="11">
        <f t="shared" si="23"/>
        <v>2.3235219265950111E-4</v>
      </c>
      <c r="E170" s="9">
        <f t="shared" si="24"/>
        <v>4.5000000000000004E-4</v>
      </c>
      <c r="F170" s="10">
        <v>0.45</v>
      </c>
      <c r="G170" s="4">
        <v>25.5</v>
      </c>
      <c r="H170" s="5">
        <v>2.474853515625</v>
      </c>
      <c r="I170" s="5">
        <v>0.908203125</v>
      </c>
      <c r="J170" s="5">
        <f t="shared" si="25"/>
        <v>1.9367150998202518</v>
      </c>
      <c r="K170" s="13">
        <v>8.9999999999999996E-7</v>
      </c>
      <c r="L170" s="8">
        <f t="shared" si="22"/>
        <v>37012.777463231483</v>
      </c>
      <c r="M170" s="5">
        <f t="shared" si="26"/>
        <v>1.586650390625</v>
      </c>
      <c r="N170" s="5">
        <f t="shared" si="27"/>
        <v>8.2994396033817761</v>
      </c>
      <c r="O170" s="6">
        <f t="shared" si="28"/>
        <v>2.2189788596624078E-2</v>
      </c>
      <c r="P170" s="6">
        <f t="shared" si="29"/>
        <v>6.4331555281191086</v>
      </c>
    </row>
    <row r="171" spans="1:16" x14ac:dyDescent="0.2">
      <c r="A171" s="14" t="s">
        <v>19</v>
      </c>
      <c r="B171" s="2">
        <v>17.2</v>
      </c>
      <c r="C171" s="3">
        <f t="shared" si="21"/>
        <v>1.72E-2</v>
      </c>
      <c r="D171" s="11">
        <f t="shared" si="23"/>
        <v>2.3235219265950111E-4</v>
      </c>
      <c r="E171" s="9">
        <f t="shared" si="24"/>
        <v>4.5000000000000004E-4</v>
      </c>
      <c r="F171" s="10">
        <v>0.45</v>
      </c>
      <c r="G171" s="4">
        <v>25.5</v>
      </c>
      <c r="H171" s="5">
        <v>2.4407958984375</v>
      </c>
      <c r="I171" s="5">
        <v>0.930908203125</v>
      </c>
      <c r="J171" s="5">
        <f t="shared" si="25"/>
        <v>1.9367150998202518</v>
      </c>
      <c r="K171" s="13">
        <v>8.9999999999999996E-7</v>
      </c>
      <c r="L171" s="8">
        <f t="shared" si="22"/>
        <v>37012.777463231483</v>
      </c>
      <c r="M171" s="5">
        <f t="shared" si="26"/>
        <v>1.5298876953125</v>
      </c>
      <c r="N171" s="5">
        <f t="shared" si="27"/>
        <v>8.002525699566025</v>
      </c>
      <c r="O171" s="6">
        <f t="shared" si="28"/>
        <v>2.2189788596624078E-2</v>
      </c>
      <c r="P171" s="6">
        <f t="shared" si="29"/>
        <v>6.2030082636062831</v>
      </c>
    </row>
    <row r="172" spans="1:16" x14ac:dyDescent="0.2">
      <c r="A172" s="14" t="s">
        <v>19</v>
      </c>
      <c r="B172" s="2">
        <v>17.2</v>
      </c>
      <c r="C172" s="3">
        <f t="shared" si="21"/>
        <v>1.72E-2</v>
      </c>
      <c r="D172" s="11">
        <f t="shared" si="23"/>
        <v>2.3235219265950111E-4</v>
      </c>
      <c r="E172" s="9">
        <f t="shared" si="24"/>
        <v>3.5E-4</v>
      </c>
      <c r="F172" s="10">
        <v>0.35</v>
      </c>
      <c r="G172" s="4">
        <v>25.5</v>
      </c>
      <c r="H172" s="5">
        <v>1.4644775390625</v>
      </c>
      <c r="I172" s="5">
        <v>0.431396484375</v>
      </c>
      <c r="J172" s="5">
        <f t="shared" si="25"/>
        <v>1.5063339665268622</v>
      </c>
      <c r="K172" s="13">
        <v>8.9999999999999996E-7</v>
      </c>
      <c r="L172" s="8">
        <f t="shared" si="22"/>
        <v>28787.715804735592</v>
      </c>
      <c r="M172" s="5">
        <f t="shared" si="26"/>
        <v>1.0530810546875</v>
      </c>
      <c r="N172" s="5">
        <f t="shared" si="27"/>
        <v>9.105803296094102</v>
      </c>
      <c r="O172" s="6">
        <f t="shared" si="28"/>
        <v>2.3547886075853518E-2</v>
      </c>
      <c r="P172" s="6">
        <f t="shared" si="29"/>
        <v>6.6511200278576048</v>
      </c>
    </row>
    <row r="173" spans="1:16" x14ac:dyDescent="0.2">
      <c r="A173" s="14" t="s">
        <v>19</v>
      </c>
      <c r="B173" s="2">
        <v>17.2</v>
      </c>
      <c r="C173" s="3">
        <f t="shared" si="21"/>
        <v>1.72E-2</v>
      </c>
      <c r="D173" s="11">
        <f t="shared" si="23"/>
        <v>2.3235219265950111E-4</v>
      </c>
      <c r="E173" s="9">
        <f t="shared" si="24"/>
        <v>3.5E-4</v>
      </c>
      <c r="F173" s="10">
        <v>0.35</v>
      </c>
      <c r="G173" s="4">
        <v>25.5</v>
      </c>
      <c r="H173" s="5">
        <v>1.4644775390625</v>
      </c>
      <c r="I173" s="5">
        <v>0.431396484375</v>
      </c>
      <c r="J173" s="5">
        <f t="shared" si="25"/>
        <v>1.5063339665268622</v>
      </c>
      <c r="K173" s="13">
        <v>8.9999999999999996E-7</v>
      </c>
      <c r="L173" s="8">
        <f t="shared" si="22"/>
        <v>28787.715804735592</v>
      </c>
      <c r="M173" s="5">
        <f t="shared" si="26"/>
        <v>1.0530810546875</v>
      </c>
      <c r="N173" s="5">
        <f t="shared" si="27"/>
        <v>9.105803296094102</v>
      </c>
      <c r="O173" s="6">
        <f t="shared" si="28"/>
        <v>2.3547886075853518E-2</v>
      </c>
      <c r="P173" s="6">
        <f t="shared" si="29"/>
        <v>6.6511200278576048</v>
      </c>
    </row>
    <row r="174" spans="1:16" x14ac:dyDescent="0.2">
      <c r="A174" s="14" t="s">
        <v>19</v>
      </c>
      <c r="B174" s="2">
        <v>17.2</v>
      </c>
      <c r="C174" s="3">
        <f t="shared" si="21"/>
        <v>1.72E-2</v>
      </c>
      <c r="D174" s="11">
        <f t="shared" si="23"/>
        <v>2.3235219265950111E-4</v>
      </c>
      <c r="E174" s="9">
        <f t="shared" si="24"/>
        <v>3.5E-4</v>
      </c>
      <c r="F174" s="10">
        <v>0.35</v>
      </c>
      <c r="G174" s="4">
        <v>25.5</v>
      </c>
      <c r="H174" s="5">
        <v>1.4871826171875</v>
      </c>
      <c r="I174" s="5">
        <v>0.40869140625</v>
      </c>
      <c r="J174" s="5">
        <f t="shared" si="25"/>
        <v>1.5063339665268622</v>
      </c>
      <c r="K174" s="13">
        <v>8.9999999999999996E-7</v>
      </c>
      <c r="L174" s="8">
        <f t="shared" si="22"/>
        <v>28787.715804735592</v>
      </c>
      <c r="M174" s="5">
        <f t="shared" si="26"/>
        <v>1.0984912109375</v>
      </c>
      <c r="N174" s="5">
        <f t="shared" si="27"/>
        <v>9.4984567852218706</v>
      </c>
      <c r="O174" s="6">
        <f t="shared" si="28"/>
        <v>2.3547886075853518E-2</v>
      </c>
      <c r="P174" s="6">
        <f t="shared" si="29"/>
        <v>6.9379245414875115</v>
      </c>
    </row>
    <row r="175" spans="1:16" x14ac:dyDescent="0.2">
      <c r="A175" s="14" t="s">
        <v>19</v>
      </c>
      <c r="B175" s="2">
        <v>17.2</v>
      </c>
      <c r="C175" s="3">
        <f t="shared" si="21"/>
        <v>1.72E-2</v>
      </c>
      <c r="D175" s="11">
        <f t="shared" si="23"/>
        <v>2.3235219265950111E-4</v>
      </c>
      <c r="E175" s="9">
        <f t="shared" si="24"/>
        <v>3.5E-4</v>
      </c>
      <c r="F175" s="10">
        <v>0.35</v>
      </c>
      <c r="G175" s="4">
        <v>25.5</v>
      </c>
      <c r="H175" s="5">
        <v>1.4871826171875</v>
      </c>
      <c r="I175" s="5">
        <v>0.40869140625</v>
      </c>
      <c r="J175" s="5">
        <f t="shared" si="25"/>
        <v>1.5063339665268622</v>
      </c>
      <c r="K175" s="13">
        <v>8.9999999999999996E-7</v>
      </c>
      <c r="L175" s="8">
        <f t="shared" si="22"/>
        <v>28787.715804735592</v>
      </c>
      <c r="M175" s="5">
        <f t="shared" si="26"/>
        <v>1.0984912109375</v>
      </c>
      <c r="N175" s="5">
        <f t="shared" si="27"/>
        <v>9.4984567852218706</v>
      </c>
      <c r="O175" s="6">
        <f t="shared" si="28"/>
        <v>2.3547886075853518E-2</v>
      </c>
      <c r="P175" s="6">
        <f t="shared" si="29"/>
        <v>6.9379245414875115</v>
      </c>
    </row>
    <row r="176" spans="1:16" x14ac:dyDescent="0.2">
      <c r="A176" s="14" t="s">
        <v>19</v>
      </c>
      <c r="B176" s="2">
        <v>17.2</v>
      </c>
      <c r="C176" s="3">
        <f t="shared" si="21"/>
        <v>1.72E-2</v>
      </c>
      <c r="D176" s="11">
        <f t="shared" si="23"/>
        <v>2.3235219265950111E-4</v>
      </c>
      <c r="E176" s="9">
        <f t="shared" si="24"/>
        <v>3.5E-4</v>
      </c>
      <c r="F176" s="10">
        <v>0.35</v>
      </c>
      <c r="G176" s="4">
        <v>25.5</v>
      </c>
      <c r="H176" s="5">
        <v>1.49853515625</v>
      </c>
      <c r="I176" s="5">
        <v>0.4427490234375</v>
      </c>
      <c r="J176" s="5">
        <f t="shared" si="25"/>
        <v>1.5063339665268622</v>
      </c>
      <c r="K176" s="13">
        <v>8.9999999999999996E-7</v>
      </c>
      <c r="L176" s="8">
        <f t="shared" si="22"/>
        <v>28787.715804735592</v>
      </c>
      <c r="M176" s="5">
        <f t="shared" si="26"/>
        <v>1.0757861328125</v>
      </c>
      <c r="N176" s="5">
        <f t="shared" si="27"/>
        <v>9.3021300406579872</v>
      </c>
      <c r="O176" s="6">
        <f t="shared" si="28"/>
        <v>2.3547886075853518E-2</v>
      </c>
      <c r="P176" s="6">
        <f t="shared" si="29"/>
        <v>6.794522284672559</v>
      </c>
    </row>
    <row r="177" spans="1:16" x14ac:dyDescent="0.2">
      <c r="A177" s="14" t="s">
        <v>19</v>
      </c>
      <c r="B177" s="2">
        <v>17.2</v>
      </c>
      <c r="C177" s="3">
        <f t="shared" si="21"/>
        <v>1.72E-2</v>
      </c>
      <c r="D177" s="11">
        <f t="shared" si="23"/>
        <v>2.3235219265950111E-4</v>
      </c>
      <c r="E177" s="9">
        <f t="shared" si="24"/>
        <v>2.5000000000000001E-4</v>
      </c>
      <c r="F177" s="10">
        <v>0.25</v>
      </c>
      <c r="G177" s="4">
        <v>25.5</v>
      </c>
      <c r="H177" s="5">
        <v>0.6470947265625</v>
      </c>
      <c r="I177" s="5">
        <v>6.8115234375E-2</v>
      </c>
      <c r="J177" s="5">
        <f t="shared" si="25"/>
        <v>1.0759528332334731</v>
      </c>
      <c r="K177" s="13">
        <v>8.9999999999999996E-7</v>
      </c>
      <c r="L177" s="8">
        <f t="shared" si="22"/>
        <v>20562.654146239711</v>
      </c>
      <c r="M177" s="5">
        <f t="shared" si="26"/>
        <v>0.59897949218750002</v>
      </c>
      <c r="N177" s="5">
        <f t="shared" si="27"/>
        <v>10.151366073440157</v>
      </c>
      <c r="O177" s="6">
        <f t="shared" si="28"/>
        <v>2.5570418590311231E-2</v>
      </c>
      <c r="P177" s="6">
        <f t="shared" si="29"/>
        <v>6.8283393893805435</v>
      </c>
    </row>
    <row r="178" spans="1:16" x14ac:dyDescent="0.2">
      <c r="A178" s="14" t="s">
        <v>19</v>
      </c>
      <c r="B178" s="2">
        <v>17.2</v>
      </c>
      <c r="C178" s="3">
        <f t="shared" si="21"/>
        <v>1.72E-2</v>
      </c>
      <c r="D178" s="11">
        <f t="shared" si="23"/>
        <v>2.3235219265950111E-4</v>
      </c>
      <c r="E178" s="9">
        <f t="shared" si="24"/>
        <v>2.5000000000000001E-4</v>
      </c>
      <c r="F178" s="10">
        <v>0.25</v>
      </c>
      <c r="G178" s="4">
        <v>25.5</v>
      </c>
      <c r="H178" s="5">
        <v>0.658447265625</v>
      </c>
      <c r="I178" s="5">
        <v>4.541015625E-2</v>
      </c>
      <c r="J178" s="5">
        <f t="shared" si="25"/>
        <v>1.0759528332334731</v>
      </c>
      <c r="K178" s="13">
        <v>8.9999999999999996E-7</v>
      </c>
      <c r="L178" s="8">
        <f t="shared" si="22"/>
        <v>20562.654146239711</v>
      </c>
      <c r="M178" s="5">
        <f t="shared" si="26"/>
        <v>0.63303710937500002</v>
      </c>
      <c r="N178" s="5">
        <f t="shared" si="27"/>
        <v>10.728566702457977</v>
      </c>
      <c r="O178" s="6">
        <f t="shared" si="28"/>
        <v>2.5570418590311231E-2</v>
      </c>
      <c r="P178" s="6">
        <f t="shared" si="29"/>
        <v>7.2165947002602895</v>
      </c>
    </row>
    <row r="179" spans="1:16" x14ac:dyDescent="0.2">
      <c r="A179" s="14" t="s">
        <v>19</v>
      </c>
      <c r="B179" s="2">
        <v>17.2</v>
      </c>
      <c r="C179" s="3">
        <f t="shared" si="21"/>
        <v>1.72E-2</v>
      </c>
      <c r="D179" s="11">
        <f t="shared" si="23"/>
        <v>2.3235219265950111E-4</v>
      </c>
      <c r="E179" s="9">
        <f t="shared" si="24"/>
        <v>2.5000000000000001E-4</v>
      </c>
      <c r="F179" s="10">
        <v>0.25</v>
      </c>
      <c r="G179" s="4">
        <v>25.5</v>
      </c>
      <c r="H179" s="5">
        <v>0.658447265625</v>
      </c>
      <c r="I179" s="5">
        <v>4.541015625E-2</v>
      </c>
      <c r="J179" s="5">
        <f t="shared" si="25"/>
        <v>1.0759528332334731</v>
      </c>
      <c r="K179" s="13">
        <v>8.9999999999999996E-7</v>
      </c>
      <c r="L179" s="8">
        <f t="shared" si="22"/>
        <v>20562.654146239711</v>
      </c>
      <c r="M179" s="5">
        <f t="shared" si="26"/>
        <v>0.63303710937500002</v>
      </c>
      <c r="N179" s="5">
        <f t="shared" si="27"/>
        <v>10.728566702457977</v>
      </c>
      <c r="O179" s="6">
        <f t="shared" si="28"/>
        <v>2.5570418590311231E-2</v>
      </c>
      <c r="P179" s="6">
        <f t="shared" si="29"/>
        <v>7.2165947002602895</v>
      </c>
    </row>
    <row r="180" spans="1:16" x14ac:dyDescent="0.2">
      <c r="A180" s="14" t="s">
        <v>19</v>
      </c>
      <c r="B180" s="2">
        <v>17.2</v>
      </c>
      <c r="C180" s="3">
        <f t="shared" si="21"/>
        <v>1.72E-2</v>
      </c>
      <c r="D180" s="11">
        <f t="shared" si="23"/>
        <v>2.3235219265950111E-4</v>
      </c>
      <c r="E180" s="9">
        <f t="shared" si="24"/>
        <v>2.5000000000000001E-4</v>
      </c>
      <c r="F180" s="10">
        <v>0.25</v>
      </c>
      <c r="G180" s="4">
        <v>25.5</v>
      </c>
      <c r="H180" s="5">
        <v>0.6357421875</v>
      </c>
      <c r="I180" s="5">
        <v>4.541015625E-2</v>
      </c>
      <c r="J180" s="5">
        <f t="shared" si="25"/>
        <v>1.0759528332334731</v>
      </c>
      <c r="K180" s="13">
        <v>8.9999999999999996E-7</v>
      </c>
      <c r="L180" s="8">
        <f t="shared" si="22"/>
        <v>20562.654146239711</v>
      </c>
      <c r="M180" s="5">
        <f t="shared" si="26"/>
        <v>0.61033203125000002</v>
      </c>
      <c r="N180" s="5">
        <f t="shared" si="27"/>
        <v>10.343766283112764</v>
      </c>
      <c r="O180" s="6">
        <f t="shared" si="28"/>
        <v>2.5570418590311231E-2</v>
      </c>
      <c r="P180" s="6">
        <f t="shared" si="29"/>
        <v>6.9577578263404591</v>
      </c>
    </row>
    <row r="181" spans="1:16" x14ac:dyDescent="0.2">
      <c r="A181" s="14" t="s">
        <v>19</v>
      </c>
      <c r="B181" s="2">
        <v>17.2</v>
      </c>
      <c r="C181" s="3">
        <f t="shared" si="21"/>
        <v>1.72E-2</v>
      </c>
      <c r="D181" s="11">
        <f t="shared" si="23"/>
        <v>2.3235219265950111E-4</v>
      </c>
      <c r="E181" s="9">
        <f t="shared" si="24"/>
        <v>2.5000000000000001E-4</v>
      </c>
      <c r="F181" s="10">
        <v>0.25</v>
      </c>
      <c r="G181" s="4">
        <v>25.5</v>
      </c>
      <c r="H181" s="5">
        <v>0.6357421875</v>
      </c>
      <c r="I181" s="5">
        <v>4.541015625E-2</v>
      </c>
      <c r="J181" s="5">
        <f t="shared" si="25"/>
        <v>1.0759528332334731</v>
      </c>
      <c r="K181" s="13">
        <v>8.9999999999999996E-7</v>
      </c>
      <c r="L181" s="8">
        <f t="shared" si="22"/>
        <v>20562.654146239711</v>
      </c>
      <c r="M181" s="5">
        <f t="shared" si="26"/>
        <v>0.61033203125000002</v>
      </c>
      <c r="N181" s="5">
        <f t="shared" si="27"/>
        <v>10.343766283112764</v>
      </c>
      <c r="O181" s="6">
        <f t="shared" si="28"/>
        <v>2.5570418590311231E-2</v>
      </c>
      <c r="P181" s="6">
        <f t="shared" si="29"/>
        <v>6.9577578263404591</v>
      </c>
    </row>
    <row r="182" spans="1:16" x14ac:dyDescent="0.2">
      <c r="A182" s="14" t="s">
        <v>20</v>
      </c>
      <c r="B182" s="2">
        <v>17.2</v>
      </c>
      <c r="C182" s="3">
        <f t="shared" si="21"/>
        <v>1.72E-2</v>
      </c>
      <c r="D182" s="11">
        <f t="shared" si="23"/>
        <v>2.3235219265950111E-4</v>
      </c>
      <c r="E182" s="9">
        <f t="shared" si="24"/>
        <v>7.5000000000000002E-4</v>
      </c>
      <c r="F182" s="5">
        <v>0.75</v>
      </c>
      <c r="G182" s="4">
        <v>25.5</v>
      </c>
      <c r="H182" s="5">
        <v>3.2354736328125</v>
      </c>
      <c r="I182" s="5">
        <v>2.2137451171875</v>
      </c>
      <c r="J182" s="5">
        <f t="shared" si="25"/>
        <v>3.2278584997004192</v>
      </c>
      <c r="K182" s="13">
        <v>8.9999999999999996E-7</v>
      </c>
      <c r="L182" s="8">
        <f t="shared" si="22"/>
        <v>61687.962438719122</v>
      </c>
      <c r="M182" s="5">
        <f t="shared" si="26"/>
        <v>1.041728515625</v>
      </c>
      <c r="N182" s="5">
        <f t="shared" si="27"/>
        <v>1.9616638056302034</v>
      </c>
      <c r="O182" s="6">
        <f t="shared" si="28"/>
        <v>1.9768043874228754E-2</v>
      </c>
      <c r="P182" s="6">
        <f t="shared" si="29"/>
        <v>1.7068263137976205</v>
      </c>
    </row>
    <row r="183" spans="1:16" x14ac:dyDescent="0.2">
      <c r="A183" s="14" t="s">
        <v>20</v>
      </c>
      <c r="B183" s="2">
        <v>17.2</v>
      </c>
      <c r="C183" s="3">
        <f t="shared" si="21"/>
        <v>1.72E-2</v>
      </c>
      <c r="D183" s="11">
        <f t="shared" si="23"/>
        <v>2.3235219265950111E-4</v>
      </c>
      <c r="E183" s="9">
        <f t="shared" si="24"/>
        <v>7.5000000000000002E-4</v>
      </c>
      <c r="F183" s="5">
        <v>0.75</v>
      </c>
      <c r="G183" s="4">
        <v>25.5</v>
      </c>
      <c r="H183" s="5">
        <v>3.1446533203125</v>
      </c>
      <c r="I183" s="5">
        <v>2.2137451171875</v>
      </c>
      <c r="J183" s="5">
        <f t="shared" si="25"/>
        <v>3.2278584997004192</v>
      </c>
      <c r="K183" s="13">
        <v>8.9999999999999996E-7</v>
      </c>
      <c r="L183" s="8">
        <f t="shared" si="22"/>
        <v>61687.962438719122</v>
      </c>
      <c r="M183" s="5">
        <f t="shared" si="26"/>
        <v>0.95090820312500002</v>
      </c>
      <c r="N183" s="5">
        <f t="shared" si="27"/>
        <v>1.7906413970323307</v>
      </c>
      <c r="O183" s="6">
        <f t="shared" si="28"/>
        <v>1.9768043874228754E-2</v>
      </c>
      <c r="P183" s="6">
        <f t="shared" si="29"/>
        <v>1.5580212298652492</v>
      </c>
    </row>
    <row r="184" spans="1:16" x14ac:dyDescent="0.2">
      <c r="A184" s="14" t="s">
        <v>20</v>
      </c>
      <c r="B184" s="2">
        <v>17.2</v>
      </c>
      <c r="C184" s="3">
        <f t="shared" si="21"/>
        <v>1.72E-2</v>
      </c>
      <c r="D184" s="11">
        <f t="shared" si="23"/>
        <v>2.3235219265950111E-4</v>
      </c>
      <c r="E184" s="9">
        <f t="shared" si="24"/>
        <v>7.5000000000000002E-4</v>
      </c>
      <c r="F184" s="5">
        <v>0.75</v>
      </c>
      <c r="G184" s="4">
        <v>25.5</v>
      </c>
      <c r="H184" s="5">
        <v>3.1446533203125</v>
      </c>
      <c r="I184" s="5">
        <v>2.2137451171875</v>
      </c>
      <c r="J184" s="5">
        <f t="shared" si="25"/>
        <v>3.2278584997004192</v>
      </c>
      <c r="K184" s="13">
        <v>8.9999999999999996E-7</v>
      </c>
      <c r="L184" s="8">
        <f t="shared" si="22"/>
        <v>61687.962438719122</v>
      </c>
      <c r="M184" s="5">
        <f t="shared" si="26"/>
        <v>0.95090820312500002</v>
      </c>
      <c r="N184" s="5">
        <f t="shared" si="27"/>
        <v>1.7906413970323307</v>
      </c>
      <c r="O184" s="6">
        <f t="shared" si="28"/>
        <v>1.9768043874228754E-2</v>
      </c>
      <c r="P184" s="6">
        <f t="shared" si="29"/>
        <v>1.5580212298652492</v>
      </c>
    </row>
    <row r="185" spans="1:16" x14ac:dyDescent="0.2">
      <c r="A185" s="14" t="s">
        <v>20</v>
      </c>
      <c r="B185" s="2">
        <v>17.2</v>
      </c>
      <c r="C185" s="3">
        <f t="shared" si="21"/>
        <v>1.72E-2</v>
      </c>
      <c r="D185" s="11">
        <f t="shared" si="23"/>
        <v>2.3235219265950111E-4</v>
      </c>
      <c r="E185" s="9">
        <f t="shared" si="24"/>
        <v>7.5000000000000002E-4</v>
      </c>
      <c r="F185" s="5">
        <v>0.75</v>
      </c>
      <c r="G185" s="4">
        <v>25.5</v>
      </c>
      <c r="H185" s="5">
        <v>3.1219482421875</v>
      </c>
      <c r="I185" s="5">
        <v>2.202392578125</v>
      </c>
      <c r="J185" s="5">
        <f t="shared" si="25"/>
        <v>3.2278584997004192</v>
      </c>
      <c r="K185" s="13">
        <v>8.9999999999999996E-7</v>
      </c>
      <c r="L185" s="8">
        <f t="shared" si="22"/>
        <v>61687.962438719122</v>
      </c>
      <c r="M185" s="5">
        <f t="shared" si="26"/>
        <v>0.93955566406250002</v>
      </c>
      <c r="N185" s="5">
        <f t="shared" si="27"/>
        <v>1.7692635959575964</v>
      </c>
      <c r="O185" s="6">
        <f t="shared" si="28"/>
        <v>1.9768043874228754E-2</v>
      </c>
      <c r="P185" s="6">
        <f t="shared" si="29"/>
        <v>1.5394205943737025</v>
      </c>
    </row>
    <row r="186" spans="1:16" x14ac:dyDescent="0.2">
      <c r="A186" s="14" t="s">
        <v>20</v>
      </c>
      <c r="B186" s="2">
        <v>17.2</v>
      </c>
      <c r="C186" s="3">
        <f t="shared" si="21"/>
        <v>1.72E-2</v>
      </c>
      <c r="D186" s="11">
        <f t="shared" si="23"/>
        <v>2.3235219265950111E-4</v>
      </c>
      <c r="E186" s="9">
        <f t="shared" si="24"/>
        <v>7.5000000000000002E-4</v>
      </c>
      <c r="F186" s="5">
        <v>0.75</v>
      </c>
      <c r="G186" s="4">
        <v>25.5</v>
      </c>
      <c r="H186" s="5">
        <v>3.2127685546875</v>
      </c>
      <c r="I186" s="5">
        <v>2.1796875</v>
      </c>
      <c r="J186" s="5">
        <f t="shared" si="25"/>
        <v>3.2278584997004192</v>
      </c>
      <c r="K186" s="13">
        <v>8.9999999999999996E-7</v>
      </c>
      <c r="L186" s="8">
        <f t="shared" si="22"/>
        <v>61687.962438719122</v>
      </c>
      <c r="M186" s="5">
        <f t="shared" si="26"/>
        <v>1.0530810546875</v>
      </c>
      <c r="N186" s="5">
        <f t="shared" si="27"/>
        <v>1.9830416067049377</v>
      </c>
      <c r="O186" s="6">
        <f t="shared" si="28"/>
        <v>1.9768043874228754E-2</v>
      </c>
      <c r="P186" s="6">
        <f t="shared" si="29"/>
        <v>1.725426949289167</v>
      </c>
    </row>
    <row r="187" spans="1:16" x14ac:dyDescent="0.2">
      <c r="A187" s="14" t="s">
        <v>20</v>
      </c>
      <c r="B187" s="2">
        <v>17.2</v>
      </c>
      <c r="C187" s="3">
        <f t="shared" si="21"/>
        <v>1.72E-2</v>
      </c>
      <c r="D187" s="11">
        <f t="shared" si="23"/>
        <v>2.3235219265950111E-4</v>
      </c>
      <c r="E187" s="9">
        <f t="shared" si="24"/>
        <v>6.5000000000000008E-4</v>
      </c>
      <c r="F187" s="10">
        <v>0.65</v>
      </c>
      <c r="G187" s="4">
        <v>25.5</v>
      </c>
      <c r="H187" s="5">
        <v>2.3045654296875</v>
      </c>
      <c r="I187" s="5">
        <v>1.5780029296875</v>
      </c>
      <c r="J187" s="5">
        <f t="shared" si="25"/>
        <v>2.7974773664070303</v>
      </c>
      <c r="K187" s="13">
        <v>8.9999999999999996E-7</v>
      </c>
      <c r="L187" s="8">
        <f t="shared" si="22"/>
        <v>53462.900780223245</v>
      </c>
      <c r="M187" s="5">
        <f t="shared" si="26"/>
        <v>0.74656250000000002</v>
      </c>
      <c r="N187" s="5">
        <f t="shared" si="27"/>
        <v>1.8716817750272259</v>
      </c>
      <c r="O187" s="6">
        <f t="shared" si="28"/>
        <v>2.0404862378630512E-2</v>
      </c>
      <c r="P187" s="6">
        <f t="shared" si="29"/>
        <v>1.577708584017852</v>
      </c>
    </row>
    <row r="188" spans="1:16" x14ac:dyDescent="0.2">
      <c r="A188" s="14" t="s">
        <v>20</v>
      </c>
      <c r="B188" s="2">
        <v>17.2</v>
      </c>
      <c r="C188" s="3">
        <f t="shared" si="21"/>
        <v>1.72E-2</v>
      </c>
      <c r="D188" s="11">
        <f t="shared" si="23"/>
        <v>2.3235219265950111E-4</v>
      </c>
      <c r="E188" s="9">
        <f t="shared" si="24"/>
        <v>6.5000000000000008E-4</v>
      </c>
      <c r="F188" s="10">
        <v>0.65</v>
      </c>
      <c r="G188" s="4">
        <v>25.5</v>
      </c>
      <c r="H188" s="5">
        <v>2.3045654296875</v>
      </c>
      <c r="I188" s="5">
        <v>1.5780029296875</v>
      </c>
      <c r="J188" s="5">
        <f t="shared" si="25"/>
        <v>2.7974773664070303</v>
      </c>
      <c r="K188" s="13">
        <v>8.9999999999999996E-7</v>
      </c>
      <c r="L188" s="8">
        <f t="shared" si="22"/>
        <v>53462.900780223245</v>
      </c>
      <c r="M188" s="5">
        <f t="shared" si="26"/>
        <v>0.74656250000000002</v>
      </c>
      <c r="N188" s="5">
        <f t="shared" si="27"/>
        <v>1.8716817750272259</v>
      </c>
      <c r="O188" s="6">
        <f t="shared" si="28"/>
        <v>2.0404862378630512E-2</v>
      </c>
      <c r="P188" s="6">
        <f t="shared" si="29"/>
        <v>1.577708584017852</v>
      </c>
    </row>
    <row r="189" spans="1:16" x14ac:dyDescent="0.2">
      <c r="A189" s="14" t="s">
        <v>20</v>
      </c>
      <c r="B189" s="2">
        <v>17.2</v>
      </c>
      <c r="C189" s="3">
        <f t="shared" si="21"/>
        <v>1.72E-2</v>
      </c>
      <c r="D189" s="11">
        <f t="shared" si="23"/>
        <v>2.3235219265950111E-4</v>
      </c>
      <c r="E189" s="9">
        <f t="shared" si="24"/>
        <v>6.5000000000000008E-4</v>
      </c>
      <c r="F189" s="10">
        <v>0.65</v>
      </c>
      <c r="G189" s="4">
        <v>25.5</v>
      </c>
      <c r="H189" s="5">
        <v>2.3045654296875</v>
      </c>
      <c r="I189" s="5">
        <v>1.5780029296875</v>
      </c>
      <c r="J189" s="5">
        <f t="shared" si="25"/>
        <v>2.7974773664070303</v>
      </c>
      <c r="K189" s="13">
        <v>8.9999999999999996E-7</v>
      </c>
      <c r="L189" s="8">
        <f t="shared" si="22"/>
        <v>53462.900780223245</v>
      </c>
      <c r="M189" s="5">
        <f t="shared" si="26"/>
        <v>0.74656250000000002</v>
      </c>
      <c r="N189" s="5">
        <f t="shared" si="27"/>
        <v>1.8716817750272259</v>
      </c>
      <c r="O189" s="6">
        <f t="shared" si="28"/>
        <v>2.0404862378630512E-2</v>
      </c>
      <c r="P189" s="6">
        <f t="shared" si="29"/>
        <v>1.577708584017852</v>
      </c>
    </row>
    <row r="190" spans="1:16" x14ac:dyDescent="0.2">
      <c r="A190" s="14" t="s">
        <v>20</v>
      </c>
      <c r="B190" s="2">
        <v>17.2</v>
      </c>
      <c r="C190" s="3">
        <f t="shared" si="21"/>
        <v>1.72E-2</v>
      </c>
      <c r="D190" s="11">
        <f t="shared" si="23"/>
        <v>2.3235219265950111E-4</v>
      </c>
      <c r="E190" s="9">
        <f t="shared" si="24"/>
        <v>6.5000000000000008E-4</v>
      </c>
      <c r="F190" s="10">
        <v>0.65</v>
      </c>
      <c r="G190" s="4">
        <v>25.5</v>
      </c>
      <c r="H190" s="5">
        <v>2.31591796875</v>
      </c>
      <c r="I190" s="5">
        <v>1.49853515625</v>
      </c>
      <c r="J190" s="5">
        <f t="shared" si="25"/>
        <v>2.7974773664070303</v>
      </c>
      <c r="K190" s="13">
        <v>8.9999999999999996E-7</v>
      </c>
      <c r="L190" s="8">
        <f t="shared" si="22"/>
        <v>53462.900780223245</v>
      </c>
      <c r="M190" s="5">
        <f t="shared" si="26"/>
        <v>0.83738281250000002</v>
      </c>
      <c r="N190" s="5">
        <f t="shared" si="27"/>
        <v>2.0993743308527959</v>
      </c>
      <c r="O190" s="6">
        <f t="shared" si="28"/>
        <v>2.0404862378630512E-2</v>
      </c>
      <c r="P190" s="6">
        <f t="shared" si="29"/>
        <v>1.7696389135407435</v>
      </c>
    </row>
    <row r="191" spans="1:16" x14ac:dyDescent="0.2">
      <c r="A191" s="14" t="s">
        <v>20</v>
      </c>
      <c r="B191" s="2">
        <v>17.2</v>
      </c>
      <c r="C191" s="3">
        <f t="shared" si="21"/>
        <v>1.72E-2</v>
      </c>
      <c r="D191" s="11">
        <f t="shared" si="23"/>
        <v>2.3235219265950111E-4</v>
      </c>
      <c r="E191" s="9">
        <f t="shared" si="24"/>
        <v>6.5000000000000008E-4</v>
      </c>
      <c r="F191" s="10">
        <v>0.65</v>
      </c>
      <c r="G191" s="4">
        <v>25.5</v>
      </c>
      <c r="H191" s="5">
        <v>2.31591796875</v>
      </c>
      <c r="I191" s="5">
        <v>1.49853515625</v>
      </c>
      <c r="J191" s="5">
        <f t="shared" si="25"/>
        <v>2.7974773664070303</v>
      </c>
      <c r="K191" s="13">
        <v>8.9999999999999996E-7</v>
      </c>
      <c r="L191" s="8">
        <f t="shared" si="22"/>
        <v>53462.900780223245</v>
      </c>
      <c r="M191" s="5">
        <f t="shared" si="26"/>
        <v>0.83738281250000002</v>
      </c>
      <c r="N191" s="5">
        <f t="shared" si="27"/>
        <v>2.0993743308527959</v>
      </c>
      <c r="O191" s="6">
        <f t="shared" si="28"/>
        <v>2.0404862378630512E-2</v>
      </c>
      <c r="P191" s="6">
        <f t="shared" si="29"/>
        <v>1.7696389135407435</v>
      </c>
    </row>
    <row r="192" spans="1:16" x14ac:dyDescent="0.2">
      <c r="A192" s="14" t="s">
        <v>20</v>
      </c>
      <c r="B192" s="2">
        <v>17.2</v>
      </c>
      <c r="C192" s="3">
        <f t="shared" si="21"/>
        <v>1.72E-2</v>
      </c>
      <c r="D192" s="11">
        <f t="shared" si="23"/>
        <v>2.3235219265950111E-4</v>
      </c>
      <c r="E192" s="9">
        <f t="shared" si="24"/>
        <v>5.5000000000000003E-4</v>
      </c>
      <c r="F192" s="10">
        <v>0.55000000000000004</v>
      </c>
      <c r="G192" s="4">
        <v>25.5</v>
      </c>
      <c r="H192" s="5">
        <v>1.4644775390625</v>
      </c>
      <c r="I192" s="5">
        <v>0.8741455078125</v>
      </c>
      <c r="J192" s="5">
        <f t="shared" si="25"/>
        <v>2.3670962331136409</v>
      </c>
      <c r="K192" s="13">
        <v>8.9999999999999996E-7</v>
      </c>
      <c r="L192" s="8">
        <f t="shared" si="22"/>
        <v>45237.83912172736</v>
      </c>
      <c r="M192" s="5">
        <f t="shared" si="26"/>
        <v>0.61033203125000002</v>
      </c>
      <c r="N192" s="5">
        <f t="shared" si="27"/>
        <v>2.1371417940315629</v>
      </c>
      <c r="O192" s="6">
        <f t="shared" si="28"/>
        <v>2.1187986643805487E-2</v>
      </c>
      <c r="P192" s="6">
        <f t="shared" si="29"/>
        <v>1.7348905998149513</v>
      </c>
    </row>
    <row r="193" spans="1:16" x14ac:dyDescent="0.2">
      <c r="A193" s="14" t="s">
        <v>20</v>
      </c>
      <c r="B193" s="2">
        <v>17.2</v>
      </c>
      <c r="C193" s="3">
        <f t="shared" si="21"/>
        <v>1.72E-2</v>
      </c>
      <c r="D193" s="11">
        <f t="shared" si="23"/>
        <v>2.3235219265950111E-4</v>
      </c>
      <c r="E193" s="9">
        <f t="shared" si="24"/>
        <v>5.5000000000000003E-4</v>
      </c>
      <c r="F193" s="10">
        <v>0.55000000000000004</v>
      </c>
      <c r="G193" s="4">
        <v>25.5</v>
      </c>
      <c r="H193" s="5">
        <v>1.475830078125</v>
      </c>
      <c r="I193" s="5">
        <v>0.930908203125</v>
      </c>
      <c r="J193" s="5">
        <f t="shared" si="25"/>
        <v>2.3670962331136409</v>
      </c>
      <c r="K193" s="13">
        <v>8.9999999999999996E-7</v>
      </c>
      <c r="L193" s="8">
        <f t="shared" si="22"/>
        <v>45237.83912172736</v>
      </c>
      <c r="M193" s="5">
        <f t="shared" si="26"/>
        <v>0.56492187500000002</v>
      </c>
      <c r="N193" s="5">
        <f t="shared" si="27"/>
        <v>1.9781333562856067</v>
      </c>
      <c r="O193" s="6">
        <f t="shared" si="28"/>
        <v>2.1187986643805487E-2</v>
      </c>
      <c r="P193" s="6">
        <f t="shared" si="29"/>
        <v>1.6058106086290012</v>
      </c>
    </row>
    <row r="194" spans="1:16" x14ac:dyDescent="0.2">
      <c r="A194" s="14" t="s">
        <v>20</v>
      </c>
      <c r="B194" s="2">
        <v>17.2</v>
      </c>
      <c r="C194" s="3">
        <f t="shared" ref="C194:C257" si="30">IF(ISNUMBER(B194),B194/1000,"")</f>
        <v>1.72E-2</v>
      </c>
      <c r="D194" s="11">
        <f t="shared" si="23"/>
        <v>2.3235219265950111E-4</v>
      </c>
      <c r="E194" s="9">
        <f t="shared" si="24"/>
        <v>5.5000000000000003E-4</v>
      </c>
      <c r="F194" s="10">
        <v>0.55000000000000004</v>
      </c>
      <c r="G194" s="4">
        <v>25.5</v>
      </c>
      <c r="H194" s="5">
        <v>1.475830078125</v>
      </c>
      <c r="I194" s="5">
        <v>0.930908203125</v>
      </c>
      <c r="J194" s="5">
        <f t="shared" si="25"/>
        <v>2.3670962331136409</v>
      </c>
      <c r="K194" s="13">
        <v>8.9999999999999996E-7</v>
      </c>
      <c r="L194" s="8">
        <f t="shared" ref="L194:L257" si="31">J194*C194/K194</f>
        <v>45237.83912172736</v>
      </c>
      <c r="M194" s="5">
        <f t="shared" si="26"/>
        <v>0.56492187500000002</v>
      </c>
      <c r="N194" s="5">
        <f t="shared" si="27"/>
        <v>1.9781333562856067</v>
      </c>
      <c r="O194" s="6">
        <f t="shared" si="28"/>
        <v>2.1187986643805487E-2</v>
      </c>
      <c r="P194" s="6">
        <f t="shared" si="29"/>
        <v>1.6058106086290012</v>
      </c>
    </row>
    <row r="195" spans="1:16" x14ac:dyDescent="0.2">
      <c r="A195" s="14" t="s">
        <v>20</v>
      </c>
      <c r="B195" s="2">
        <v>17.2</v>
      </c>
      <c r="C195" s="3">
        <f t="shared" si="30"/>
        <v>1.72E-2</v>
      </c>
      <c r="D195" s="11">
        <f t="shared" ref="D195:D258" si="32">PI()*(C195)^2/4</f>
        <v>2.3235219265950111E-4</v>
      </c>
      <c r="E195" s="9">
        <f t="shared" ref="E195:E258" si="33">0.001*F195</f>
        <v>5.5000000000000003E-4</v>
      </c>
      <c r="F195" s="10">
        <v>0.55000000000000004</v>
      </c>
      <c r="G195" s="4">
        <v>25.5</v>
      </c>
      <c r="H195" s="5">
        <v>1.475830078125</v>
      </c>
      <c r="I195" s="5">
        <v>0.930908203125</v>
      </c>
      <c r="J195" s="5">
        <f t="shared" ref="J195:J258" si="34">E195/D195</f>
        <v>2.3670962331136409</v>
      </c>
      <c r="K195" s="13">
        <v>8.9999999999999996E-7</v>
      </c>
      <c r="L195" s="8">
        <f t="shared" si="31"/>
        <v>45237.83912172736</v>
      </c>
      <c r="M195" s="5">
        <f t="shared" ref="M195:M258" si="35">H195 - I195 + 0.02</f>
        <v>0.56492187500000002</v>
      </c>
      <c r="N195" s="5">
        <f t="shared" ref="N195:N258" si="36">2*9.81*M195/J195^2</f>
        <v>1.9781333562856067</v>
      </c>
      <c r="O195" s="6">
        <f t="shared" ref="O195:O258" si="37">(-1.8*LOG(6.9/L195))^-2</f>
        <v>2.1187986643805487E-2</v>
      </c>
      <c r="P195" s="6">
        <f t="shared" ref="P195:P258" si="38">N195*C195/O195</f>
        <v>1.6058106086290012</v>
      </c>
    </row>
    <row r="196" spans="1:16" x14ac:dyDescent="0.2">
      <c r="A196" s="14" t="s">
        <v>20</v>
      </c>
      <c r="B196" s="2">
        <v>17.2</v>
      </c>
      <c r="C196" s="3">
        <f t="shared" si="30"/>
        <v>1.72E-2</v>
      </c>
      <c r="D196" s="11">
        <f t="shared" si="32"/>
        <v>2.3235219265950111E-4</v>
      </c>
      <c r="E196" s="9">
        <f t="shared" si="33"/>
        <v>5.5000000000000003E-4</v>
      </c>
      <c r="F196" s="10">
        <v>0.55000000000000004</v>
      </c>
      <c r="G196" s="4">
        <v>25.5</v>
      </c>
      <c r="H196" s="5">
        <v>1.5439453125</v>
      </c>
      <c r="I196" s="5">
        <v>0.9990234375</v>
      </c>
      <c r="J196" s="5">
        <f t="shared" si="34"/>
        <v>2.3670962331136409</v>
      </c>
      <c r="K196" s="13">
        <v>8.9999999999999996E-7</v>
      </c>
      <c r="L196" s="8">
        <f t="shared" si="31"/>
        <v>45237.83912172736</v>
      </c>
      <c r="M196" s="5">
        <f t="shared" si="35"/>
        <v>0.56492187500000002</v>
      </c>
      <c r="N196" s="5">
        <f t="shared" si="36"/>
        <v>1.9781333562856067</v>
      </c>
      <c r="O196" s="6">
        <f t="shared" si="37"/>
        <v>2.1187986643805487E-2</v>
      </c>
      <c r="P196" s="6">
        <f t="shared" si="38"/>
        <v>1.6058106086290012</v>
      </c>
    </row>
    <row r="197" spans="1:16" x14ac:dyDescent="0.2">
      <c r="A197" s="14" t="s">
        <v>20</v>
      </c>
      <c r="B197" s="2">
        <v>17.2</v>
      </c>
      <c r="C197" s="3">
        <f t="shared" si="30"/>
        <v>1.72E-2</v>
      </c>
      <c r="D197" s="11">
        <f t="shared" si="32"/>
        <v>2.3235219265950111E-4</v>
      </c>
      <c r="E197" s="9">
        <f t="shared" si="33"/>
        <v>4.5000000000000004E-4</v>
      </c>
      <c r="F197" s="10">
        <v>0.45</v>
      </c>
      <c r="G197" s="4">
        <v>25.5</v>
      </c>
      <c r="H197" s="5">
        <v>0.9195556640625</v>
      </c>
      <c r="I197" s="5">
        <v>0.49951171875</v>
      </c>
      <c r="J197" s="5">
        <f t="shared" si="34"/>
        <v>1.9367150998202518</v>
      </c>
      <c r="K197" s="13">
        <v>8.9999999999999996E-7</v>
      </c>
      <c r="L197" s="8">
        <f t="shared" si="31"/>
        <v>37012.777463231483</v>
      </c>
      <c r="M197" s="5">
        <f t="shared" si="35"/>
        <v>0.44004394531250002</v>
      </c>
      <c r="N197" s="5">
        <f t="shared" si="36"/>
        <v>2.3017787463035981</v>
      </c>
      <c r="O197" s="6">
        <f t="shared" si="37"/>
        <v>2.2189788596624078E-2</v>
      </c>
      <c r="P197" s="6">
        <f t="shared" si="38"/>
        <v>1.7841807849600306</v>
      </c>
    </row>
    <row r="198" spans="1:16" x14ac:dyDescent="0.2">
      <c r="A198" s="14" t="s">
        <v>20</v>
      </c>
      <c r="B198" s="2">
        <v>17.2</v>
      </c>
      <c r="C198" s="3">
        <f t="shared" si="30"/>
        <v>1.72E-2</v>
      </c>
      <c r="D198" s="11">
        <f t="shared" si="32"/>
        <v>2.3235219265950111E-4</v>
      </c>
      <c r="E198" s="9">
        <f t="shared" si="33"/>
        <v>4.5000000000000004E-4</v>
      </c>
      <c r="F198" s="10">
        <v>0.45</v>
      </c>
      <c r="G198" s="4">
        <v>25.5</v>
      </c>
      <c r="H198" s="5">
        <v>0.9195556640625</v>
      </c>
      <c r="I198" s="5">
        <v>0.49951171875</v>
      </c>
      <c r="J198" s="5">
        <f t="shared" si="34"/>
        <v>1.9367150998202518</v>
      </c>
      <c r="K198" s="13">
        <v>8.9999999999999996E-7</v>
      </c>
      <c r="L198" s="8">
        <f t="shared" si="31"/>
        <v>37012.777463231483</v>
      </c>
      <c r="M198" s="5">
        <f t="shared" si="35"/>
        <v>0.44004394531250002</v>
      </c>
      <c r="N198" s="5">
        <f t="shared" si="36"/>
        <v>2.3017787463035981</v>
      </c>
      <c r="O198" s="6">
        <f t="shared" si="37"/>
        <v>2.2189788596624078E-2</v>
      </c>
      <c r="P198" s="6">
        <f t="shared" si="38"/>
        <v>1.7841807849600306</v>
      </c>
    </row>
    <row r="199" spans="1:16" x14ac:dyDescent="0.2">
      <c r="A199" s="14" t="s">
        <v>20</v>
      </c>
      <c r="B199" s="2">
        <v>17.2</v>
      </c>
      <c r="C199" s="3">
        <f t="shared" si="30"/>
        <v>1.72E-2</v>
      </c>
      <c r="D199" s="11">
        <f t="shared" si="32"/>
        <v>2.3235219265950111E-4</v>
      </c>
      <c r="E199" s="9">
        <f t="shared" si="33"/>
        <v>4.5000000000000004E-4</v>
      </c>
      <c r="F199" s="10">
        <v>0.45</v>
      </c>
      <c r="G199" s="4">
        <v>25.5</v>
      </c>
      <c r="H199" s="5">
        <v>0.9195556640625</v>
      </c>
      <c r="I199" s="5">
        <v>0.49951171875</v>
      </c>
      <c r="J199" s="5">
        <f t="shared" si="34"/>
        <v>1.9367150998202518</v>
      </c>
      <c r="K199" s="13">
        <v>8.9999999999999996E-7</v>
      </c>
      <c r="L199" s="8">
        <f t="shared" si="31"/>
        <v>37012.777463231483</v>
      </c>
      <c r="M199" s="5">
        <f t="shared" si="35"/>
        <v>0.44004394531250002</v>
      </c>
      <c r="N199" s="5">
        <f t="shared" si="36"/>
        <v>2.3017787463035981</v>
      </c>
      <c r="O199" s="6">
        <f t="shared" si="37"/>
        <v>2.2189788596624078E-2</v>
      </c>
      <c r="P199" s="6">
        <f t="shared" si="38"/>
        <v>1.7841807849600306</v>
      </c>
    </row>
    <row r="200" spans="1:16" x14ac:dyDescent="0.2">
      <c r="A200" s="14" t="s">
        <v>20</v>
      </c>
      <c r="B200" s="2">
        <v>17.2</v>
      </c>
      <c r="C200" s="3">
        <f t="shared" si="30"/>
        <v>1.72E-2</v>
      </c>
      <c r="D200" s="11">
        <f t="shared" si="32"/>
        <v>2.3235219265950111E-4</v>
      </c>
      <c r="E200" s="9">
        <f t="shared" si="33"/>
        <v>4.5000000000000004E-4</v>
      </c>
      <c r="F200" s="10">
        <v>0.45</v>
      </c>
      <c r="G200" s="4">
        <v>25.5</v>
      </c>
      <c r="H200" s="5">
        <v>0.9195556640625</v>
      </c>
      <c r="I200" s="5">
        <v>0.476806640625</v>
      </c>
      <c r="J200" s="5">
        <f t="shared" si="34"/>
        <v>1.9367150998202518</v>
      </c>
      <c r="K200" s="13">
        <v>8.9999999999999996E-7</v>
      </c>
      <c r="L200" s="8">
        <f t="shared" si="31"/>
        <v>37012.777463231483</v>
      </c>
      <c r="M200" s="5">
        <f t="shared" si="35"/>
        <v>0.46274902343750002</v>
      </c>
      <c r="N200" s="5">
        <f t="shared" si="36"/>
        <v>2.4205443078298989</v>
      </c>
      <c r="O200" s="6">
        <f t="shared" si="37"/>
        <v>2.2189788596624078E-2</v>
      </c>
      <c r="P200" s="6">
        <f t="shared" si="38"/>
        <v>1.8762396907651613</v>
      </c>
    </row>
    <row r="201" spans="1:16" x14ac:dyDescent="0.2">
      <c r="A201" s="14" t="s">
        <v>20</v>
      </c>
      <c r="B201" s="2">
        <v>17.2</v>
      </c>
      <c r="C201" s="3">
        <f t="shared" si="30"/>
        <v>1.72E-2</v>
      </c>
      <c r="D201" s="11">
        <f t="shared" si="32"/>
        <v>2.3235219265950111E-4</v>
      </c>
      <c r="E201" s="9">
        <f t="shared" si="33"/>
        <v>4.5000000000000004E-4</v>
      </c>
      <c r="F201" s="10">
        <v>0.45</v>
      </c>
      <c r="G201" s="4">
        <v>25.5</v>
      </c>
      <c r="H201" s="5">
        <v>0.9195556640625</v>
      </c>
      <c r="I201" s="5">
        <v>0.476806640625</v>
      </c>
      <c r="J201" s="5">
        <f t="shared" si="34"/>
        <v>1.9367150998202518</v>
      </c>
      <c r="K201" s="13">
        <v>8.9999999999999996E-7</v>
      </c>
      <c r="L201" s="8">
        <f t="shared" si="31"/>
        <v>37012.777463231483</v>
      </c>
      <c r="M201" s="5">
        <f t="shared" si="35"/>
        <v>0.46274902343750002</v>
      </c>
      <c r="N201" s="5">
        <f t="shared" si="36"/>
        <v>2.4205443078298989</v>
      </c>
      <c r="O201" s="6">
        <f t="shared" si="37"/>
        <v>2.2189788596624078E-2</v>
      </c>
      <c r="P201" s="6">
        <f t="shared" si="38"/>
        <v>1.8762396907651613</v>
      </c>
    </row>
    <row r="202" spans="1:16" x14ac:dyDescent="0.2">
      <c r="A202" s="14" t="s">
        <v>20</v>
      </c>
      <c r="B202" s="2">
        <v>17.2</v>
      </c>
      <c r="C202" s="3">
        <f t="shared" si="30"/>
        <v>1.72E-2</v>
      </c>
      <c r="D202" s="11">
        <f t="shared" si="32"/>
        <v>2.3235219265950111E-4</v>
      </c>
      <c r="E202" s="9">
        <f t="shared" si="33"/>
        <v>3.5E-4</v>
      </c>
      <c r="F202" s="10">
        <v>0.35</v>
      </c>
      <c r="G202" s="4">
        <v>25.5</v>
      </c>
      <c r="H202" s="5">
        <v>0.385986328125</v>
      </c>
      <c r="I202" s="5">
        <v>9.08203125E-2</v>
      </c>
      <c r="J202" s="5">
        <f t="shared" si="34"/>
        <v>1.5063339665268622</v>
      </c>
      <c r="K202" s="13">
        <v>8.9999999999999996E-7</v>
      </c>
      <c r="L202" s="8">
        <f t="shared" si="31"/>
        <v>28787.715804735592</v>
      </c>
      <c r="M202" s="5">
        <f t="shared" si="35"/>
        <v>0.31516601562500002</v>
      </c>
      <c r="N202" s="5">
        <f t="shared" si="36"/>
        <v>2.7251840977678499</v>
      </c>
      <c r="O202" s="6">
        <f t="shared" si="37"/>
        <v>2.3547886075853518E-2</v>
      </c>
      <c r="P202" s="6">
        <f t="shared" si="38"/>
        <v>1.9905466813716122</v>
      </c>
    </row>
    <row r="203" spans="1:16" x14ac:dyDescent="0.2">
      <c r="A203" s="14" t="s">
        <v>20</v>
      </c>
      <c r="B203" s="2">
        <v>17.2</v>
      </c>
      <c r="C203" s="3">
        <f t="shared" si="30"/>
        <v>1.72E-2</v>
      </c>
      <c r="D203" s="11">
        <f t="shared" si="32"/>
        <v>2.3235219265950111E-4</v>
      </c>
      <c r="E203" s="9">
        <f t="shared" si="33"/>
        <v>3.5E-4</v>
      </c>
      <c r="F203" s="10">
        <v>0.35</v>
      </c>
      <c r="G203" s="4">
        <v>25.5</v>
      </c>
      <c r="H203" s="5">
        <v>0.3973388671875</v>
      </c>
      <c r="I203" s="5">
        <v>7.94677734375E-2</v>
      </c>
      <c r="J203" s="5">
        <f t="shared" si="34"/>
        <v>1.5063339665268622</v>
      </c>
      <c r="K203" s="13">
        <v>8.9999999999999996E-7</v>
      </c>
      <c r="L203" s="8">
        <f t="shared" si="31"/>
        <v>28787.715804735592</v>
      </c>
      <c r="M203" s="5">
        <f t="shared" si="35"/>
        <v>0.33787109375000002</v>
      </c>
      <c r="N203" s="5">
        <f t="shared" si="36"/>
        <v>2.9215108423317342</v>
      </c>
      <c r="O203" s="6">
        <f t="shared" si="37"/>
        <v>2.3547886075853518E-2</v>
      </c>
      <c r="P203" s="6">
        <f t="shared" si="38"/>
        <v>2.1339489381865655</v>
      </c>
    </row>
    <row r="204" spans="1:16" x14ac:dyDescent="0.2">
      <c r="A204" s="14" t="s">
        <v>20</v>
      </c>
      <c r="B204" s="2">
        <v>17.2</v>
      </c>
      <c r="C204" s="3">
        <f t="shared" si="30"/>
        <v>1.72E-2</v>
      </c>
      <c r="D204" s="11">
        <f t="shared" si="32"/>
        <v>2.3235219265950111E-4</v>
      </c>
      <c r="E204" s="9">
        <f t="shared" si="33"/>
        <v>3.5E-4</v>
      </c>
      <c r="F204" s="10">
        <v>0.35</v>
      </c>
      <c r="G204" s="4">
        <v>25.5</v>
      </c>
      <c r="H204" s="5">
        <v>0.3973388671875</v>
      </c>
      <c r="I204" s="5">
        <v>7.94677734375E-2</v>
      </c>
      <c r="J204" s="5">
        <f t="shared" si="34"/>
        <v>1.5063339665268622</v>
      </c>
      <c r="K204" s="13">
        <v>8.9999999999999996E-7</v>
      </c>
      <c r="L204" s="8">
        <f t="shared" si="31"/>
        <v>28787.715804735592</v>
      </c>
      <c r="M204" s="5">
        <f t="shared" si="35"/>
        <v>0.33787109375000002</v>
      </c>
      <c r="N204" s="5">
        <f t="shared" si="36"/>
        <v>2.9215108423317342</v>
      </c>
      <c r="O204" s="6">
        <f t="shared" si="37"/>
        <v>2.3547886075853518E-2</v>
      </c>
      <c r="P204" s="6">
        <f t="shared" si="38"/>
        <v>2.1339489381865655</v>
      </c>
    </row>
    <row r="205" spans="1:16" x14ac:dyDescent="0.2">
      <c r="A205" s="14" t="s">
        <v>20</v>
      </c>
      <c r="B205" s="2">
        <v>17.2</v>
      </c>
      <c r="C205" s="3">
        <f t="shared" si="30"/>
        <v>1.72E-2</v>
      </c>
      <c r="D205" s="11">
        <f t="shared" si="32"/>
        <v>2.3235219265950111E-4</v>
      </c>
      <c r="E205" s="9">
        <f t="shared" si="33"/>
        <v>3.5E-4</v>
      </c>
      <c r="F205" s="10">
        <v>0.35</v>
      </c>
      <c r="G205" s="4">
        <v>25.5</v>
      </c>
      <c r="H205" s="5">
        <v>0.3973388671875</v>
      </c>
      <c r="I205" s="5">
        <v>7.94677734375E-2</v>
      </c>
      <c r="J205" s="5">
        <f t="shared" si="34"/>
        <v>1.5063339665268622</v>
      </c>
      <c r="K205" s="13">
        <v>8.9999999999999996E-7</v>
      </c>
      <c r="L205" s="8">
        <f t="shared" si="31"/>
        <v>28787.715804735592</v>
      </c>
      <c r="M205" s="5">
        <f t="shared" si="35"/>
        <v>0.33787109375000002</v>
      </c>
      <c r="N205" s="5">
        <f t="shared" si="36"/>
        <v>2.9215108423317342</v>
      </c>
      <c r="O205" s="6">
        <f t="shared" si="37"/>
        <v>2.3547886075853518E-2</v>
      </c>
      <c r="P205" s="6">
        <f t="shared" si="38"/>
        <v>2.1339489381865655</v>
      </c>
    </row>
    <row r="206" spans="1:16" x14ac:dyDescent="0.2">
      <c r="A206" s="14" t="s">
        <v>20</v>
      </c>
      <c r="B206" s="2">
        <v>17.2</v>
      </c>
      <c r="C206" s="3">
        <f t="shared" si="30"/>
        <v>1.72E-2</v>
      </c>
      <c r="D206" s="11">
        <f t="shared" si="32"/>
        <v>2.3235219265950111E-4</v>
      </c>
      <c r="E206" s="9">
        <f t="shared" si="33"/>
        <v>3.5E-4</v>
      </c>
      <c r="F206" s="10">
        <v>0.35</v>
      </c>
      <c r="G206" s="4">
        <v>25.5</v>
      </c>
      <c r="H206" s="5">
        <v>0.3973388671875</v>
      </c>
      <c r="I206" s="5">
        <v>7.94677734375E-2</v>
      </c>
      <c r="J206" s="5">
        <f t="shared" si="34"/>
        <v>1.5063339665268622</v>
      </c>
      <c r="K206" s="13">
        <v>8.9999999999999996E-7</v>
      </c>
      <c r="L206" s="8">
        <f t="shared" si="31"/>
        <v>28787.715804735592</v>
      </c>
      <c r="M206" s="5">
        <f t="shared" si="35"/>
        <v>0.33787109375000002</v>
      </c>
      <c r="N206" s="5">
        <f t="shared" si="36"/>
        <v>2.9215108423317342</v>
      </c>
      <c r="O206" s="6">
        <f t="shared" si="37"/>
        <v>2.3547886075853518E-2</v>
      </c>
      <c r="P206" s="6">
        <f t="shared" si="38"/>
        <v>2.1339489381865655</v>
      </c>
    </row>
    <row r="207" spans="1:16" x14ac:dyDescent="0.2">
      <c r="A207" s="14" t="s">
        <v>20</v>
      </c>
      <c r="B207" s="2">
        <v>17.2</v>
      </c>
      <c r="C207" s="3">
        <f t="shared" si="30"/>
        <v>1.72E-2</v>
      </c>
      <c r="D207" s="11">
        <f t="shared" si="32"/>
        <v>2.3235219265950111E-4</v>
      </c>
      <c r="E207" s="9">
        <f t="shared" si="33"/>
        <v>2.5000000000000001E-4</v>
      </c>
      <c r="F207" s="10">
        <v>0.25</v>
      </c>
      <c r="G207" s="4">
        <v>25.5</v>
      </c>
      <c r="H207" s="5">
        <v>3.40576171875E-2</v>
      </c>
      <c r="I207" s="5">
        <v>-0.1702880859375</v>
      </c>
      <c r="J207" s="5">
        <f t="shared" si="34"/>
        <v>1.0759528332334731</v>
      </c>
      <c r="K207" s="13">
        <v>8.9999999999999996E-7</v>
      </c>
      <c r="L207" s="8">
        <f t="shared" si="31"/>
        <v>20562.654146239711</v>
      </c>
      <c r="M207" s="5">
        <f t="shared" si="35"/>
        <v>0.22434570312499999</v>
      </c>
      <c r="N207" s="5">
        <f t="shared" si="36"/>
        <v>3.8021591542441278</v>
      </c>
      <c r="O207" s="6">
        <f t="shared" si="37"/>
        <v>2.5570418590311231E-2</v>
      </c>
      <c r="P207" s="6">
        <f t="shared" si="38"/>
        <v>2.5575309697033397</v>
      </c>
    </row>
    <row r="208" spans="1:16" x14ac:dyDescent="0.2">
      <c r="A208" s="14" t="s">
        <v>20</v>
      </c>
      <c r="B208" s="2">
        <v>17.2</v>
      </c>
      <c r="C208" s="3">
        <f t="shared" si="30"/>
        <v>1.72E-2</v>
      </c>
      <c r="D208" s="11">
        <f t="shared" si="32"/>
        <v>2.3235219265950111E-4</v>
      </c>
      <c r="E208" s="9">
        <f t="shared" si="33"/>
        <v>2.5000000000000001E-4</v>
      </c>
      <c r="F208" s="10">
        <v>0.25</v>
      </c>
      <c r="G208" s="4">
        <v>25.5</v>
      </c>
      <c r="H208" s="5">
        <v>3.40576171875E-2</v>
      </c>
      <c r="I208" s="5">
        <v>-0.158935546875</v>
      </c>
      <c r="J208" s="5">
        <f t="shared" si="34"/>
        <v>1.0759528332334731</v>
      </c>
      <c r="K208" s="13">
        <v>8.9999999999999996E-7</v>
      </c>
      <c r="L208" s="8">
        <f t="shared" si="31"/>
        <v>20562.654146239711</v>
      </c>
      <c r="M208" s="5">
        <f t="shared" si="35"/>
        <v>0.21299316406249999</v>
      </c>
      <c r="N208" s="5">
        <f t="shared" si="36"/>
        <v>3.6097589445715212</v>
      </c>
      <c r="O208" s="6">
        <f t="shared" si="37"/>
        <v>2.5570418590311231E-2</v>
      </c>
      <c r="P208" s="6">
        <f t="shared" si="38"/>
        <v>2.428112532743425</v>
      </c>
    </row>
    <row r="209" spans="1:16" x14ac:dyDescent="0.2">
      <c r="A209" s="14" t="s">
        <v>20</v>
      </c>
      <c r="B209" s="2">
        <v>17.2</v>
      </c>
      <c r="C209" s="3">
        <f t="shared" si="30"/>
        <v>1.72E-2</v>
      </c>
      <c r="D209" s="11">
        <f t="shared" si="32"/>
        <v>2.3235219265950111E-4</v>
      </c>
      <c r="E209" s="9">
        <f t="shared" si="33"/>
        <v>2.5000000000000001E-4</v>
      </c>
      <c r="F209" s="10">
        <v>0.25</v>
      </c>
      <c r="G209" s="4">
        <v>25.5</v>
      </c>
      <c r="H209" s="5">
        <v>3.40576171875E-2</v>
      </c>
      <c r="I209" s="5">
        <v>-0.158935546875</v>
      </c>
      <c r="J209" s="5">
        <f t="shared" si="34"/>
        <v>1.0759528332334731</v>
      </c>
      <c r="K209" s="13">
        <v>8.9999999999999996E-7</v>
      </c>
      <c r="L209" s="8">
        <f t="shared" si="31"/>
        <v>20562.654146239711</v>
      </c>
      <c r="M209" s="5">
        <f t="shared" si="35"/>
        <v>0.21299316406249999</v>
      </c>
      <c r="N209" s="5">
        <f t="shared" si="36"/>
        <v>3.6097589445715212</v>
      </c>
      <c r="O209" s="6">
        <f t="shared" si="37"/>
        <v>2.5570418590311231E-2</v>
      </c>
      <c r="P209" s="6">
        <f t="shared" si="38"/>
        <v>2.428112532743425</v>
      </c>
    </row>
    <row r="210" spans="1:16" x14ac:dyDescent="0.2">
      <c r="A210" s="14" t="s">
        <v>20</v>
      </c>
      <c r="B210" s="2">
        <v>17.2</v>
      </c>
      <c r="C210" s="3">
        <f t="shared" si="30"/>
        <v>1.72E-2</v>
      </c>
      <c r="D210" s="11">
        <f t="shared" si="32"/>
        <v>2.3235219265950111E-4</v>
      </c>
      <c r="E210" s="9">
        <f t="shared" si="33"/>
        <v>2.5000000000000001E-4</v>
      </c>
      <c r="F210" s="10">
        <v>0.25</v>
      </c>
      <c r="G210" s="4">
        <v>25.5</v>
      </c>
      <c r="H210" s="5">
        <v>3.40576171875E-2</v>
      </c>
      <c r="I210" s="5">
        <v>-0.158935546875</v>
      </c>
      <c r="J210" s="5">
        <f t="shared" si="34"/>
        <v>1.0759528332334731</v>
      </c>
      <c r="K210" s="13">
        <v>8.9999999999999996E-7</v>
      </c>
      <c r="L210" s="8">
        <f t="shared" si="31"/>
        <v>20562.654146239711</v>
      </c>
      <c r="M210" s="5">
        <f t="shared" si="35"/>
        <v>0.21299316406249999</v>
      </c>
      <c r="N210" s="5">
        <f t="shared" si="36"/>
        <v>3.6097589445715212</v>
      </c>
      <c r="O210" s="6">
        <f t="shared" si="37"/>
        <v>2.5570418590311231E-2</v>
      </c>
      <c r="P210" s="6">
        <f t="shared" si="38"/>
        <v>2.428112532743425</v>
      </c>
    </row>
    <row r="211" spans="1:16" x14ac:dyDescent="0.2">
      <c r="A211" s="14" t="s">
        <v>20</v>
      </c>
      <c r="B211" s="2">
        <v>17.2</v>
      </c>
      <c r="C211" s="3">
        <f t="shared" si="30"/>
        <v>1.72E-2</v>
      </c>
      <c r="D211" s="11">
        <f t="shared" si="32"/>
        <v>2.3235219265950111E-4</v>
      </c>
      <c r="E211" s="9">
        <f t="shared" si="33"/>
        <v>2.5000000000000001E-4</v>
      </c>
      <c r="F211" s="10">
        <v>0.25</v>
      </c>
      <c r="G211" s="4">
        <v>25.5</v>
      </c>
      <c r="H211" s="5">
        <v>4.541015625E-2</v>
      </c>
      <c r="I211" s="5">
        <v>-0.1702880859375</v>
      </c>
      <c r="J211" s="5">
        <f t="shared" si="34"/>
        <v>1.0759528332334731</v>
      </c>
      <c r="K211" s="13">
        <v>8.9999999999999996E-7</v>
      </c>
      <c r="L211" s="8">
        <f t="shared" si="31"/>
        <v>20562.654146239711</v>
      </c>
      <c r="M211" s="5">
        <f t="shared" si="35"/>
        <v>0.23569824218749999</v>
      </c>
      <c r="N211" s="5">
        <f t="shared" si="36"/>
        <v>3.9945593639167352</v>
      </c>
      <c r="O211" s="6">
        <f t="shared" si="37"/>
        <v>2.5570418590311231E-2</v>
      </c>
      <c r="P211" s="6">
        <f t="shared" si="38"/>
        <v>2.6869494066632558</v>
      </c>
    </row>
    <row r="212" spans="1:16" x14ac:dyDescent="0.2">
      <c r="A212" s="14" t="s">
        <v>21</v>
      </c>
      <c r="B212" s="2">
        <v>7.7</v>
      </c>
      <c r="C212" s="3">
        <f t="shared" si="30"/>
        <v>7.7000000000000002E-3</v>
      </c>
      <c r="D212" s="11">
        <f t="shared" si="32"/>
        <v>4.6566257107834712E-5</v>
      </c>
      <c r="E212" s="9">
        <f t="shared" si="33"/>
        <v>5.5000000000000003E-4</v>
      </c>
      <c r="F212" s="10">
        <v>0.55000000000000004</v>
      </c>
      <c r="G212" s="4">
        <v>25.5</v>
      </c>
      <c r="H212" s="5">
        <v>20.321044921875</v>
      </c>
      <c r="I212" s="5">
        <v>10.9097900390625</v>
      </c>
      <c r="J212" s="5">
        <f t="shared" si="34"/>
        <v>11.811127502181472</v>
      </c>
      <c r="K212" s="13">
        <v>8.9999999999999996E-7</v>
      </c>
      <c r="L212" s="8">
        <f t="shared" si="31"/>
        <v>101050.75751866371</v>
      </c>
      <c r="M212" s="5">
        <f t="shared" si="35"/>
        <v>9.4312548828124996</v>
      </c>
      <c r="N212" s="5">
        <f t="shared" si="36"/>
        <v>1.3264343786692712</v>
      </c>
      <c r="O212" s="6">
        <f t="shared" si="37"/>
        <v>1.7786110808616775E-2</v>
      </c>
      <c r="P212" s="6">
        <f t="shared" si="38"/>
        <v>0.57424272375528373</v>
      </c>
    </row>
    <row r="213" spans="1:16" x14ac:dyDescent="0.2">
      <c r="A213" s="14" t="s">
        <v>21</v>
      </c>
      <c r="B213" s="2">
        <v>7.7</v>
      </c>
      <c r="C213" s="3">
        <f t="shared" si="30"/>
        <v>7.7000000000000002E-3</v>
      </c>
      <c r="D213" s="11">
        <f t="shared" si="32"/>
        <v>4.6566257107834712E-5</v>
      </c>
      <c r="E213" s="9">
        <f t="shared" si="33"/>
        <v>5.5000000000000003E-4</v>
      </c>
      <c r="F213" s="10">
        <v>0.55000000000000004</v>
      </c>
      <c r="G213" s="4">
        <v>25.5</v>
      </c>
      <c r="H213" s="5">
        <v>20.321044921875</v>
      </c>
      <c r="I213" s="5">
        <v>10.6259765625</v>
      </c>
      <c r="J213" s="5">
        <f t="shared" si="34"/>
        <v>11.811127502181472</v>
      </c>
      <c r="K213" s="13">
        <v>8.9999999999999996E-7</v>
      </c>
      <c r="L213" s="8">
        <f t="shared" si="31"/>
        <v>101050.75751866371</v>
      </c>
      <c r="M213" s="5">
        <f t="shared" si="35"/>
        <v>9.7150683593749996</v>
      </c>
      <c r="N213" s="5">
        <f t="shared" si="36"/>
        <v>1.3663505888788166</v>
      </c>
      <c r="O213" s="6">
        <f t="shared" si="37"/>
        <v>1.7786110808616775E-2</v>
      </c>
      <c r="P213" s="6">
        <f t="shared" si="38"/>
        <v>0.59152333231106735</v>
      </c>
    </row>
    <row r="214" spans="1:16" x14ac:dyDescent="0.2">
      <c r="A214" s="14" t="s">
        <v>21</v>
      </c>
      <c r="B214" s="2">
        <v>7.7</v>
      </c>
      <c r="C214" s="3">
        <f t="shared" si="30"/>
        <v>7.7000000000000002E-3</v>
      </c>
      <c r="D214" s="11">
        <f t="shared" si="32"/>
        <v>4.6566257107834712E-5</v>
      </c>
      <c r="E214" s="9">
        <f t="shared" si="33"/>
        <v>5.5000000000000003E-4</v>
      </c>
      <c r="F214" s="10">
        <v>0.55000000000000004</v>
      </c>
      <c r="G214" s="4">
        <v>25.5</v>
      </c>
      <c r="H214" s="5">
        <v>20.2529296875</v>
      </c>
      <c r="I214" s="5">
        <v>10.6259765625</v>
      </c>
      <c r="J214" s="5">
        <f t="shared" si="34"/>
        <v>11.811127502181472</v>
      </c>
      <c r="K214" s="13">
        <v>8.9999999999999996E-7</v>
      </c>
      <c r="L214" s="8">
        <f t="shared" si="31"/>
        <v>101050.75751866371</v>
      </c>
      <c r="M214" s="5">
        <f t="shared" si="35"/>
        <v>9.6469531249999996</v>
      </c>
      <c r="N214" s="5">
        <f t="shared" si="36"/>
        <v>1.3567706984285257</v>
      </c>
      <c r="O214" s="6">
        <f t="shared" si="37"/>
        <v>1.7786110808616775E-2</v>
      </c>
      <c r="P214" s="6">
        <f t="shared" si="38"/>
        <v>0.58737598625767928</v>
      </c>
    </row>
    <row r="215" spans="1:16" x14ac:dyDescent="0.2">
      <c r="A215" s="14" t="s">
        <v>21</v>
      </c>
      <c r="B215" s="2">
        <v>7.7</v>
      </c>
      <c r="C215" s="3">
        <f t="shared" si="30"/>
        <v>7.7000000000000002E-3</v>
      </c>
      <c r="D215" s="11">
        <f t="shared" si="32"/>
        <v>4.6566257107834712E-5</v>
      </c>
      <c r="E215" s="9">
        <f t="shared" si="33"/>
        <v>5.5000000000000003E-4</v>
      </c>
      <c r="F215" s="10">
        <v>0.55000000000000004</v>
      </c>
      <c r="G215" s="4">
        <v>25.5</v>
      </c>
      <c r="H215" s="5">
        <v>20.2529296875</v>
      </c>
      <c r="I215" s="5">
        <v>10.6259765625</v>
      </c>
      <c r="J215" s="5">
        <f t="shared" si="34"/>
        <v>11.811127502181472</v>
      </c>
      <c r="K215" s="13">
        <v>8.9999999999999996E-7</v>
      </c>
      <c r="L215" s="8">
        <f t="shared" si="31"/>
        <v>101050.75751866371</v>
      </c>
      <c r="M215" s="5">
        <f t="shared" si="35"/>
        <v>9.6469531249999996</v>
      </c>
      <c r="N215" s="5">
        <f t="shared" si="36"/>
        <v>1.3567706984285257</v>
      </c>
      <c r="O215" s="6">
        <f t="shared" si="37"/>
        <v>1.7786110808616775E-2</v>
      </c>
      <c r="P215" s="6">
        <f t="shared" si="38"/>
        <v>0.58737598625767928</v>
      </c>
    </row>
    <row r="216" spans="1:16" x14ac:dyDescent="0.2">
      <c r="A216" s="14" t="s">
        <v>21</v>
      </c>
      <c r="B216" s="2">
        <v>7.7</v>
      </c>
      <c r="C216" s="3">
        <f t="shared" si="30"/>
        <v>7.7000000000000002E-3</v>
      </c>
      <c r="D216" s="11">
        <f t="shared" si="32"/>
        <v>4.6566257107834712E-5</v>
      </c>
      <c r="E216" s="9">
        <f t="shared" si="33"/>
        <v>5.5000000000000003E-4</v>
      </c>
      <c r="F216" s="10">
        <v>0.55000000000000004</v>
      </c>
      <c r="G216" s="4">
        <v>25.5</v>
      </c>
      <c r="H216" s="5">
        <v>20.2529296875</v>
      </c>
      <c r="I216" s="5">
        <v>10.6600341796875</v>
      </c>
      <c r="J216" s="5">
        <f t="shared" si="34"/>
        <v>11.811127502181472</v>
      </c>
      <c r="K216" s="13">
        <v>8.9999999999999996E-7</v>
      </c>
      <c r="L216" s="8">
        <f t="shared" si="31"/>
        <v>101050.75751866371</v>
      </c>
      <c r="M216" s="5">
        <f t="shared" si="35"/>
        <v>9.6128955078124996</v>
      </c>
      <c r="N216" s="5">
        <f t="shared" si="36"/>
        <v>1.3519807532033803</v>
      </c>
      <c r="O216" s="6">
        <f t="shared" si="37"/>
        <v>1.7786110808616775E-2</v>
      </c>
      <c r="P216" s="6">
        <f t="shared" si="38"/>
        <v>0.58530231323098525</v>
      </c>
    </row>
    <row r="217" spans="1:16" x14ac:dyDescent="0.2">
      <c r="A217" s="14" t="s">
        <v>21</v>
      </c>
      <c r="B217" s="2">
        <v>7.7</v>
      </c>
      <c r="C217" s="3">
        <f t="shared" si="30"/>
        <v>7.7000000000000002E-3</v>
      </c>
      <c r="D217" s="11">
        <f t="shared" si="32"/>
        <v>4.6566257107834712E-5</v>
      </c>
      <c r="E217" s="9">
        <f t="shared" si="33"/>
        <v>4.5000000000000004E-4</v>
      </c>
      <c r="F217" s="10">
        <v>0.45</v>
      </c>
      <c r="G217" s="4">
        <v>25.5</v>
      </c>
      <c r="H217" s="5">
        <v>17.4375</v>
      </c>
      <c r="I217" s="5">
        <v>9.2977294921875</v>
      </c>
      <c r="J217" s="5">
        <f t="shared" si="34"/>
        <v>9.6636497745121144</v>
      </c>
      <c r="K217" s="13">
        <v>8.9999999999999996E-7</v>
      </c>
      <c r="L217" s="8">
        <f t="shared" si="31"/>
        <v>82677.892515270316</v>
      </c>
      <c r="M217" s="5">
        <f t="shared" si="35"/>
        <v>8.1597705078124996</v>
      </c>
      <c r="N217" s="5">
        <f t="shared" si="36"/>
        <v>1.7143306245505112</v>
      </c>
      <c r="O217" s="6">
        <f t="shared" si="37"/>
        <v>1.8554338370489375E-2</v>
      </c>
      <c r="P217" s="6">
        <f t="shared" si="38"/>
        <v>0.71144255027891756</v>
      </c>
    </row>
    <row r="218" spans="1:16" x14ac:dyDescent="0.2">
      <c r="A218" s="14" t="s">
        <v>21</v>
      </c>
      <c r="B218" s="2">
        <v>7.7</v>
      </c>
      <c r="C218" s="3">
        <f t="shared" si="30"/>
        <v>7.7000000000000002E-3</v>
      </c>
      <c r="D218" s="11">
        <f t="shared" si="32"/>
        <v>4.6566257107834712E-5</v>
      </c>
      <c r="E218" s="9">
        <f t="shared" si="33"/>
        <v>4.5000000000000004E-4</v>
      </c>
      <c r="F218" s="10">
        <v>0.45</v>
      </c>
      <c r="G218" s="4">
        <v>25.5</v>
      </c>
      <c r="H218" s="5">
        <v>17.4375</v>
      </c>
      <c r="I218" s="5">
        <v>9.2977294921875</v>
      </c>
      <c r="J218" s="5">
        <f t="shared" si="34"/>
        <v>9.6636497745121144</v>
      </c>
      <c r="K218" s="13">
        <v>8.9999999999999996E-7</v>
      </c>
      <c r="L218" s="8">
        <f t="shared" si="31"/>
        <v>82677.892515270316</v>
      </c>
      <c r="M218" s="5">
        <f t="shared" si="35"/>
        <v>8.1597705078124996</v>
      </c>
      <c r="N218" s="5">
        <f t="shared" si="36"/>
        <v>1.7143306245505112</v>
      </c>
      <c r="O218" s="6">
        <f t="shared" si="37"/>
        <v>1.8554338370489375E-2</v>
      </c>
      <c r="P218" s="6">
        <f t="shared" si="38"/>
        <v>0.71144255027891756</v>
      </c>
    </row>
    <row r="219" spans="1:16" x14ac:dyDescent="0.2">
      <c r="A219" s="14" t="s">
        <v>21</v>
      </c>
      <c r="B219" s="2">
        <v>7.7</v>
      </c>
      <c r="C219" s="3">
        <f t="shared" si="30"/>
        <v>7.7000000000000002E-3</v>
      </c>
      <c r="D219" s="11">
        <f t="shared" si="32"/>
        <v>4.6566257107834712E-5</v>
      </c>
      <c r="E219" s="9">
        <f t="shared" si="33"/>
        <v>4.5000000000000004E-4</v>
      </c>
      <c r="F219" s="10">
        <v>0.45</v>
      </c>
      <c r="G219" s="4">
        <v>25.5</v>
      </c>
      <c r="H219" s="5">
        <v>17.460205078125</v>
      </c>
      <c r="I219" s="5">
        <v>9.2296142578125</v>
      </c>
      <c r="J219" s="5">
        <f t="shared" si="34"/>
        <v>9.6636497745121144</v>
      </c>
      <c r="K219" s="13">
        <v>8.9999999999999996E-7</v>
      </c>
      <c r="L219" s="8">
        <f t="shared" si="31"/>
        <v>82677.892515270316</v>
      </c>
      <c r="M219" s="5">
        <f t="shared" si="35"/>
        <v>8.2505908203124996</v>
      </c>
      <c r="N219" s="5">
        <f t="shared" si="36"/>
        <v>1.7334115586161112</v>
      </c>
      <c r="O219" s="6">
        <f t="shared" si="37"/>
        <v>1.8554338370489375E-2</v>
      </c>
      <c r="P219" s="6">
        <f t="shared" si="38"/>
        <v>0.71936108606129834</v>
      </c>
    </row>
    <row r="220" spans="1:16" x14ac:dyDescent="0.2">
      <c r="A220" s="14" t="s">
        <v>21</v>
      </c>
      <c r="B220" s="2">
        <v>7.7</v>
      </c>
      <c r="C220" s="3">
        <f t="shared" si="30"/>
        <v>7.7000000000000002E-3</v>
      </c>
      <c r="D220" s="11">
        <f t="shared" si="32"/>
        <v>4.6566257107834712E-5</v>
      </c>
      <c r="E220" s="9">
        <f t="shared" si="33"/>
        <v>4.5000000000000004E-4</v>
      </c>
      <c r="F220" s="10">
        <v>0.45</v>
      </c>
      <c r="G220" s="4">
        <v>25.5</v>
      </c>
      <c r="H220" s="5">
        <v>17.460205078125</v>
      </c>
      <c r="I220" s="5">
        <v>9.2296142578125</v>
      </c>
      <c r="J220" s="5">
        <f t="shared" si="34"/>
        <v>9.6636497745121144</v>
      </c>
      <c r="K220" s="13">
        <v>8.9999999999999996E-7</v>
      </c>
      <c r="L220" s="8">
        <f t="shared" si="31"/>
        <v>82677.892515270316</v>
      </c>
      <c r="M220" s="5">
        <f t="shared" si="35"/>
        <v>8.2505908203124996</v>
      </c>
      <c r="N220" s="5">
        <f t="shared" si="36"/>
        <v>1.7334115586161112</v>
      </c>
      <c r="O220" s="6">
        <f t="shared" si="37"/>
        <v>1.8554338370489375E-2</v>
      </c>
      <c r="P220" s="6">
        <f t="shared" si="38"/>
        <v>0.71936108606129834</v>
      </c>
    </row>
    <row r="221" spans="1:16" x14ac:dyDescent="0.2">
      <c r="A221" s="14" t="s">
        <v>21</v>
      </c>
      <c r="B221" s="2">
        <v>7.7</v>
      </c>
      <c r="C221" s="3">
        <f t="shared" si="30"/>
        <v>7.7000000000000002E-3</v>
      </c>
      <c r="D221" s="11">
        <f t="shared" si="32"/>
        <v>4.6566257107834712E-5</v>
      </c>
      <c r="E221" s="9">
        <f t="shared" si="33"/>
        <v>4.5000000000000004E-4</v>
      </c>
      <c r="F221" s="10">
        <v>0.45</v>
      </c>
      <c r="G221" s="4">
        <v>25.5</v>
      </c>
      <c r="H221" s="5">
        <v>17.460205078125</v>
      </c>
      <c r="I221" s="5">
        <v>9.2296142578125</v>
      </c>
      <c r="J221" s="5">
        <f t="shared" si="34"/>
        <v>9.6636497745121144</v>
      </c>
      <c r="K221" s="13">
        <v>8.9999999999999996E-7</v>
      </c>
      <c r="L221" s="8">
        <f t="shared" si="31"/>
        <v>82677.892515270316</v>
      </c>
      <c r="M221" s="5">
        <f t="shared" si="35"/>
        <v>8.2505908203124996</v>
      </c>
      <c r="N221" s="5">
        <f t="shared" si="36"/>
        <v>1.7334115586161112</v>
      </c>
      <c r="O221" s="6">
        <f t="shared" si="37"/>
        <v>1.8554338370489375E-2</v>
      </c>
      <c r="P221" s="6">
        <f t="shared" si="38"/>
        <v>0.71936108606129834</v>
      </c>
    </row>
    <row r="222" spans="1:16" x14ac:dyDescent="0.2">
      <c r="A222" s="14" t="s">
        <v>21</v>
      </c>
      <c r="B222" s="2">
        <v>7.7</v>
      </c>
      <c r="C222" s="3">
        <f t="shared" si="30"/>
        <v>7.7000000000000002E-3</v>
      </c>
      <c r="D222" s="11">
        <f t="shared" si="32"/>
        <v>4.6566257107834712E-5</v>
      </c>
      <c r="E222" s="9">
        <f t="shared" si="33"/>
        <v>3.5E-4</v>
      </c>
      <c r="F222" s="10">
        <v>0.35</v>
      </c>
      <c r="G222" s="4">
        <v>25.5</v>
      </c>
      <c r="H222" s="5">
        <v>11.67041015625</v>
      </c>
      <c r="I222" s="5">
        <v>6.3687744140625</v>
      </c>
      <c r="J222" s="5">
        <f t="shared" si="34"/>
        <v>7.5161720468427546</v>
      </c>
      <c r="K222" s="13">
        <v>8.9999999999999996E-7</v>
      </c>
      <c r="L222" s="8">
        <f t="shared" si="31"/>
        <v>64305.027511876906</v>
      </c>
      <c r="M222" s="5">
        <f t="shared" si="35"/>
        <v>5.3216357421874996</v>
      </c>
      <c r="N222" s="5">
        <f t="shared" si="36"/>
        <v>1.8482074741845196</v>
      </c>
      <c r="O222" s="6">
        <f t="shared" si="37"/>
        <v>1.9588725024319072E-2</v>
      </c>
      <c r="P222" s="6">
        <f t="shared" si="38"/>
        <v>0.72649942931727352</v>
      </c>
    </row>
    <row r="223" spans="1:16" x14ac:dyDescent="0.2">
      <c r="A223" s="14" t="s">
        <v>21</v>
      </c>
      <c r="B223" s="2">
        <v>7.7</v>
      </c>
      <c r="C223" s="3">
        <f t="shared" si="30"/>
        <v>7.7000000000000002E-3</v>
      </c>
      <c r="D223" s="11">
        <f t="shared" si="32"/>
        <v>4.6566257107834712E-5</v>
      </c>
      <c r="E223" s="9">
        <f t="shared" si="33"/>
        <v>3.5E-4</v>
      </c>
      <c r="F223" s="10">
        <v>0.35</v>
      </c>
      <c r="G223" s="4">
        <v>25.5</v>
      </c>
      <c r="H223" s="5">
        <v>11.67041015625</v>
      </c>
      <c r="I223" s="5">
        <v>6.3687744140625</v>
      </c>
      <c r="J223" s="5">
        <f t="shared" si="34"/>
        <v>7.5161720468427546</v>
      </c>
      <c r="K223" s="13">
        <v>8.9999999999999996E-7</v>
      </c>
      <c r="L223" s="8">
        <f t="shared" si="31"/>
        <v>64305.027511876906</v>
      </c>
      <c r="M223" s="5">
        <f t="shared" si="35"/>
        <v>5.3216357421874996</v>
      </c>
      <c r="N223" s="5">
        <f t="shared" si="36"/>
        <v>1.8482074741845196</v>
      </c>
      <c r="O223" s="6">
        <f t="shared" si="37"/>
        <v>1.9588725024319072E-2</v>
      </c>
      <c r="P223" s="6">
        <f t="shared" si="38"/>
        <v>0.72649942931727352</v>
      </c>
    </row>
    <row r="224" spans="1:16" x14ac:dyDescent="0.2">
      <c r="A224" s="14" t="s">
        <v>21</v>
      </c>
      <c r="B224" s="2">
        <v>7.7</v>
      </c>
      <c r="C224" s="3">
        <f t="shared" si="30"/>
        <v>7.7000000000000002E-3</v>
      </c>
      <c r="D224" s="11">
        <f t="shared" si="32"/>
        <v>4.6566257107834712E-5</v>
      </c>
      <c r="E224" s="9">
        <f t="shared" si="33"/>
        <v>3.5E-4</v>
      </c>
      <c r="F224" s="10">
        <v>0.35</v>
      </c>
      <c r="G224" s="4">
        <v>25.5</v>
      </c>
      <c r="H224" s="5">
        <v>11.7271728515625</v>
      </c>
      <c r="I224" s="5">
        <v>6.3460693359375</v>
      </c>
      <c r="J224" s="5">
        <f t="shared" si="34"/>
        <v>7.5161720468427546</v>
      </c>
      <c r="K224" s="13">
        <v>8.9999999999999996E-7</v>
      </c>
      <c r="L224" s="8">
        <f t="shared" si="31"/>
        <v>64305.027511876906</v>
      </c>
      <c r="M224" s="5">
        <f t="shared" si="35"/>
        <v>5.4011035156249996</v>
      </c>
      <c r="N224" s="5">
        <f t="shared" si="36"/>
        <v>1.8758066823865482</v>
      </c>
      <c r="O224" s="6">
        <f t="shared" si="37"/>
        <v>1.9588725024319072E-2</v>
      </c>
      <c r="P224" s="6">
        <f t="shared" si="38"/>
        <v>0.73734821620318813</v>
      </c>
    </row>
    <row r="225" spans="1:16" x14ac:dyDescent="0.2">
      <c r="A225" s="14" t="s">
        <v>21</v>
      </c>
      <c r="B225" s="2">
        <v>7.7</v>
      </c>
      <c r="C225" s="3">
        <f t="shared" si="30"/>
        <v>7.7000000000000002E-3</v>
      </c>
      <c r="D225" s="11">
        <f t="shared" si="32"/>
        <v>4.6566257107834712E-5</v>
      </c>
      <c r="E225" s="9">
        <f t="shared" si="33"/>
        <v>3.5E-4</v>
      </c>
      <c r="F225" s="10">
        <v>0.35</v>
      </c>
      <c r="G225" s="4">
        <v>25.5</v>
      </c>
      <c r="H225" s="5">
        <v>11.6363525390625</v>
      </c>
      <c r="I225" s="5">
        <v>6.334716796875</v>
      </c>
      <c r="J225" s="5">
        <f t="shared" si="34"/>
        <v>7.5161720468427546</v>
      </c>
      <c r="K225" s="13">
        <v>8.9999999999999996E-7</v>
      </c>
      <c r="L225" s="8">
        <f t="shared" si="31"/>
        <v>64305.027511876906</v>
      </c>
      <c r="M225" s="5">
        <f t="shared" si="35"/>
        <v>5.3216357421874996</v>
      </c>
      <c r="N225" s="5">
        <f t="shared" si="36"/>
        <v>1.8482074741845196</v>
      </c>
      <c r="O225" s="6">
        <f t="shared" si="37"/>
        <v>1.9588725024319072E-2</v>
      </c>
      <c r="P225" s="6">
        <f t="shared" si="38"/>
        <v>0.72649942931727352</v>
      </c>
    </row>
    <row r="226" spans="1:16" x14ac:dyDescent="0.2">
      <c r="A226" s="14" t="s">
        <v>21</v>
      </c>
      <c r="B226" s="2">
        <v>7.7</v>
      </c>
      <c r="C226" s="3">
        <f t="shared" si="30"/>
        <v>7.7000000000000002E-3</v>
      </c>
      <c r="D226" s="11">
        <f t="shared" si="32"/>
        <v>4.6566257107834712E-5</v>
      </c>
      <c r="E226" s="9">
        <f t="shared" si="33"/>
        <v>3.5E-4</v>
      </c>
      <c r="F226" s="10">
        <v>0.35</v>
      </c>
      <c r="G226" s="4">
        <v>25.5</v>
      </c>
      <c r="H226" s="5">
        <v>11.693115234375</v>
      </c>
      <c r="I226" s="5">
        <v>6.3006591796875</v>
      </c>
      <c r="J226" s="5">
        <f t="shared" si="34"/>
        <v>7.5161720468427546</v>
      </c>
      <c r="K226" s="13">
        <v>8.9999999999999996E-7</v>
      </c>
      <c r="L226" s="8">
        <f t="shared" si="31"/>
        <v>64305.027511876906</v>
      </c>
      <c r="M226" s="5">
        <f t="shared" si="35"/>
        <v>5.4124560546874996</v>
      </c>
      <c r="N226" s="5">
        <f t="shared" si="36"/>
        <v>1.8797494264154095</v>
      </c>
      <c r="O226" s="6">
        <f t="shared" si="37"/>
        <v>1.9588725024319072E-2</v>
      </c>
      <c r="P226" s="6">
        <f t="shared" si="38"/>
        <v>0.738898042901176</v>
      </c>
    </row>
    <row r="227" spans="1:16" x14ac:dyDescent="0.2">
      <c r="A227" s="14" t="s">
        <v>21</v>
      </c>
      <c r="B227" s="2">
        <v>7.7</v>
      </c>
      <c r="C227" s="3">
        <f t="shared" si="30"/>
        <v>7.7000000000000002E-3</v>
      </c>
      <c r="D227" s="11">
        <f t="shared" si="32"/>
        <v>4.6566257107834712E-5</v>
      </c>
      <c r="E227" s="9">
        <f t="shared" si="33"/>
        <v>2.5000000000000001E-4</v>
      </c>
      <c r="F227" s="10">
        <v>0.25</v>
      </c>
      <c r="G227" s="4">
        <v>25.5</v>
      </c>
      <c r="H227" s="5">
        <v>6.5390625</v>
      </c>
      <c r="I227" s="5">
        <v>3.6441650390625</v>
      </c>
      <c r="J227" s="5">
        <f t="shared" si="34"/>
        <v>5.3686943191733967</v>
      </c>
      <c r="K227" s="13">
        <v>8.9999999999999996E-7</v>
      </c>
      <c r="L227" s="8">
        <f t="shared" si="31"/>
        <v>45932.16250848351</v>
      </c>
      <c r="M227" s="5">
        <f t="shared" si="35"/>
        <v>2.9148974609375</v>
      </c>
      <c r="N227" s="5">
        <f t="shared" si="36"/>
        <v>1.9841976505292438</v>
      </c>
      <c r="O227" s="6">
        <f t="shared" si="37"/>
        <v>2.1114730908948665E-2</v>
      </c>
      <c r="P227" s="6">
        <f t="shared" si="38"/>
        <v>0.72358591615297596</v>
      </c>
    </row>
    <row r="228" spans="1:16" x14ac:dyDescent="0.2">
      <c r="A228" s="14" t="s">
        <v>21</v>
      </c>
      <c r="B228" s="2">
        <v>7.7</v>
      </c>
      <c r="C228" s="3">
        <f t="shared" si="30"/>
        <v>7.7000000000000002E-3</v>
      </c>
      <c r="D228" s="11">
        <f t="shared" si="32"/>
        <v>4.6566257107834712E-5</v>
      </c>
      <c r="E228" s="9">
        <f t="shared" si="33"/>
        <v>2.5000000000000001E-4</v>
      </c>
      <c r="F228" s="10">
        <v>0.25</v>
      </c>
      <c r="G228" s="4">
        <v>25.5</v>
      </c>
      <c r="H228" s="5">
        <v>6.5390625</v>
      </c>
      <c r="I228" s="5">
        <v>3.6895751953125</v>
      </c>
      <c r="J228" s="5">
        <f t="shared" si="34"/>
        <v>5.3686943191733967</v>
      </c>
      <c r="K228" s="13">
        <v>8.9999999999999996E-7</v>
      </c>
      <c r="L228" s="8">
        <f t="shared" si="31"/>
        <v>45932.16250848351</v>
      </c>
      <c r="M228" s="5">
        <f t="shared" si="35"/>
        <v>2.8694873046875</v>
      </c>
      <c r="N228" s="5">
        <f t="shared" si="36"/>
        <v>1.953286537342972</v>
      </c>
      <c r="O228" s="6">
        <f t="shared" si="37"/>
        <v>2.1114730908948665E-2</v>
      </c>
      <c r="P228" s="6">
        <f t="shared" si="38"/>
        <v>0.7123134271707261</v>
      </c>
    </row>
    <row r="229" spans="1:16" x14ac:dyDescent="0.2">
      <c r="A229" s="14" t="s">
        <v>21</v>
      </c>
      <c r="B229" s="2">
        <v>7.7</v>
      </c>
      <c r="C229" s="3">
        <f t="shared" si="30"/>
        <v>7.7000000000000002E-3</v>
      </c>
      <c r="D229" s="11">
        <f t="shared" si="32"/>
        <v>4.6566257107834712E-5</v>
      </c>
      <c r="E229" s="9">
        <f t="shared" si="33"/>
        <v>2.5000000000000001E-4</v>
      </c>
      <c r="F229" s="10">
        <v>0.25</v>
      </c>
      <c r="G229" s="4">
        <v>25.5</v>
      </c>
      <c r="H229" s="5">
        <v>6.5390625</v>
      </c>
      <c r="I229" s="5">
        <v>3.6895751953125</v>
      </c>
      <c r="J229" s="5">
        <f t="shared" si="34"/>
        <v>5.3686943191733967</v>
      </c>
      <c r="K229" s="13">
        <v>8.9999999999999996E-7</v>
      </c>
      <c r="L229" s="8">
        <f t="shared" si="31"/>
        <v>45932.16250848351</v>
      </c>
      <c r="M229" s="5">
        <f t="shared" si="35"/>
        <v>2.8694873046875</v>
      </c>
      <c r="N229" s="5">
        <f t="shared" si="36"/>
        <v>1.953286537342972</v>
      </c>
      <c r="O229" s="6">
        <f t="shared" si="37"/>
        <v>2.1114730908948665E-2</v>
      </c>
      <c r="P229" s="6">
        <f t="shared" si="38"/>
        <v>0.7123134271707261</v>
      </c>
    </row>
    <row r="230" spans="1:16" x14ac:dyDescent="0.2">
      <c r="A230" s="14" t="s">
        <v>21</v>
      </c>
      <c r="B230" s="2">
        <v>7.7</v>
      </c>
      <c r="C230" s="3">
        <f t="shared" si="30"/>
        <v>7.7000000000000002E-3</v>
      </c>
      <c r="D230" s="11">
        <f t="shared" si="32"/>
        <v>4.6566257107834712E-5</v>
      </c>
      <c r="E230" s="9">
        <f t="shared" si="33"/>
        <v>2.5000000000000001E-4</v>
      </c>
      <c r="F230" s="10">
        <v>0.25</v>
      </c>
      <c r="G230" s="4">
        <v>25.5</v>
      </c>
      <c r="H230" s="5">
        <v>6.49365234375</v>
      </c>
      <c r="I230" s="5">
        <v>3.6668701171875</v>
      </c>
      <c r="J230" s="5">
        <f t="shared" si="34"/>
        <v>5.3686943191733967</v>
      </c>
      <c r="K230" s="13">
        <v>8.9999999999999996E-7</v>
      </c>
      <c r="L230" s="8">
        <f t="shared" si="31"/>
        <v>45932.16250848351</v>
      </c>
      <c r="M230" s="5">
        <f t="shared" si="35"/>
        <v>2.8467822265625</v>
      </c>
      <c r="N230" s="5">
        <f t="shared" si="36"/>
        <v>1.937830980749836</v>
      </c>
      <c r="O230" s="6">
        <f t="shared" si="37"/>
        <v>2.1114730908948665E-2</v>
      </c>
      <c r="P230" s="6">
        <f t="shared" si="38"/>
        <v>0.70667718267960122</v>
      </c>
    </row>
    <row r="231" spans="1:16" x14ac:dyDescent="0.2">
      <c r="A231" s="14" t="s">
        <v>21</v>
      </c>
      <c r="B231" s="2">
        <v>7.7</v>
      </c>
      <c r="C231" s="3">
        <f t="shared" si="30"/>
        <v>7.7000000000000002E-3</v>
      </c>
      <c r="D231" s="11">
        <f t="shared" si="32"/>
        <v>4.6566257107834712E-5</v>
      </c>
      <c r="E231" s="9">
        <f t="shared" si="33"/>
        <v>2.5000000000000001E-4</v>
      </c>
      <c r="F231" s="10">
        <v>0.25</v>
      </c>
      <c r="G231" s="4">
        <v>25.5</v>
      </c>
      <c r="H231" s="5">
        <v>6.54</v>
      </c>
      <c r="I231" s="5">
        <v>3.69</v>
      </c>
      <c r="J231" s="5">
        <f t="shared" si="34"/>
        <v>5.3686943191733967</v>
      </c>
      <c r="K231" s="13">
        <v>8.9999999999999996E-7</v>
      </c>
      <c r="L231" s="8">
        <f t="shared" si="31"/>
        <v>45932.16250848351</v>
      </c>
      <c r="M231" s="5">
        <f t="shared" si="35"/>
        <v>2.87</v>
      </c>
      <c r="N231" s="5">
        <f t="shared" si="36"/>
        <v>1.9536355337821718</v>
      </c>
      <c r="O231" s="6">
        <f t="shared" si="37"/>
        <v>2.1114730908948665E-2</v>
      </c>
      <c r="P231" s="6">
        <f t="shared" si="38"/>
        <v>0.71244069720762249</v>
      </c>
    </row>
    <row r="232" spans="1:16" x14ac:dyDescent="0.2">
      <c r="A232" s="14" t="s">
        <v>21</v>
      </c>
      <c r="B232" s="2">
        <v>7.7</v>
      </c>
      <c r="C232" s="3">
        <f t="shared" si="30"/>
        <v>7.7000000000000002E-3</v>
      </c>
      <c r="D232" s="11">
        <f t="shared" si="32"/>
        <v>4.6566257107834712E-5</v>
      </c>
      <c r="E232" s="9">
        <f t="shared" si="33"/>
        <v>1.4999999999999999E-4</v>
      </c>
      <c r="F232" s="10">
        <v>0.15</v>
      </c>
      <c r="G232" s="4">
        <v>25.5</v>
      </c>
      <c r="H232" s="5">
        <v>2.974365234375</v>
      </c>
      <c r="I232" s="5">
        <v>1.68017578125</v>
      </c>
      <c r="J232" s="5">
        <f t="shared" si="34"/>
        <v>3.2212165915040374</v>
      </c>
      <c r="K232" s="13">
        <v>8.9999999999999996E-7</v>
      </c>
      <c r="L232" s="8">
        <f t="shared" si="31"/>
        <v>27559.2975050901</v>
      </c>
      <c r="M232" s="5">
        <f t="shared" si="35"/>
        <v>1.314189453125</v>
      </c>
      <c r="N232" s="5">
        <f t="shared" si="36"/>
        <v>2.4849469742032135</v>
      </c>
      <c r="O232" s="6">
        <f t="shared" si="37"/>
        <v>2.3796203500805899E-2</v>
      </c>
      <c r="P232" s="6">
        <f t="shared" si="38"/>
        <v>0.80408169734792934</v>
      </c>
    </row>
    <row r="233" spans="1:16" x14ac:dyDescent="0.2">
      <c r="A233" s="14" t="s">
        <v>21</v>
      </c>
      <c r="B233" s="2">
        <v>7.7</v>
      </c>
      <c r="C233" s="3">
        <f t="shared" si="30"/>
        <v>7.7000000000000002E-3</v>
      </c>
      <c r="D233" s="11">
        <f t="shared" si="32"/>
        <v>4.6566257107834712E-5</v>
      </c>
      <c r="E233" s="9">
        <f t="shared" si="33"/>
        <v>1.4999999999999999E-4</v>
      </c>
      <c r="F233" s="10">
        <v>0.15</v>
      </c>
      <c r="G233" s="4">
        <v>25.5</v>
      </c>
      <c r="H233" s="5">
        <v>2.974365234375</v>
      </c>
      <c r="I233" s="5">
        <v>1.68017578125</v>
      </c>
      <c r="J233" s="5">
        <f t="shared" si="34"/>
        <v>3.2212165915040374</v>
      </c>
      <c r="K233" s="13">
        <v>8.9999999999999996E-7</v>
      </c>
      <c r="L233" s="8">
        <f t="shared" si="31"/>
        <v>27559.2975050901</v>
      </c>
      <c r="M233" s="5">
        <f t="shared" si="35"/>
        <v>1.314189453125</v>
      </c>
      <c r="N233" s="5">
        <f t="shared" si="36"/>
        <v>2.4849469742032135</v>
      </c>
      <c r="O233" s="6">
        <f t="shared" si="37"/>
        <v>2.3796203500805899E-2</v>
      </c>
      <c r="P233" s="6">
        <f t="shared" si="38"/>
        <v>0.80408169734792934</v>
      </c>
    </row>
    <row r="234" spans="1:16" x14ac:dyDescent="0.2">
      <c r="A234" s="14" t="s">
        <v>21</v>
      </c>
      <c r="B234" s="2">
        <v>7.7</v>
      </c>
      <c r="C234" s="3">
        <f t="shared" si="30"/>
        <v>7.7000000000000002E-3</v>
      </c>
      <c r="D234" s="11">
        <f t="shared" si="32"/>
        <v>4.6566257107834712E-5</v>
      </c>
      <c r="E234" s="9">
        <f t="shared" si="33"/>
        <v>1.4999999999999999E-4</v>
      </c>
      <c r="F234" s="10">
        <v>0.15</v>
      </c>
      <c r="G234" s="4">
        <v>25.5</v>
      </c>
      <c r="H234" s="5">
        <v>2.974365234375</v>
      </c>
      <c r="I234" s="5">
        <v>1.68017578125</v>
      </c>
      <c r="J234" s="5">
        <f t="shared" si="34"/>
        <v>3.2212165915040374</v>
      </c>
      <c r="K234" s="13">
        <v>8.9999999999999996E-7</v>
      </c>
      <c r="L234" s="8">
        <f t="shared" si="31"/>
        <v>27559.2975050901</v>
      </c>
      <c r="M234" s="5">
        <f t="shared" si="35"/>
        <v>1.314189453125</v>
      </c>
      <c r="N234" s="5">
        <f t="shared" si="36"/>
        <v>2.4849469742032135</v>
      </c>
      <c r="O234" s="6">
        <f t="shared" si="37"/>
        <v>2.3796203500805899E-2</v>
      </c>
      <c r="P234" s="6">
        <f t="shared" si="38"/>
        <v>0.80408169734792934</v>
      </c>
    </row>
    <row r="235" spans="1:16" x14ac:dyDescent="0.2">
      <c r="A235" s="14" t="s">
        <v>21</v>
      </c>
      <c r="B235" s="2">
        <v>7.7</v>
      </c>
      <c r="C235" s="3">
        <f t="shared" si="30"/>
        <v>7.7000000000000002E-3</v>
      </c>
      <c r="D235" s="11">
        <f t="shared" si="32"/>
        <v>4.6566257107834712E-5</v>
      </c>
      <c r="E235" s="9">
        <f t="shared" si="33"/>
        <v>1.4999999999999999E-4</v>
      </c>
      <c r="F235" s="10">
        <v>0.15</v>
      </c>
      <c r="G235" s="4">
        <v>25.5</v>
      </c>
      <c r="H235" s="5">
        <v>2.9857177734375</v>
      </c>
      <c r="I235" s="5">
        <v>1.6915283203125</v>
      </c>
      <c r="J235" s="5">
        <f t="shared" si="34"/>
        <v>3.2212165915040374</v>
      </c>
      <c r="K235" s="13">
        <v>8.9999999999999996E-7</v>
      </c>
      <c r="L235" s="8">
        <f t="shared" si="31"/>
        <v>27559.2975050901</v>
      </c>
      <c r="M235" s="5">
        <f t="shared" si="35"/>
        <v>1.314189453125</v>
      </c>
      <c r="N235" s="5">
        <f t="shared" si="36"/>
        <v>2.4849469742032135</v>
      </c>
      <c r="O235" s="6">
        <f t="shared" si="37"/>
        <v>2.3796203500805899E-2</v>
      </c>
      <c r="P235" s="6">
        <f t="shared" si="38"/>
        <v>0.80408169734792934</v>
      </c>
    </row>
    <row r="236" spans="1:16" x14ac:dyDescent="0.2">
      <c r="A236" s="14" t="s">
        <v>21</v>
      </c>
      <c r="B236" s="2">
        <v>7.7</v>
      </c>
      <c r="C236" s="3">
        <f t="shared" si="30"/>
        <v>7.7000000000000002E-3</v>
      </c>
      <c r="D236" s="11">
        <f t="shared" si="32"/>
        <v>4.6566257107834712E-5</v>
      </c>
      <c r="E236" s="9">
        <f t="shared" si="33"/>
        <v>1.4999999999999999E-4</v>
      </c>
      <c r="F236" s="10">
        <v>0.15</v>
      </c>
      <c r="G236" s="4">
        <v>25.5</v>
      </c>
      <c r="H236" s="5">
        <v>2.9630126953125</v>
      </c>
      <c r="I236" s="5">
        <v>1.6688232421875</v>
      </c>
      <c r="J236" s="5">
        <f t="shared" si="34"/>
        <v>3.2212165915040374</v>
      </c>
      <c r="K236" s="13">
        <v>8.9999999999999996E-7</v>
      </c>
      <c r="L236" s="8">
        <f t="shared" si="31"/>
        <v>27559.2975050901</v>
      </c>
      <c r="M236" s="5">
        <f t="shared" si="35"/>
        <v>1.314189453125</v>
      </c>
      <c r="N236" s="5">
        <f t="shared" si="36"/>
        <v>2.4849469742032135</v>
      </c>
      <c r="O236" s="6">
        <f t="shared" si="37"/>
        <v>2.3796203500805899E-2</v>
      </c>
      <c r="P236" s="6">
        <f t="shared" si="38"/>
        <v>0.80408169734792934</v>
      </c>
    </row>
    <row r="237" spans="1:16" x14ac:dyDescent="0.2">
      <c r="A237" s="14" t="s">
        <v>22</v>
      </c>
      <c r="B237" s="2">
        <v>7.7</v>
      </c>
      <c r="C237" s="3">
        <f t="shared" si="30"/>
        <v>7.7000000000000002E-3</v>
      </c>
      <c r="D237" s="11">
        <f t="shared" si="32"/>
        <v>4.6566257107834712E-5</v>
      </c>
      <c r="E237" s="9">
        <f t="shared" si="33"/>
        <v>5.5000000000000003E-4</v>
      </c>
      <c r="F237" s="10">
        <v>0.55000000000000004</v>
      </c>
      <c r="G237" s="4">
        <v>25.5</v>
      </c>
      <c r="H237" s="5">
        <v>-0.5335693359375</v>
      </c>
      <c r="I237" s="5">
        <v>1.9072265625</v>
      </c>
      <c r="J237" s="5">
        <f t="shared" si="34"/>
        <v>11.811127502181472</v>
      </c>
      <c r="K237" s="13">
        <v>8.9999999999999996E-7</v>
      </c>
      <c r="L237" s="8">
        <f t="shared" si="31"/>
        <v>101050.75751866371</v>
      </c>
      <c r="M237" s="5">
        <f t="shared" si="35"/>
        <v>-2.4207958984375</v>
      </c>
      <c r="N237" s="5">
        <f t="shared" si="36"/>
        <v>-0.34046655968134576</v>
      </c>
      <c r="O237" s="6">
        <f t="shared" si="37"/>
        <v>1.7786110808616775E-2</v>
      </c>
      <c r="P237" s="6">
        <f t="shared" si="38"/>
        <v>-0.14739548953424311</v>
      </c>
    </row>
    <row r="238" spans="1:16" x14ac:dyDescent="0.2">
      <c r="A238" s="14" t="s">
        <v>22</v>
      </c>
      <c r="B238" s="2">
        <v>7.7</v>
      </c>
      <c r="C238" s="3">
        <f t="shared" si="30"/>
        <v>7.7000000000000002E-3</v>
      </c>
      <c r="D238" s="11">
        <f t="shared" si="32"/>
        <v>4.6566257107834712E-5</v>
      </c>
      <c r="E238" s="9">
        <f t="shared" si="33"/>
        <v>5.5000000000000003E-4</v>
      </c>
      <c r="F238" s="10">
        <v>0.55000000000000004</v>
      </c>
      <c r="G238" s="4">
        <v>25.5</v>
      </c>
      <c r="H238" s="5">
        <v>-0.544921875</v>
      </c>
      <c r="I238" s="5">
        <v>1.9185791015625</v>
      </c>
      <c r="J238" s="5">
        <f t="shared" si="34"/>
        <v>11.811127502181472</v>
      </c>
      <c r="K238" s="13">
        <v>8.9999999999999996E-7</v>
      </c>
      <c r="L238" s="8">
        <f t="shared" si="31"/>
        <v>101050.75751866371</v>
      </c>
      <c r="M238" s="5">
        <f t="shared" si="35"/>
        <v>-2.4435009765625</v>
      </c>
      <c r="N238" s="5">
        <f t="shared" si="36"/>
        <v>-0.34365985649810937</v>
      </c>
      <c r="O238" s="6">
        <f t="shared" si="37"/>
        <v>1.7786110808616775E-2</v>
      </c>
      <c r="P238" s="6">
        <f t="shared" si="38"/>
        <v>-0.1487779382187058</v>
      </c>
    </row>
    <row r="239" spans="1:16" x14ac:dyDescent="0.2">
      <c r="A239" s="14" t="s">
        <v>22</v>
      </c>
      <c r="B239" s="2">
        <v>7.7</v>
      </c>
      <c r="C239" s="3">
        <f t="shared" si="30"/>
        <v>7.7000000000000002E-3</v>
      </c>
      <c r="D239" s="11">
        <f t="shared" si="32"/>
        <v>4.6566257107834712E-5</v>
      </c>
      <c r="E239" s="9">
        <f t="shared" si="33"/>
        <v>5.5000000000000003E-4</v>
      </c>
      <c r="F239" s="10">
        <v>0.55000000000000004</v>
      </c>
      <c r="G239" s="4">
        <v>25.5</v>
      </c>
      <c r="H239" s="5">
        <v>-0.544921875</v>
      </c>
      <c r="I239" s="5">
        <v>1.9185791015625</v>
      </c>
      <c r="J239" s="5">
        <f t="shared" si="34"/>
        <v>11.811127502181472</v>
      </c>
      <c r="K239" s="13">
        <v>8.9999999999999996E-7</v>
      </c>
      <c r="L239" s="8">
        <f t="shared" si="31"/>
        <v>101050.75751866371</v>
      </c>
      <c r="M239" s="5">
        <f t="shared" si="35"/>
        <v>-2.4435009765625</v>
      </c>
      <c r="N239" s="5">
        <f t="shared" si="36"/>
        <v>-0.34365985649810937</v>
      </c>
      <c r="O239" s="6">
        <f t="shared" si="37"/>
        <v>1.7786110808616775E-2</v>
      </c>
      <c r="P239" s="6">
        <f t="shared" si="38"/>
        <v>-0.1487779382187058</v>
      </c>
    </row>
    <row r="240" spans="1:16" x14ac:dyDescent="0.2">
      <c r="A240" s="14" t="s">
        <v>22</v>
      </c>
      <c r="B240" s="2">
        <v>7.7</v>
      </c>
      <c r="C240" s="3">
        <f t="shared" si="30"/>
        <v>7.7000000000000002E-3</v>
      </c>
      <c r="D240" s="11">
        <f t="shared" si="32"/>
        <v>4.6566257107834712E-5</v>
      </c>
      <c r="E240" s="9">
        <f t="shared" si="33"/>
        <v>5.5000000000000003E-4</v>
      </c>
      <c r="F240" s="10">
        <v>0.55000000000000004</v>
      </c>
      <c r="G240" s="4">
        <v>25.5</v>
      </c>
      <c r="H240" s="5">
        <v>-0.544921875</v>
      </c>
      <c r="I240" s="5">
        <v>1.9185791015625</v>
      </c>
      <c r="J240" s="5">
        <f t="shared" si="34"/>
        <v>11.811127502181472</v>
      </c>
      <c r="K240" s="13">
        <v>8.9999999999999996E-7</v>
      </c>
      <c r="L240" s="8">
        <f t="shared" si="31"/>
        <v>101050.75751866371</v>
      </c>
      <c r="M240" s="5">
        <f t="shared" si="35"/>
        <v>-2.4435009765625</v>
      </c>
      <c r="N240" s="5">
        <f t="shared" si="36"/>
        <v>-0.34365985649810937</v>
      </c>
      <c r="O240" s="6">
        <f t="shared" si="37"/>
        <v>1.7786110808616775E-2</v>
      </c>
      <c r="P240" s="6">
        <f t="shared" si="38"/>
        <v>-0.1487779382187058</v>
      </c>
    </row>
    <row r="241" spans="1:16" x14ac:dyDescent="0.2">
      <c r="A241" s="14" t="s">
        <v>22</v>
      </c>
      <c r="B241" s="2">
        <v>7.7</v>
      </c>
      <c r="C241" s="3">
        <f t="shared" si="30"/>
        <v>7.7000000000000002E-3</v>
      </c>
      <c r="D241" s="11">
        <f t="shared" si="32"/>
        <v>4.6566257107834712E-5</v>
      </c>
      <c r="E241" s="9">
        <f t="shared" si="33"/>
        <v>5.5000000000000003E-4</v>
      </c>
      <c r="F241" s="10">
        <v>0.55000000000000004</v>
      </c>
      <c r="G241" s="4">
        <v>25.5</v>
      </c>
      <c r="H241" s="5">
        <v>-0.6357421875</v>
      </c>
      <c r="I241" s="5">
        <v>1.86181640625</v>
      </c>
      <c r="J241" s="5">
        <f t="shared" si="34"/>
        <v>11.811127502181472</v>
      </c>
      <c r="K241" s="13">
        <v>8.9999999999999996E-7</v>
      </c>
      <c r="L241" s="8">
        <f t="shared" si="31"/>
        <v>101050.75751866371</v>
      </c>
      <c r="M241" s="5">
        <f t="shared" si="35"/>
        <v>-2.47755859375</v>
      </c>
      <c r="N241" s="5">
        <f t="shared" si="36"/>
        <v>-0.34844980172325485</v>
      </c>
      <c r="O241" s="6">
        <f t="shared" si="37"/>
        <v>1.7786110808616775E-2</v>
      </c>
      <c r="P241" s="6">
        <f t="shared" si="38"/>
        <v>-0.15085161124539986</v>
      </c>
    </row>
    <row r="242" spans="1:16" x14ac:dyDescent="0.2">
      <c r="A242" s="14" t="s">
        <v>22</v>
      </c>
      <c r="B242" s="2">
        <v>7.7</v>
      </c>
      <c r="C242" s="3">
        <f t="shared" si="30"/>
        <v>7.7000000000000002E-3</v>
      </c>
      <c r="D242" s="11">
        <f t="shared" si="32"/>
        <v>4.6566257107834712E-5</v>
      </c>
      <c r="E242" s="9">
        <f t="shared" si="33"/>
        <v>4.5000000000000004E-4</v>
      </c>
      <c r="F242" s="10">
        <v>0.45</v>
      </c>
      <c r="G242" s="4">
        <v>25.5</v>
      </c>
      <c r="H242" s="5">
        <v>-0.6016845703125</v>
      </c>
      <c r="I242" s="5">
        <v>1.7255859375</v>
      </c>
      <c r="J242" s="5">
        <f t="shared" si="34"/>
        <v>9.6636497745121144</v>
      </c>
      <c r="K242" s="12">
        <v>8.9999999999999996E-7</v>
      </c>
      <c r="L242" s="8">
        <f t="shared" si="31"/>
        <v>82677.892515270316</v>
      </c>
      <c r="M242" s="5">
        <f t="shared" si="35"/>
        <v>-2.3072705078125</v>
      </c>
      <c r="N242" s="5">
        <f t="shared" si="36"/>
        <v>-0.48474702650988677</v>
      </c>
      <c r="O242" s="6">
        <f t="shared" si="37"/>
        <v>1.8554338370489375E-2</v>
      </c>
      <c r="P242" s="6">
        <f t="shared" si="38"/>
        <v>-0.2011686986404615</v>
      </c>
    </row>
    <row r="243" spans="1:16" x14ac:dyDescent="0.2">
      <c r="A243" s="14" t="s">
        <v>22</v>
      </c>
      <c r="B243" s="2">
        <v>7.7</v>
      </c>
      <c r="C243" s="3">
        <f t="shared" si="30"/>
        <v>7.7000000000000002E-3</v>
      </c>
      <c r="D243" s="11">
        <f t="shared" si="32"/>
        <v>4.6566257107834712E-5</v>
      </c>
      <c r="E243" s="9">
        <f t="shared" si="33"/>
        <v>4.5000000000000004E-4</v>
      </c>
      <c r="F243" s="10">
        <v>0.45</v>
      </c>
      <c r="G243" s="4">
        <v>25.5</v>
      </c>
      <c r="H243" s="5">
        <v>-0.6016845703125</v>
      </c>
      <c r="I243" s="5">
        <v>1.7255859375</v>
      </c>
      <c r="J243" s="5">
        <f t="shared" si="34"/>
        <v>9.6636497745121144</v>
      </c>
      <c r="K243" s="13">
        <v>8.9999999999999996E-7</v>
      </c>
      <c r="L243" s="8">
        <f t="shared" si="31"/>
        <v>82677.892515270316</v>
      </c>
      <c r="M243" s="5">
        <f t="shared" si="35"/>
        <v>-2.3072705078125</v>
      </c>
      <c r="N243" s="5">
        <f t="shared" si="36"/>
        <v>-0.48474702650988677</v>
      </c>
      <c r="O243" s="6">
        <f t="shared" si="37"/>
        <v>1.8554338370489375E-2</v>
      </c>
      <c r="P243" s="6">
        <f t="shared" si="38"/>
        <v>-0.2011686986404615</v>
      </c>
    </row>
    <row r="244" spans="1:16" x14ac:dyDescent="0.2">
      <c r="A244" s="14" t="s">
        <v>22</v>
      </c>
      <c r="B244" s="2">
        <v>7.7</v>
      </c>
      <c r="C244" s="3">
        <f t="shared" si="30"/>
        <v>7.7000000000000002E-3</v>
      </c>
      <c r="D244" s="11">
        <f t="shared" si="32"/>
        <v>4.6566257107834712E-5</v>
      </c>
      <c r="E244" s="9">
        <f t="shared" si="33"/>
        <v>4.5000000000000004E-4</v>
      </c>
      <c r="F244" s="10">
        <v>0.45</v>
      </c>
      <c r="G244" s="4">
        <v>25.5</v>
      </c>
      <c r="H244" s="5">
        <v>-0.4541015625</v>
      </c>
      <c r="I244" s="5">
        <v>1.7596435546875</v>
      </c>
      <c r="J244" s="5">
        <f t="shared" si="34"/>
        <v>9.6636497745121144</v>
      </c>
      <c r="K244" s="13">
        <v>8.9999999999999996E-7</v>
      </c>
      <c r="L244" s="8">
        <f t="shared" si="31"/>
        <v>82677.892515270316</v>
      </c>
      <c r="M244" s="5">
        <f t="shared" si="35"/>
        <v>-2.1937451171875</v>
      </c>
      <c r="N244" s="5">
        <f t="shared" si="36"/>
        <v>-0.46089585892788676</v>
      </c>
      <c r="O244" s="6">
        <f t="shared" si="37"/>
        <v>1.8554338370489375E-2</v>
      </c>
      <c r="P244" s="6">
        <f t="shared" si="38"/>
        <v>-0.19127052891248555</v>
      </c>
    </row>
    <row r="245" spans="1:16" x14ac:dyDescent="0.2">
      <c r="A245" s="14" t="s">
        <v>22</v>
      </c>
      <c r="B245" s="2">
        <v>7.7</v>
      </c>
      <c r="C245" s="3">
        <f t="shared" si="30"/>
        <v>7.7000000000000002E-3</v>
      </c>
      <c r="D245" s="11">
        <f t="shared" si="32"/>
        <v>4.6566257107834712E-5</v>
      </c>
      <c r="E245" s="9">
        <f t="shared" si="33"/>
        <v>4.5000000000000004E-4</v>
      </c>
      <c r="F245" s="10">
        <v>0.45</v>
      </c>
      <c r="G245" s="4">
        <v>25.5</v>
      </c>
      <c r="H245" s="5">
        <v>-0.4541015625</v>
      </c>
      <c r="I245" s="5">
        <v>1.7596435546875</v>
      </c>
      <c r="J245" s="5">
        <f t="shared" si="34"/>
        <v>9.6636497745121144</v>
      </c>
      <c r="K245" s="13">
        <v>8.9999999999999996E-7</v>
      </c>
      <c r="L245" s="8">
        <f t="shared" si="31"/>
        <v>82677.892515270316</v>
      </c>
      <c r="M245" s="5">
        <f t="shared" si="35"/>
        <v>-2.1937451171875</v>
      </c>
      <c r="N245" s="5">
        <f t="shared" si="36"/>
        <v>-0.46089585892788676</v>
      </c>
      <c r="O245" s="6">
        <f t="shared" si="37"/>
        <v>1.8554338370489375E-2</v>
      </c>
      <c r="P245" s="6">
        <f t="shared" si="38"/>
        <v>-0.19127052891248555</v>
      </c>
    </row>
    <row r="246" spans="1:16" x14ac:dyDescent="0.2">
      <c r="A246" s="14" t="s">
        <v>22</v>
      </c>
      <c r="B246" s="2">
        <v>7.7</v>
      </c>
      <c r="C246" s="3">
        <f t="shared" si="30"/>
        <v>7.7000000000000002E-3</v>
      </c>
      <c r="D246" s="11">
        <f t="shared" si="32"/>
        <v>4.6566257107834712E-5</v>
      </c>
      <c r="E246" s="9">
        <f t="shared" si="33"/>
        <v>4.5000000000000004E-4</v>
      </c>
      <c r="F246" s="10">
        <v>0.45</v>
      </c>
      <c r="G246" s="4">
        <v>25.5</v>
      </c>
      <c r="H246" s="5">
        <v>-0.49951171875</v>
      </c>
      <c r="I246" s="5">
        <v>1.77099609375</v>
      </c>
      <c r="J246" s="5">
        <f t="shared" si="34"/>
        <v>9.6636497745121144</v>
      </c>
      <c r="K246" s="13">
        <v>8.9999999999999996E-7</v>
      </c>
      <c r="L246" s="8">
        <f t="shared" si="31"/>
        <v>82677.892515270316</v>
      </c>
      <c r="M246" s="5">
        <f t="shared" si="35"/>
        <v>-2.2505078125</v>
      </c>
      <c r="N246" s="5">
        <f t="shared" si="36"/>
        <v>-0.47282144271888682</v>
      </c>
      <c r="O246" s="6">
        <f t="shared" si="37"/>
        <v>1.8554338370489375E-2</v>
      </c>
      <c r="P246" s="6">
        <f t="shared" si="38"/>
        <v>-0.19621961377647354</v>
      </c>
    </row>
    <row r="247" spans="1:16" x14ac:dyDescent="0.2">
      <c r="A247" s="14" t="s">
        <v>22</v>
      </c>
      <c r="B247" s="2">
        <v>7.7</v>
      </c>
      <c r="C247" s="3">
        <f t="shared" si="30"/>
        <v>7.7000000000000002E-3</v>
      </c>
      <c r="D247" s="11">
        <f t="shared" si="32"/>
        <v>4.6566257107834712E-5</v>
      </c>
      <c r="E247" s="9">
        <f t="shared" si="33"/>
        <v>3.5E-4</v>
      </c>
      <c r="F247" s="10">
        <v>0.35</v>
      </c>
      <c r="G247" s="4">
        <v>25.5</v>
      </c>
      <c r="H247" s="5">
        <v>-0.2611083984375</v>
      </c>
      <c r="I247" s="5">
        <v>1.04443359375</v>
      </c>
      <c r="J247" s="5">
        <f t="shared" si="34"/>
        <v>7.5161720468427546</v>
      </c>
      <c r="K247" s="13">
        <v>8.9999999999999996E-7</v>
      </c>
      <c r="L247" s="8">
        <f t="shared" si="31"/>
        <v>64305.027511876906</v>
      </c>
      <c r="M247" s="5">
        <f t="shared" si="35"/>
        <v>-1.2855419921875</v>
      </c>
      <c r="N247" s="5">
        <f t="shared" si="36"/>
        <v>-0.44646955061271126</v>
      </c>
      <c r="O247" s="6">
        <f t="shared" si="37"/>
        <v>1.9588725024319072E-2</v>
      </c>
      <c r="P247" s="6">
        <f t="shared" si="38"/>
        <v>-0.17549970891162578</v>
      </c>
    </row>
    <row r="248" spans="1:16" x14ac:dyDescent="0.2">
      <c r="A248" s="14" t="s">
        <v>22</v>
      </c>
      <c r="B248" s="2">
        <v>7.7</v>
      </c>
      <c r="C248" s="3">
        <f t="shared" si="30"/>
        <v>7.7000000000000002E-3</v>
      </c>
      <c r="D248" s="11">
        <f t="shared" si="32"/>
        <v>4.6566257107834712E-5</v>
      </c>
      <c r="E248" s="9">
        <f t="shared" si="33"/>
        <v>3.5E-4</v>
      </c>
      <c r="F248" s="10">
        <v>0.35</v>
      </c>
      <c r="G248" s="4">
        <v>25.5</v>
      </c>
      <c r="H248" s="5">
        <v>-0.2611083984375</v>
      </c>
      <c r="I248" s="5">
        <v>1.04443359375</v>
      </c>
      <c r="J248" s="5">
        <f t="shared" si="34"/>
        <v>7.5161720468427546</v>
      </c>
      <c r="K248" s="13">
        <v>8.9999999999999996E-7</v>
      </c>
      <c r="L248" s="8">
        <f t="shared" si="31"/>
        <v>64305.027511876906</v>
      </c>
      <c r="M248" s="5">
        <f t="shared" si="35"/>
        <v>-1.2855419921875</v>
      </c>
      <c r="N248" s="5">
        <f t="shared" si="36"/>
        <v>-0.44646955061271126</v>
      </c>
      <c r="O248" s="6">
        <f t="shared" si="37"/>
        <v>1.9588725024319072E-2</v>
      </c>
      <c r="P248" s="6">
        <f t="shared" si="38"/>
        <v>-0.17549970891162578</v>
      </c>
    </row>
    <row r="249" spans="1:16" x14ac:dyDescent="0.2">
      <c r="A249" s="14" t="s">
        <v>22</v>
      </c>
      <c r="B249" s="2">
        <v>7.7</v>
      </c>
      <c r="C249" s="3">
        <f t="shared" si="30"/>
        <v>7.7000000000000002E-3</v>
      </c>
      <c r="D249" s="11">
        <f t="shared" si="32"/>
        <v>4.6566257107834712E-5</v>
      </c>
      <c r="E249" s="9">
        <f t="shared" si="33"/>
        <v>3.5E-4</v>
      </c>
      <c r="F249" s="10">
        <v>0.35</v>
      </c>
      <c r="G249" s="4">
        <v>25.5</v>
      </c>
      <c r="H249" s="5">
        <v>-0.2611083984375</v>
      </c>
      <c r="I249" s="5">
        <v>1.04443359375</v>
      </c>
      <c r="J249" s="5">
        <f t="shared" si="34"/>
        <v>7.5161720468427546</v>
      </c>
      <c r="K249" s="13">
        <v>8.9999999999999996E-7</v>
      </c>
      <c r="L249" s="8">
        <f t="shared" si="31"/>
        <v>64305.027511876906</v>
      </c>
      <c r="M249" s="5">
        <f t="shared" si="35"/>
        <v>-1.2855419921875</v>
      </c>
      <c r="N249" s="5">
        <f t="shared" si="36"/>
        <v>-0.44646955061271126</v>
      </c>
      <c r="O249" s="6">
        <f t="shared" si="37"/>
        <v>1.9588725024319072E-2</v>
      </c>
      <c r="P249" s="6">
        <f t="shared" si="38"/>
        <v>-0.17549970891162578</v>
      </c>
    </row>
    <row r="250" spans="1:16" x14ac:dyDescent="0.2">
      <c r="A250" s="14" t="s">
        <v>22</v>
      </c>
      <c r="B250" s="2">
        <v>7.7</v>
      </c>
      <c r="C250" s="3">
        <f t="shared" si="30"/>
        <v>7.7000000000000002E-3</v>
      </c>
      <c r="D250" s="11">
        <f t="shared" si="32"/>
        <v>4.6566257107834712E-5</v>
      </c>
      <c r="E250" s="9">
        <f t="shared" si="33"/>
        <v>3.5E-4</v>
      </c>
      <c r="F250" s="10">
        <v>0.35</v>
      </c>
      <c r="G250" s="4">
        <v>25.5</v>
      </c>
      <c r="H250" s="5">
        <v>-0.3065185546875</v>
      </c>
      <c r="I250" s="5">
        <v>1.0330810546875</v>
      </c>
      <c r="J250" s="5">
        <f t="shared" si="34"/>
        <v>7.5161720468427546</v>
      </c>
      <c r="K250" s="13">
        <v>8.9999999999999996E-7</v>
      </c>
      <c r="L250" s="8">
        <f t="shared" si="31"/>
        <v>64305.027511876906</v>
      </c>
      <c r="M250" s="5">
        <f t="shared" si="35"/>
        <v>-1.319599609375</v>
      </c>
      <c r="N250" s="5">
        <f t="shared" si="36"/>
        <v>-0.45829778269929494</v>
      </c>
      <c r="O250" s="6">
        <f t="shared" si="37"/>
        <v>1.9588725024319072E-2</v>
      </c>
      <c r="P250" s="6">
        <f t="shared" si="38"/>
        <v>-0.18014918900558918</v>
      </c>
    </row>
    <row r="251" spans="1:16" x14ac:dyDescent="0.2">
      <c r="A251" s="14" t="s">
        <v>22</v>
      </c>
      <c r="B251" s="2">
        <v>7.7</v>
      </c>
      <c r="C251" s="3">
        <f t="shared" si="30"/>
        <v>7.7000000000000002E-3</v>
      </c>
      <c r="D251" s="11">
        <f t="shared" si="32"/>
        <v>4.6566257107834712E-5</v>
      </c>
      <c r="E251" s="9">
        <f t="shared" si="33"/>
        <v>3.5E-4</v>
      </c>
      <c r="F251" s="10">
        <v>0.35</v>
      </c>
      <c r="G251" s="4">
        <v>25.5</v>
      </c>
      <c r="H251" s="5">
        <v>-0.3065185546875</v>
      </c>
      <c r="I251" s="5">
        <v>1.0330810546875</v>
      </c>
      <c r="J251" s="5">
        <f t="shared" si="34"/>
        <v>7.5161720468427546</v>
      </c>
      <c r="K251" s="13">
        <v>8.9999999999999996E-7</v>
      </c>
      <c r="L251" s="8">
        <f t="shared" si="31"/>
        <v>64305.027511876906</v>
      </c>
      <c r="M251" s="5">
        <f t="shared" si="35"/>
        <v>-1.319599609375</v>
      </c>
      <c r="N251" s="5">
        <f t="shared" si="36"/>
        <v>-0.45829778269929494</v>
      </c>
      <c r="O251" s="6">
        <f t="shared" si="37"/>
        <v>1.9588725024319072E-2</v>
      </c>
      <c r="P251" s="6">
        <f t="shared" si="38"/>
        <v>-0.18014918900558918</v>
      </c>
    </row>
    <row r="252" spans="1:16" x14ac:dyDescent="0.2">
      <c r="A252" s="14" t="s">
        <v>22</v>
      </c>
      <c r="B252" s="2">
        <v>7.7</v>
      </c>
      <c r="C252" s="3">
        <f t="shared" si="30"/>
        <v>7.7000000000000002E-3</v>
      </c>
      <c r="D252" s="11">
        <f t="shared" si="32"/>
        <v>4.6566257107834712E-5</v>
      </c>
      <c r="E252" s="9">
        <f t="shared" si="33"/>
        <v>2.5000000000000001E-4</v>
      </c>
      <c r="F252" s="10">
        <v>0.25</v>
      </c>
      <c r="G252" s="4">
        <v>25.5</v>
      </c>
      <c r="H252" s="5">
        <v>-0.1702880859375</v>
      </c>
      <c r="I252" s="5">
        <v>0.40869140625</v>
      </c>
      <c r="J252" s="5">
        <f t="shared" si="34"/>
        <v>5.3686943191733967</v>
      </c>
      <c r="K252" s="13">
        <v>8.9999999999999996E-7</v>
      </c>
      <c r="L252" s="8">
        <f t="shared" si="31"/>
        <v>45932.16250848351</v>
      </c>
      <c r="M252" s="5">
        <f t="shared" si="35"/>
        <v>-0.55897949218749998</v>
      </c>
      <c r="N252" s="5">
        <f t="shared" si="36"/>
        <v>-0.38050250822056231</v>
      </c>
      <c r="O252" s="6">
        <f t="shared" si="37"/>
        <v>2.1114730908948665E-2</v>
      </c>
      <c r="P252" s="6">
        <f t="shared" si="38"/>
        <v>-0.13875949098913773</v>
      </c>
    </row>
    <row r="253" spans="1:16" x14ac:dyDescent="0.2">
      <c r="A253" s="14" t="s">
        <v>22</v>
      </c>
      <c r="B253" s="2">
        <v>7.7</v>
      </c>
      <c r="C253" s="3">
        <f t="shared" si="30"/>
        <v>7.7000000000000002E-3</v>
      </c>
      <c r="D253" s="11">
        <f t="shared" si="32"/>
        <v>4.6566257107834712E-5</v>
      </c>
      <c r="E253" s="9">
        <f t="shared" si="33"/>
        <v>2.5000000000000001E-4</v>
      </c>
      <c r="F253" s="10">
        <v>0.25</v>
      </c>
      <c r="G253" s="4">
        <v>25.5</v>
      </c>
      <c r="H253" s="5">
        <v>-0.1702880859375</v>
      </c>
      <c r="I253" s="5">
        <v>0.431396484375</v>
      </c>
      <c r="J253" s="5">
        <f t="shared" si="34"/>
        <v>5.3686943191733967</v>
      </c>
      <c r="K253" s="13">
        <v>8.9999999999999996E-7</v>
      </c>
      <c r="L253" s="8">
        <f t="shared" si="31"/>
        <v>45932.16250848351</v>
      </c>
      <c r="M253" s="5">
        <f t="shared" si="35"/>
        <v>-0.58168457031249998</v>
      </c>
      <c r="N253" s="5">
        <f t="shared" si="36"/>
        <v>-0.39595806481369833</v>
      </c>
      <c r="O253" s="6">
        <f t="shared" si="37"/>
        <v>2.1114730908948665E-2</v>
      </c>
      <c r="P253" s="6">
        <f t="shared" si="38"/>
        <v>-0.14439573548026266</v>
      </c>
    </row>
    <row r="254" spans="1:16" x14ac:dyDescent="0.2">
      <c r="A254" s="14" t="s">
        <v>22</v>
      </c>
      <c r="B254" s="2">
        <v>7.7</v>
      </c>
      <c r="C254" s="3">
        <f t="shared" si="30"/>
        <v>7.7000000000000002E-3</v>
      </c>
      <c r="D254" s="11">
        <f t="shared" si="32"/>
        <v>4.6566257107834712E-5</v>
      </c>
      <c r="E254" s="9">
        <f t="shared" si="33"/>
        <v>2.5000000000000001E-4</v>
      </c>
      <c r="F254" s="10">
        <v>0.25</v>
      </c>
      <c r="G254" s="4">
        <v>25.5</v>
      </c>
      <c r="H254" s="5">
        <v>-0.1702880859375</v>
      </c>
      <c r="I254" s="5">
        <v>0.431396484375</v>
      </c>
      <c r="J254" s="5">
        <f t="shared" si="34"/>
        <v>5.3686943191733967</v>
      </c>
      <c r="K254" s="13">
        <v>8.9999999999999996E-7</v>
      </c>
      <c r="L254" s="8">
        <f t="shared" si="31"/>
        <v>45932.16250848351</v>
      </c>
      <c r="M254" s="5">
        <f t="shared" si="35"/>
        <v>-0.58168457031249998</v>
      </c>
      <c r="N254" s="5">
        <f t="shared" si="36"/>
        <v>-0.39595806481369833</v>
      </c>
      <c r="O254" s="6">
        <f t="shared" si="37"/>
        <v>2.1114730908948665E-2</v>
      </c>
      <c r="P254" s="6">
        <f t="shared" si="38"/>
        <v>-0.14439573548026266</v>
      </c>
    </row>
    <row r="255" spans="1:16" x14ac:dyDescent="0.2">
      <c r="A255" s="14" t="s">
        <v>22</v>
      </c>
      <c r="B255" s="2">
        <v>7.7</v>
      </c>
      <c r="C255" s="3">
        <f t="shared" si="30"/>
        <v>7.7000000000000002E-3</v>
      </c>
      <c r="D255" s="11">
        <f t="shared" si="32"/>
        <v>4.6566257107834712E-5</v>
      </c>
      <c r="E255" s="9">
        <f t="shared" si="33"/>
        <v>2.5000000000000001E-4</v>
      </c>
      <c r="F255" s="10">
        <v>0.25</v>
      </c>
      <c r="G255" s="4">
        <v>25.5</v>
      </c>
      <c r="H255" s="5">
        <v>-0.1702880859375</v>
      </c>
      <c r="I255" s="5">
        <v>0.4200439453125</v>
      </c>
      <c r="J255" s="5">
        <f t="shared" si="34"/>
        <v>5.3686943191733967</v>
      </c>
      <c r="K255" s="13">
        <v>8.9999999999999996E-7</v>
      </c>
      <c r="L255" s="8">
        <f t="shared" si="31"/>
        <v>45932.16250848351</v>
      </c>
      <c r="M255" s="5">
        <f t="shared" si="35"/>
        <v>-0.57033203124999998</v>
      </c>
      <c r="N255" s="5">
        <f t="shared" si="36"/>
        <v>-0.38823028651713032</v>
      </c>
      <c r="O255" s="6">
        <f t="shared" si="37"/>
        <v>2.1114730908948665E-2</v>
      </c>
      <c r="P255" s="6">
        <f t="shared" si="38"/>
        <v>-0.14157761323470019</v>
      </c>
    </row>
    <row r="256" spans="1:16" x14ac:dyDescent="0.2">
      <c r="A256" s="14" t="s">
        <v>22</v>
      </c>
      <c r="B256" s="2">
        <v>7.7</v>
      </c>
      <c r="C256" s="3">
        <f t="shared" si="30"/>
        <v>7.7000000000000002E-3</v>
      </c>
      <c r="D256" s="11">
        <f t="shared" si="32"/>
        <v>4.6566257107834712E-5</v>
      </c>
      <c r="E256" s="9">
        <f t="shared" si="33"/>
        <v>2.5000000000000001E-4</v>
      </c>
      <c r="F256" s="10">
        <v>0.25</v>
      </c>
      <c r="G256" s="4">
        <v>25.5</v>
      </c>
      <c r="H256" s="5">
        <v>-0.181640625</v>
      </c>
      <c r="I256" s="5">
        <v>0.431396484375</v>
      </c>
      <c r="J256" s="5">
        <f t="shared" si="34"/>
        <v>5.3686943191733967</v>
      </c>
      <c r="K256" s="13">
        <v>8.9999999999999996E-7</v>
      </c>
      <c r="L256" s="8">
        <f t="shared" si="31"/>
        <v>45932.16250848351</v>
      </c>
      <c r="M256" s="5">
        <f t="shared" si="35"/>
        <v>-0.59303710937499998</v>
      </c>
      <c r="N256" s="5">
        <f t="shared" si="36"/>
        <v>-0.40368584311026628</v>
      </c>
      <c r="O256" s="6">
        <f t="shared" si="37"/>
        <v>2.1114730908948665E-2</v>
      </c>
      <c r="P256" s="6">
        <f t="shared" si="38"/>
        <v>-0.14721385772582513</v>
      </c>
    </row>
    <row r="257" spans="1:16" x14ac:dyDescent="0.2">
      <c r="A257" s="14" t="s">
        <v>22</v>
      </c>
      <c r="B257" s="2">
        <v>7.7</v>
      </c>
      <c r="C257" s="3">
        <f t="shared" si="30"/>
        <v>7.7000000000000002E-3</v>
      </c>
      <c r="D257" s="11">
        <f t="shared" si="32"/>
        <v>4.6566257107834712E-5</v>
      </c>
      <c r="E257" s="9">
        <f t="shared" si="33"/>
        <v>1.4999999999999999E-4</v>
      </c>
      <c r="F257" s="10">
        <v>0.15</v>
      </c>
      <c r="G257" s="4">
        <v>25.5</v>
      </c>
      <c r="H257" s="5">
        <v>-0.113525390625</v>
      </c>
      <c r="I257" s="5">
        <v>0.1475830078125</v>
      </c>
      <c r="J257" s="5">
        <f t="shared" si="34"/>
        <v>3.2212165915040374</v>
      </c>
      <c r="K257" s="13">
        <v>8.9999999999999996E-7</v>
      </c>
      <c r="L257" s="8">
        <f t="shared" si="31"/>
        <v>27559.2975050901</v>
      </c>
      <c r="M257" s="5">
        <f t="shared" si="35"/>
        <v>-0.24110839843750001</v>
      </c>
      <c r="N257" s="5">
        <f t="shared" si="36"/>
        <v>-0.45590198865738485</v>
      </c>
      <c r="O257" s="6">
        <f t="shared" si="37"/>
        <v>2.3796203500805899E-2</v>
      </c>
      <c r="P257" s="6">
        <f t="shared" si="38"/>
        <v>-0.14752123432391123</v>
      </c>
    </row>
    <row r="258" spans="1:16" x14ac:dyDescent="0.2">
      <c r="A258" s="14" t="s">
        <v>22</v>
      </c>
      <c r="B258" s="2">
        <v>7.7</v>
      </c>
      <c r="C258" s="3">
        <f t="shared" ref="C258:C261" si="39">IF(ISNUMBER(B258),B258/1000,"")</f>
        <v>7.7000000000000002E-3</v>
      </c>
      <c r="D258" s="11">
        <f t="shared" si="32"/>
        <v>4.6566257107834712E-5</v>
      </c>
      <c r="E258" s="9">
        <f t="shared" si="33"/>
        <v>1.4999999999999999E-4</v>
      </c>
      <c r="F258" s="10">
        <v>0.15</v>
      </c>
      <c r="G258" s="4">
        <v>25.5</v>
      </c>
      <c r="H258" s="5">
        <v>-0.113525390625</v>
      </c>
      <c r="I258" s="5">
        <v>0.1475830078125</v>
      </c>
      <c r="J258" s="5">
        <f t="shared" si="34"/>
        <v>3.2212165915040374</v>
      </c>
      <c r="K258" s="13">
        <v>8.9999999999999996E-7</v>
      </c>
      <c r="L258" s="8">
        <f t="shared" ref="L258:L261" si="40">J258*C258/K258</f>
        <v>27559.2975050901</v>
      </c>
      <c r="M258" s="5">
        <f t="shared" si="35"/>
        <v>-0.24110839843750001</v>
      </c>
      <c r="N258" s="5">
        <f t="shared" si="36"/>
        <v>-0.45590198865738485</v>
      </c>
      <c r="O258" s="6">
        <f t="shared" si="37"/>
        <v>2.3796203500805899E-2</v>
      </c>
      <c r="P258" s="6">
        <f t="shared" si="38"/>
        <v>-0.14752123432391123</v>
      </c>
    </row>
    <row r="259" spans="1:16" x14ac:dyDescent="0.2">
      <c r="A259" s="14" t="s">
        <v>22</v>
      </c>
      <c r="B259" s="2">
        <v>7.7</v>
      </c>
      <c r="C259" s="3">
        <f t="shared" si="39"/>
        <v>7.7000000000000002E-3</v>
      </c>
      <c r="D259" s="11">
        <f t="shared" ref="D259:D261" si="41">PI()*(C259)^2/4</f>
        <v>4.6566257107834712E-5</v>
      </c>
      <c r="E259" s="9">
        <f t="shared" ref="E259:E261" si="42">0.001*F259</f>
        <v>1.4999999999999999E-4</v>
      </c>
      <c r="F259" s="10">
        <v>0.15</v>
      </c>
      <c r="G259" s="4">
        <v>25.5</v>
      </c>
      <c r="H259" s="5">
        <v>-0.1475830078125</v>
      </c>
      <c r="I259" s="5">
        <v>0.158935546875</v>
      </c>
      <c r="J259" s="5">
        <f t="shared" ref="J259:J261" si="43">E259/D259</f>
        <v>3.2212165915040374</v>
      </c>
      <c r="K259" s="13">
        <v>8.9999999999999996E-7</v>
      </c>
      <c r="L259" s="8">
        <f t="shared" si="40"/>
        <v>27559.2975050901</v>
      </c>
      <c r="M259" s="5">
        <f t="shared" ref="M259:M261" si="44">H259 - I259 + 0.02</f>
        <v>-0.28651855468749998</v>
      </c>
      <c r="N259" s="5">
        <f t="shared" ref="N259:N261" si="45">2*9.81*M259/J259^2</f>
        <v>-0.54176619195258469</v>
      </c>
      <c r="O259" s="6">
        <f t="shared" ref="O259:O261" si="46">(-1.8*LOG(6.9/L259))^-2</f>
        <v>2.3796203500805899E-2</v>
      </c>
      <c r="P259" s="6">
        <f t="shared" ref="P259:P261" si="47">N259*C259/O259</f>
        <v>-0.17530526152600873</v>
      </c>
    </row>
    <row r="260" spans="1:16" x14ac:dyDescent="0.2">
      <c r="A260" s="14" t="s">
        <v>22</v>
      </c>
      <c r="B260" s="2">
        <v>7.7</v>
      </c>
      <c r="C260" s="3">
        <f t="shared" si="39"/>
        <v>7.7000000000000002E-3</v>
      </c>
      <c r="D260" s="11">
        <f t="shared" si="41"/>
        <v>4.6566257107834712E-5</v>
      </c>
      <c r="E260" s="9">
        <f t="shared" si="42"/>
        <v>1.4999999999999999E-4</v>
      </c>
      <c r="F260" s="10">
        <v>0.15</v>
      </c>
      <c r="G260" s="4">
        <v>25.5</v>
      </c>
      <c r="H260" s="5">
        <v>-0.1475830078125</v>
      </c>
      <c r="I260" s="5">
        <v>0.158935546875</v>
      </c>
      <c r="J260" s="5">
        <f t="shared" si="43"/>
        <v>3.2212165915040374</v>
      </c>
      <c r="K260" s="13">
        <v>8.9999999999999996E-7</v>
      </c>
      <c r="L260" s="8">
        <f t="shared" si="40"/>
        <v>27559.2975050901</v>
      </c>
      <c r="M260" s="5">
        <f t="shared" si="44"/>
        <v>-0.28651855468749998</v>
      </c>
      <c r="N260" s="5">
        <f t="shared" si="45"/>
        <v>-0.54176619195258469</v>
      </c>
      <c r="O260" s="6">
        <f t="shared" si="46"/>
        <v>2.3796203500805899E-2</v>
      </c>
      <c r="P260" s="6">
        <f t="shared" si="47"/>
        <v>-0.17530526152600873</v>
      </c>
    </row>
    <row r="261" spans="1:16" x14ac:dyDescent="0.2">
      <c r="A261" s="14" t="s">
        <v>22</v>
      </c>
      <c r="B261" s="2">
        <v>7.7</v>
      </c>
      <c r="C261" s="3">
        <f t="shared" si="39"/>
        <v>7.7000000000000002E-3</v>
      </c>
      <c r="D261" s="11">
        <f t="shared" si="41"/>
        <v>4.6566257107834712E-5</v>
      </c>
      <c r="E261" s="9">
        <f t="shared" si="42"/>
        <v>1.4999999999999999E-4</v>
      </c>
      <c r="F261" s="10">
        <v>0.15</v>
      </c>
      <c r="G261" s="4">
        <v>25.5</v>
      </c>
      <c r="H261" s="5">
        <v>-0.113525390625</v>
      </c>
      <c r="I261" s="5">
        <v>0.158935546875</v>
      </c>
      <c r="J261" s="5">
        <f t="shared" si="43"/>
        <v>3.2212165915040374</v>
      </c>
      <c r="K261" s="13">
        <v>8.9999999999999996E-7</v>
      </c>
      <c r="L261" s="8">
        <f t="shared" si="40"/>
        <v>27559.2975050901</v>
      </c>
      <c r="M261" s="5">
        <f t="shared" si="44"/>
        <v>-0.25246093749999998</v>
      </c>
      <c r="N261" s="5">
        <f t="shared" si="45"/>
        <v>-0.47736803948118478</v>
      </c>
      <c r="O261" s="6">
        <f t="shared" si="46"/>
        <v>2.3796203500805899E-2</v>
      </c>
      <c r="P261" s="6">
        <f t="shared" si="47"/>
        <v>-0.15446724112443558</v>
      </c>
    </row>
  </sheetData>
  <conditionalFormatting sqref="M2:M26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2023-02-27T23:40:39Z</dcterms:created>
  <dcterms:modified xsi:type="dcterms:W3CDTF">2023-03-21T22:44:48Z</dcterms:modified>
</cp:coreProperties>
</file>