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7d733f71c43fd38/Documentos/DOCUMENTOS DE JEISON/videos youtube/"/>
    </mc:Choice>
  </mc:AlternateContent>
  <xr:revisionPtr revIDLastSave="3" documentId="8_{70C3EA1A-55EB-4C7F-A388-1A5EBEB36A03}" xr6:coauthVersionLast="47" xr6:coauthVersionMax="47" xr10:uidLastSave="{4C06B305-1868-4B83-A42B-DB82439E73EF}"/>
  <bookViews>
    <workbookView xWindow="-120" yWindow="-120" windowWidth="20730" windowHeight="11040" activeTab="1" xr2:uid="{9A46A9C8-AD73-4A85-9555-44E428391CFC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2" l="1"/>
  <c r="F10" i="2"/>
  <c r="G10" i="2" s="1"/>
  <c r="F11" i="2"/>
  <c r="F12" i="2"/>
  <c r="G12" i="2" s="1"/>
  <c r="F13" i="2"/>
  <c r="G13" i="2" s="1"/>
  <c r="F14" i="2"/>
  <c r="G14" i="2" s="1"/>
  <c r="F9" i="2"/>
  <c r="G9" i="2" s="1"/>
  <c r="G23" i="1"/>
  <c r="G21" i="1"/>
  <c r="G20" i="1"/>
  <c r="G16" i="1"/>
  <c r="G12" i="1"/>
  <c r="F14" i="1"/>
  <c r="G14" i="1" s="1"/>
  <c r="F13" i="1"/>
  <c r="G13" i="1" s="1"/>
  <c r="F12" i="1"/>
  <c r="F11" i="1"/>
  <c r="G11" i="1" s="1"/>
  <c r="F10" i="1"/>
  <c r="G10" i="1" s="1"/>
  <c r="F9" i="1"/>
  <c r="G9" i="1" s="1"/>
  <c r="G16" i="2" l="1"/>
  <c r="G20" i="2" l="1"/>
  <c r="G21" i="2"/>
  <c r="G23" i="2" l="1"/>
</calcChain>
</file>

<file path=xl/sharedStrings.xml><?xml version="1.0" encoding="utf-8"?>
<sst xmlns="http://schemas.openxmlformats.org/spreadsheetml/2006/main" count="72" uniqueCount="35">
  <si>
    <t>Descripción</t>
  </si>
  <si>
    <t>Hoja de cálculo para estadarizar la receta de  una hamburguesa y cálcular su costo de producción</t>
  </si>
  <si>
    <t>Ítem</t>
  </si>
  <si>
    <t>Unidad</t>
  </si>
  <si>
    <t>Cantidad</t>
  </si>
  <si>
    <t>Valor Unitario</t>
  </si>
  <si>
    <t>Costo</t>
  </si>
  <si>
    <t>Tabla de costos para Recetas</t>
  </si>
  <si>
    <t>Carne artesanal de 100g</t>
  </si>
  <si>
    <t>Queso cheddar</t>
  </si>
  <si>
    <t>Jamón</t>
  </si>
  <si>
    <t>Tocineta</t>
  </si>
  <si>
    <t>Pan artesanal</t>
  </si>
  <si>
    <t>Gramos</t>
  </si>
  <si>
    <t>Tomate</t>
  </si>
  <si>
    <t>H1</t>
  </si>
  <si>
    <t>Costo de productos</t>
  </si>
  <si>
    <t>Carne artesanal de 100g x 10 und</t>
  </si>
  <si>
    <t>Libra (500g) de queso cheddar</t>
  </si>
  <si>
    <t>Libra (500g) de tomate</t>
  </si>
  <si>
    <t>Paquete de pan artesanal x 10 und</t>
  </si>
  <si>
    <t>Paquete de jamón x 12 und</t>
  </si>
  <si>
    <t>Paquete x 12 und de tocineta</t>
  </si>
  <si>
    <t>SUBTOTAL COSTO DE PRODUCCIÓN</t>
  </si>
  <si>
    <t>Otros gastos</t>
  </si>
  <si>
    <t>Arriendo</t>
  </si>
  <si>
    <t>Arriendo (15%)</t>
  </si>
  <si>
    <t>Servicios públicos (20%)</t>
  </si>
  <si>
    <t>TOTAL COSTO DE PRODUCCIÓN</t>
  </si>
  <si>
    <t>Tabla de costos para recetas</t>
  </si>
  <si>
    <t>Valor unitario</t>
  </si>
  <si>
    <t>Subtotal costo de producción</t>
  </si>
  <si>
    <t>Otros costos</t>
  </si>
  <si>
    <t>Serivicios públicos</t>
  </si>
  <si>
    <t>Total cósto de producción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</si>
</sst>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170" formatCode="&quot;$&quot;\ #,##0"/>
    <numFmt numFmtId="172" formatCode="_-&quot;$&quot;\ * #,##0_-;\-&quot;$&quot;\ * #,##0_-;_-&quot;$&quot;\ * &quot;-&quot;??_-;_-@_-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48"/>
      <color theme="2" tint="-0.249977111117893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72"/>
      <color theme="2" tint="-0.249977111117893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/>
    <xf numFmtId="0" fontId="3" fillId="0" borderId="1" xfId="0" applyFont="1" applyBorder="1" applyAlignment="1">
      <alignment horizontal="left" vertical="center" indent="1"/>
    </xf>
    <xf numFmtId="0" fontId="3" fillId="0" borderId="2" xfId="0" applyFont="1" applyBorder="1" applyAlignment="1">
      <alignment horizontal="left" vertical="center" indent="1"/>
    </xf>
    <xf numFmtId="0" fontId="0" fillId="0" borderId="0" xfId="0" applyBorder="1"/>
    <xf numFmtId="0" fontId="0" fillId="0" borderId="5" xfId="0" applyBorder="1"/>
    <xf numFmtId="0" fontId="2" fillId="0" borderId="4" xfId="0" applyFont="1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0" fontId="0" fillId="0" borderId="4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wrapText="1" indent="1"/>
    </xf>
    <xf numFmtId="0" fontId="0" fillId="0" borderId="6" xfId="0" applyBorder="1" applyAlignment="1">
      <alignment horizontal="left" vertical="center" wrapText="1" indent="1"/>
    </xf>
    <xf numFmtId="0" fontId="0" fillId="0" borderId="7" xfId="0" applyBorder="1" applyAlignment="1">
      <alignment horizontal="left" vertical="center" wrapText="1" indent="1"/>
    </xf>
    <xf numFmtId="0" fontId="0" fillId="0" borderId="8" xfId="0" applyBorder="1"/>
    <xf numFmtId="0" fontId="0" fillId="0" borderId="3" xfId="0" applyBorder="1"/>
    <xf numFmtId="0" fontId="0" fillId="0" borderId="5" xfId="0" applyBorder="1" applyAlignment="1">
      <alignment horizontal="left" vertical="center" wrapText="1" indent="1"/>
    </xf>
    <xf numFmtId="0" fontId="0" fillId="0" borderId="8" xfId="0" applyBorder="1" applyAlignment="1">
      <alignment horizontal="left" vertical="center" wrapText="1" indent="1"/>
    </xf>
    <xf numFmtId="0" fontId="3" fillId="0" borderId="6" xfId="0" applyFont="1" applyBorder="1" applyAlignment="1">
      <alignment horizontal="left" vertical="center" indent="1"/>
    </xf>
    <xf numFmtId="0" fontId="3" fillId="0" borderId="7" xfId="0" applyFont="1" applyBorder="1" applyAlignment="1">
      <alignment horizontal="left" vertical="center" indent="1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0" fillId="0" borderId="17" xfId="0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0" fillId="0" borderId="21" xfId="0" applyBorder="1"/>
    <xf numFmtId="0" fontId="0" fillId="0" borderId="22" xfId="0" applyBorder="1"/>
    <xf numFmtId="172" fontId="0" fillId="0" borderId="23" xfId="1" applyNumberFormat="1" applyFont="1" applyBorder="1"/>
    <xf numFmtId="172" fontId="0" fillId="0" borderId="24" xfId="1" applyNumberFormat="1" applyFont="1" applyBorder="1"/>
    <xf numFmtId="172" fontId="0" fillId="0" borderId="25" xfId="1" applyNumberFormat="1" applyFont="1" applyBorder="1"/>
    <xf numFmtId="0" fontId="4" fillId="2" borderId="9" xfId="0" applyFont="1" applyFill="1" applyBorder="1" applyAlignment="1">
      <alignment horizontal="center" vertical="center"/>
    </xf>
    <xf numFmtId="0" fontId="0" fillId="0" borderId="12" xfId="0" applyBorder="1" applyAlignment="1">
      <alignment vertical="center"/>
    </xf>
    <xf numFmtId="170" fontId="0" fillId="0" borderId="12" xfId="0" applyNumberFormat="1" applyBorder="1" applyAlignment="1">
      <alignment vertical="center"/>
    </xf>
    <xf numFmtId="0" fontId="2" fillId="0" borderId="17" xfId="0" applyFont="1" applyBorder="1" applyAlignment="1">
      <alignment horizontal="center" vertical="center"/>
    </xf>
    <xf numFmtId="0" fontId="0" fillId="0" borderId="26" xfId="0" applyBorder="1" applyAlignment="1">
      <alignment vertical="center"/>
    </xf>
    <xf numFmtId="170" fontId="0" fillId="0" borderId="26" xfId="1" applyNumberFormat="1" applyFont="1" applyBorder="1" applyAlignment="1">
      <alignment vertical="center"/>
    </xf>
    <xf numFmtId="170" fontId="0" fillId="0" borderId="18" xfId="0" applyNumberFormat="1" applyBorder="1" applyAlignment="1">
      <alignment vertical="center"/>
    </xf>
    <xf numFmtId="0" fontId="2" fillId="0" borderId="19" xfId="0" applyFont="1" applyBorder="1" applyAlignment="1">
      <alignment horizontal="center" vertical="center"/>
    </xf>
    <xf numFmtId="170" fontId="0" fillId="0" borderId="20" xfId="0" applyNumberFormat="1" applyBorder="1" applyAlignment="1">
      <alignment vertical="center"/>
    </xf>
    <xf numFmtId="0" fontId="2" fillId="0" borderId="21" xfId="0" applyFont="1" applyBorder="1" applyAlignment="1">
      <alignment horizontal="center" vertical="center"/>
    </xf>
    <xf numFmtId="0" fontId="0" fillId="0" borderId="13" xfId="0" applyBorder="1" applyAlignment="1">
      <alignment vertical="center"/>
    </xf>
    <xf numFmtId="170" fontId="0" fillId="0" borderId="13" xfId="0" applyNumberFormat="1" applyBorder="1" applyAlignment="1">
      <alignment vertical="center"/>
    </xf>
    <xf numFmtId="170" fontId="0" fillId="0" borderId="22" xfId="0" applyNumberFormat="1" applyBorder="1" applyAlignment="1">
      <alignment vertical="center"/>
    </xf>
    <xf numFmtId="0" fontId="5" fillId="2" borderId="27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2" fillId="0" borderId="16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170" fontId="5" fillId="3" borderId="9" xfId="0" applyNumberFormat="1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170" fontId="5" fillId="0" borderId="9" xfId="0" applyNumberFormat="1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2" fillId="0" borderId="3" xfId="0" applyFont="1" applyBorder="1" applyAlignment="1">
      <alignment horizontal="left" vertical="center" indent="1"/>
    </xf>
    <xf numFmtId="0" fontId="2" fillId="0" borderId="6" xfId="0" applyFont="1" applyBorder="1" applyAlignment="1">
      <alignment horizontal="left" vertical="center" indent="1"/>
    </xf>
    <xf numFmtId="0" fontId="2" fillId="0" borderId="7" xfId="0" applyFont="1" applyBorder="1" applyAlignment="1">
      <alignment horizontal="left" vertical="center" indent="1"/>
    </xf>
    <xf numFmtId="0" fontId="2" fillId="0" borderId="8" xfId="0" applyFont="1" applyBorder="1" applyAlignment="1">
      <alignment horizontal="left" vertical="center" indent="1"/>
    </xf>
    <xf numFmtId="0" fontId="2" fillId="0" borderId="0" xfId="0" applyFont="1" applyAlignment="1">
      <alignment horizontal="left" indent="1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21" xfId="0" applyBorder="1" applyAlignment="1">
      <alignment horizontal="left"/>
    </xf>
    <xf numFmtId="170" fontId="0" fillId="0" borderId="29" xfId="0" applyNumberFormat="1" applyBorder="1"/>
    <xf numFmtId="170" fontId="0" fillId="0" borderId="30" xfId="0" applyNumberFormat="1" applyBorder="1"/>
    <xf numFmtId="0" fontId="0" fillId="0" borderId="18" xfId="0" applyBorder="1" applyAlignment="1">
      <alignment horizontal="left"/>
    </xf>
    <xf numFmtId="0" fontId="0" fillId="0" borderId="22" xfId="0" applyBorder="1" applyAlignment="1">
      <alignment horizontal="left"/>
    </xf>
    <xf numFmtId="0" fontId="7" fillId="0" borderId="0" xfId="0" applyFont="1" applyBorder="1" applyAlignment="1">
      <alignment horizontal="left" vertical="center" indent="1"/>
    </xf>
    <xf numFmtId="0" fontId="0" fillId="0" borderId="7" xfId="0" applyBorder="1"/>
    <xf numFmtId="172" fontId="0" fillId="0" borderId="0" xfId="0" applyNumberFormat="1"/>
    <xf numFmtId="172" fontId="4" fillId="0" borderId="0" xfId="0" applyNumberFormat="1" applyFont="1" applyAlignment="1">
      <alignment horizontal="center" vertical="center"/>
    </xf>
    <xf numFmtId="9" fontId="0" fillId="0" borderId="0" xfId="0" applyNumberFormat="1"/>
    <xf numFmtId="172" fontId="4" fillId="3" borderId="0" xfId="0" applyNumberFormat="1" applyFont="1" applyFill="1" applyAlignment="1">
      <alignment horizontal="center" vertical="center"/>
    </xf>
    <xf numFmtId="0" fontId="0" fillId="0" borderId="7" xfId="0" applyBorder="1" applyAlignment="1">
      <alignment wrapText="1"/>
    </xf>
    <xf numFmtId="9" fontId="0" fillId="0" borderId="7" xfId="0" applyNumberFormat="1" applyBorder="1"/>
    <xf numFmtId="172" fontId="0" fillId="0" borderId="7" xfId="0" applyNumberFormat="1" applyBorder="1"/>
    <xf numFmtId="0" fontId="8" fillId="0" borderId="0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172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FFD3C-DABF-4C66-BF54-35EC85BD57D7}">
  <dimension ref="B1:K24"/>
  <sheetViews>
    <sheetView topLeftCell="A8" workbookViewId="0">
      <selection activeCell="E21" sqref="E21:F21"/>
    </sheetView>
  </sheetViews>
  <sheetFormatPr baseColWidth="10" defaultRowHeight="15" x14ac:dyDescent="0.25"/>
  <cols>
    <col min="2" max="2" width="5.85546875" style="1" customWidth="1"/>
    <col min="3" max="3" width="22.85546875" customWidth="1"/>
    <col min="4" max="4" width="14.85546875" customWidth="1"/>
    <col min="5" max="5" width="12.7109375" customWidth="1"/>
    <col min="6" max="6" width="15.28515625" customWidth="1"/>
    <col min="7" max="7" width="15.42578125" customWidth="1"/>
    <col min="8" max="8" width="4.7109375" customWidth="1"/>
    <col min="9" max="9" width="18.7109375" customWidth="1"/>
    <col min="10" max="10" width="13.7109375" customWidth="1"/>
    <col min="11" max="11" width="12" bestFit="1" customWidth="1"/>
  </cols>
  <sheetData>
    <row r="1" spans="2:11" ht="15.75" thickBot="1" x14ac:dyDescent="0.3"/>
    <row r="2" spans="2:11" x14ac:dyDescent="0.25">
      <c r="B2" s="6" t="s">
        <v>7</v>
      </c>
      <c r="C2" s="7"/>
      <c r="D2" s="7"/>
      <c r="E2" s="7"/>
      <c r="F2" s="17"/>
      <c r="G2" s="22" t="s">
        <v>15</v>
      </c>
      <c r="H2" s="5"/>
    </row>
    <row r="3" spans="2:11" ht="15.75" thickBot="1" x14ac:dyDescent="0.3">
      <c r="B3" s="20"/>
      <c r="C3" s="21"/>
      <c r="D3" s="21"/>
      <c r="E3" s="21"/>
      <c r="F3" s="16"/>
      <c r="G3" s="23"/>
    </row>
    <row r="4" spans="2:11" x14ac:dyDescent="0.25">
      <c r="B4" s="10" t="s">
        <v>0</v>
      </c>
      <c r="C4" s="11"/>
      <c r="D4" s="8"/>
      <c r="E4" s="8"/>
      <c r="F4" s="9"/>
      <c r="G4" s="23"/>
    </row>
    <row r="5" spans="2:11" ht="15" customHeight="1" x14ac:dyDescent="0.25">
      <c r="B5" s="12" t="s">
        <v>1</v>
      </c>
      <c r="C5" s="13"/>
      <c r="D5" s="13"/>
      <c r="E5" s="13"/>
      <c r="F5" s="18"/>
      <c r="G5" s="23"/>
    </row>
    <row r="6" spans="2:11" ht="15.75" thickBot="1" x14ac:dyDescent="0.3">
      <c r="B6" s="14"/>
      <c r="C6" s="15"/>
      <c r="D6" s="15"/>
      <c r="E6" s="15"/>
      <c r="F6" s="19"/>
      <c r="G6" s="24"/>
    </row>
    <row r="7" spans="2:11" ht="7.5" customHeight="1" thickBot="1" x14ac:dyDescent="0.3"/>
    <row r="8" spans="2:11" ht="29.25" customHeight="1" thickBot="1" x14ac:dyDescent="0.3">
      <c r="B8" s="37" t="s">
        <v>2</v>
      </c>
      <c r="C8" s="37" t="s">
        <v>0</v>
      </c>
      <c r="D8" s="37" t="s">
        <v>3</v>
      </c>
      <c r="E8" s="37" t="s">
        <v>4</v>
      </c>
      <c r="F8" s="37" t="s">
        <v>5</v>
      </c>
      <c r="G8" s="37" t="s">
        <v>6</v>
      </c>
      <c r="I8" s="50" t="s">
        <v>16</v>
      </c>
      <c r="J8" s="51"/>
      <c r="K8" s="52"/>
    </row>
    <row r="9" spans="2:11" ht="15.75" customHeight="1" thickBot="1" x14ac:dyDescent="0.3">
      <c r="B9" s="40">
        <v>1</v>
      </c>
      <c r="C9" s="41" t="s">
        <v>8</v>
      </c>
      <c r="D9" s="41" t="s">
        <v>3</v>
      </c>
      <c r="E9" s="41">
        <v>2</v>
      </c>
      <c r="F9" s="42">
        <f>K11/10</f>
        <v>6560</v>
      </c>
      <c r="G9" s="43">
        <f>F9*E9</f>
        <v>13120</v>
      </c>
      <c r="I9" s="53"/>
      <c r="J9" s="53"/>
      <c r="K9" s="53"/>
    </row>
    <row r="10" spans="2:11" ht="15.75" thickBot="1" x14ac:dyDescent="0.3">
      <c r="B10" s="44">
        <v>2</v>
      </c>
      <c r="C10" s="38" t="s">
        <v>9</v>
      </c>
      <c r="D10" s="38" t="s">
        <v>13</v>
      </c>
      <c r="E10" s="38">
        <v>100</v>
      </c>
      <c r="F10" s="39">
        <f>K12/500</f>
        <v>37.799999999999997</v>
      </c>
      <c r="G10" s="45">
        <f t="shared" ref="G10:G14" si="0">F10*E10</f>
        <v>3779.9999999999995</v>
      </c>
      <c r="I10" s="26" t="s">
        <v>0</v>
      </c>
      <c r="J10" s="27"/>
      <c r="K10" s="54" t="s">
        <v>6</v>
      </c>
    </row>
    <row r="11" spans="2:11" ht="15.75" customHeight="1" x14ac:dyDescent="0.25">
      <c r="B11" s="44">
        <v>3</v>
      </c>
      <c r="C11" s="38" t="s">
        <v>10</v>
      </c>
      <c r="D11" s="38" t="s">
        <v>3</v>
      </c>
      <c r="E11" s="38">
        <v>2</v>
      </c>
      <c r="F11" s="39">
        <f>K13/12</f>
        <v>1000</v>
      </c>
      <c r="G11" s="45">
        <f t="shared" si="0"/>
        <v>2000</v>
      </c>
      <c r="I11" s="28" t="s">
        <v>17</v>
      </c>
      <c r="J11" s="29"/>
      <c r="K11" s="34">
        <v>65600</v>
      </c>
    </row>
    <row r="12" spans="2:11" x14ac:dyDescent="0.25">
      <c r="B12" s="44">
        <v>4</v>
      </c>
      <c r="C12" s="38" t="s">
        <v>14</v>
      </c>
      <c r="D12" s="38" t="s">
        <v>13</v>
      </c>
      <c r="E12" s="38">
        <v>120</v>
      </c>
      <c r="F12" s="39">
        <f>K14/500</f>
        <v>9.1999999999999993</v>
      </c>
      <c r="G12" s="45">
        <f t="shared" si="0"/>
        <v>1104</v>
      </c>
      <c r="I12" s="30" t="s">
        <v>18</v>
      </c>
      <c r="J12" s="31"/>
      <c r="K12" s="35">
        <v>18900</v>
      </c>
    </row>
    <row r="13" spans="2:11" x14ac:dyDescent="0.25">
      <c r="B13" s="44">
        <v>5</v>
      </c>
      <c r="C13" s="38" t="s">
        <v>11</v>
      </c>
      <c r="D13" s="38" t="s">
        <v>3</v>
      </c>
      <c r="E13" s="38">
        <v>2</v>
      </c>
      <c r="F13" s="39">
        <f>K15/12</f>
        <v>1116.6666666666667</v>
      </c>
      <c r="G13" s="45">
        <f t="shared" si="0"/>
        <v>2233.3333333333335</v>
      </c>
      <c r="I13" s="30" t="s">
        <v>21</v>
      </c>
      <c r="J13" s="31"/>
      <c r="K13" s="35">
        <v>12000</v>
      </c>
    </row>
    <row r="14" spans="2:11" ht="15.75" thickBot="1" x14ac:dyDescent="0.3">
      <c r="B14" s="46">
        <v>6</v>
      </c>
      <c r="C14" s="47" t="s">
        <v>12</v>
      </c>
      <c r="D14" s="47" t="s">
        <v>3</v>
      </c>
      <c r="E14" s="47">
        <v>1</v>
      </c>
      <c r="F14" s="48">
        <f>K16/10</f>
        <v>3580</v>
      </c>
      <c r="G14" s="49">
        <f t="shared" si="0"/>
        <v>3580</v>
      </c>
      <c r="I14" s="30" t="s">
        <v>19</v>
      </c>
      <c r="J14" s="31"/>
      <c r="K14" s="35">
        <v>4600</v>
      </c>
    </row>
    <row r="15" spans="2:11" ht="15.75" thickBot="1" x14ac:dyDescent="0.3">
      <c r="B15" s="3"/>
      <c r="C15" s="25"/>
      <c r="D15" s="25"/>
      <c r="E15" s="25"/>
      <c r="F15" s="25"/>
      <c r="G15" s="25"/>
      <c r="I15" s="30" t="s">
        <v>22</v>
      </c>
      <c r="J15" s="31"/>
      <c r="K15" s="35">
        <v>13400</v>
      </c>
    </row>
    <row r="16" spans="2:11" ht="15.75" thickBot="1" x14ac:dyDescent="0.3">
      <c r="D16" s="60" t="s">
        <v>23</v>
      </c>
      <c r="E16" s="61"/>
      <c r="F16" s="62"/>
      <c r="G16" s="58">
        <f>SUM(G9:G14)</f>
        <v>25817.333333333332</v>
      </c>
      <c r="I16" s="32" t="s">
        <v>20</v>
      </c>
      <c r="J16" s="33"/>
      <c r="K16" s="36">
        <v>35800</v>
      </c>
    </row>
    <row r="17" spans="4:7" ht="15.75" thickBot="1" x14ac:dyDescent="0.3">
      <c r="D17" s="63"/>
      <c r="E17" s="64"/>
      <c r="F17" s="65"/>
      <c r="G17" s="59"/>
    </row>
    <row r="18" spans="4:7" ht="15.75" thickBot="1" x14ac:dyDescent="0.3"/>
    <row r="19" spans="4:7" ht="15.75" thickBot="1" x14ac:dyDescent="0.3">
      <c r="D19" s="66"/>
      <c r="E19" s="67" t="s">
        <v>24</v>
      </c>
      <c r="F19" s="68"/>
      <c r="G19" s="17"/>
    </row>
    <row r="20" spans="4:7" x14ac:dyDescent="0.25">
      <c r="E20" s="69" t="s">
        <v>26</v>
      </c>
      <c r="F20" s="73"/>
      <c r="G20" s="71">
        <f>G16*0.15</f>
        <v>3872.5999999999995</v>
      </c>
    </row>
    <row r="21" spans="4:7" ht="15.75" thickBot="1" x14ac:dyDescent="0.3">
      <c r="E21" s="70" t="s">
        <v>27</v>
      </c>
      <c r="F21" s="74"/>
      <c r="G21" s="72">
        <f>G16*0.2</f>
        <v>5163.4666666666672</v>
      </c>
    </row>
    <row r="22" spans="4:7" ht="15.75" thickBot="1" x14ac:dyDescent="0.3"/>
    <row r="23" spans="4:7" x14ac:dyDescent="0.25">
      <c r="D23" s="60" t="s">
        <v>28</v>
      </c>
      <c r="E23" s="61"/>
      <c r="F23" s="62"/>
      <c r="G23" s="56">
        <f>SUM(G16:G21)</f>
        <v>34853.399999999994</v>
      </c>
    </row>
    <row r="24" spans="4:7" ht="15.75" thickBot="1" x14ac:dyDescent="0.3">
      <c r="D24" s="63"/>
      <c r="E24" s="64"/>
      <c r="F24" s="65"/>
      <c r="G24" s="57"/>
    </row>
  </sheetData>
  <mergeCells count="18">
    <mergeCell ref="D16:F17"/>
    <mergeCell ref="G16:G17"/>
    <mergeCell ref="E20:F20"/>
    <mergeCell ref="E21:F21"/>
    <mergeCell ref="E19:F19"/>
    <mergeCell ref="D23:F24"/>
    <mergeCell ref="G23:G24"/>
    <mergeCell ref="I11:J11"/>
    <mergeCell ref="I12:J12"/>
    <mergeCell ref="I13:J13"/>
    <mergeCell ref="I14:J14"/>
    <mergeCell ref="I15:J15"/>
    <mergeCell ref="I10:J10"/>
    <mergeCell ref="I8:K8"/>
    <mergeCell ref="B2:E3"/>
    <mergeCell ref="B4:C4"/>
    <mergeCell ref="B5:F6"/>
    <mergeCell ref="G2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6A4D3-54F7-479C-95B2-00084E77619D}">
  <dimension ref="B2:K24"/>
  <sheetViews>
    <sheetView tabSelected="1" topLeftCell="A6" workbookViewId="0">
      <selection activeCell="F20" sqref="F20"/>
    </sheetView>
  </sheetViews>
  <sheetFormatPr baseColWidth="10" defaultRowHeight="15" x14ac:dyDescent="0.25"/>
  <cols>
    <col min="2" max="2" width="4.85546875" bestFit="1" customWidth="1"/>
    <col min="3" max="3" width="22.85546875" customWidth="1"/>
    <col min="5" max="5" width="13.7109375" customWidth="1"/>
    <col min="6" max="6" width="14.85546875" customWidth="1"/>
    <col min="7" max="7" width="15" customWidth="1"/>
    <col min="9" max="9" width="15.85546875" customWidth="1"/>
    <col min="10" max="10" width="23.7109375" customWidth="1"/>
  </cols>
  <sheetData>
    <row r="2" spans="2:11" x14ac:dyDescent="0.25">
      <c r="B2" s="75" t="s">
        <v>29</v>
      </c>
      <c r="C2" s="75"/>
      <c r="D2" s="75"/>
      <c r="E2" s="75"/>
      <c r="F2" s="84" t="s">
        <v>15</v>
      </c>
      <c r="G2" s="84"/>
    </row>
    <row r="3" spans="2:11" x14ac:dyDescent="0.25">
      <c r="B3" s="75"/>
      <c r="C3" s="75"/>
      <c r="D3" s="75"/>
      <c r="E3" s="75"/>
      <c r="F3" s="84"/>
      <c r="G3" s="84"/>
    </row>
    <row r="4" spans="2:11" x14ac:dyDescent="0.25">
      <c r="B4" s="11" t="s">
        <v>0</v>
      </c>
      <c r="C4" s="11"/>
      <c r="D4" s="8"/>
      <c r="E4" s="8"/>
      <c r="F4" s="84"/>
      <c r="G4" s="84"/>
    </row>
    <row r="5" spans="2:11" x14ac:dyDescent="0.25">
      <c r="B5" s="13" t="s">
        <v>1</v>
      </c>
      <c r="C5" s="13"/>
      <c r="D5" s="13"/>
      <c r="E5" s="13"/>
      <c r="F5" s="84"/>
      <c r="G5" s="84"/>
    </row>
    <row r="6" spans="2:11" ht="29.25" customHeight="1" thickBot="1" x14ac:dyDescent="0.3">
      <c r="B6" s="15"/>
      <c r="C6" s="15"/>
      <c r="D6" s="15"/>
      <c r="E6" s="15"/>
      <c r="F6" s="85"/>
      <c r="G6" s="85"/>
    </row>
    <row r="7" spans="2:11" ht="6.75" customHeight="1" thickBot="1" x14ac:dyDescent="0.3"/>
    <row r="8" spans="2:11" ht="21.75" customHeight="1" thickBot="1" x14ac:dyDescent="0.3">
      <c r="B8" s="4" t="s">
        <v>2</v>
      </c>
      <c r="C8" s="4" t="s">
        <v>0</v>
      </c>
      <c r="D8" s="4" t="s">
        <v>3</v>
      </c>
      <c r="E8" s="4" t="s">
        <v>4</v>
      </c>
      <c r="F8" s="4" t="s">
        <v>30</v>
      </c>
      <c r="G8" s="4" t="s">
        <v>6</v>
      </c>
      <c r="I8" s="50" t="s">
        <v>16</v>
      </c>
      <c r="J8" s="51"/>
      <c r="K8" s="52"/>
    </row>
    <row r="9" spans="2:11" ht="19.5" customHeight="1" thickBot="1" x14ac:dyDescent="0.3">
      <c r="B9">
        <v>1</v>
      </c>
      <c r="C9" t="s">
        <v>8</v>
      </c>
      <c r="D9" t="s">
        <v>3</v>
      </c>
      <c r="E9">
        <v>2</v>
      </c>
      <c r="F9" s="77">
        <f>K11/10</f>
        <v>6560</v>
      </c>
      <c r="G9" s="77">
        <f>E9*F9</f>
        <v>13120</v>
      </c>
      <c r="I9" s="53"/>
      <c r="J9" s="53"/>
      <c r="K9" s="53"/>
    </row>
    <row r="10" spans="2:11" ht="15.75" thickBot="1" x14ac:dyDescent="0.3">
      <c r="B10">
        <v>2</v>
      </c>
      <c r="C10" t="s">
        <v>9</v>
      </c>
      <c r="D10" t="s">
        <v>13</v>
      </c>
      <c r="E10">
        <v>100</v>
      </c>
      <c r="F10" s="77">
        <f>K12/500</f>
        <v>37.799999999999997</v>
      </c>
      <c r="G10" s="77">
        <f t="shared" ref="G10:G14" si="0">E10*F10</f>
        <v>3779.9999999999995</v>
      </c>
      <c r="I10" s="26" t="s">
        <v>0</v>
      </c>
      <c r="J10" s="27"/>
      <c r="K10" s="54" t="s">
        <v>6</v>
      </c>
    </row>
    <row r="11" spans="2:11" ht="15" customHeight="1" x14ac:dyDescent="0.25">
      <c r="B11">
        <v>3</v>
      </c>
      <c r="C11" t="s">
        <v>10</v>
      </c>
      <c r="D11" t="s">
        <v>3</v>
      </c>
      <c r="E11">
        <v>2</v>
      </c>
      <c r="F11" s="77">
        <f>K13/12</f>
        <v>1000</v>
      </c>
      <c r="G11" s="77">
        <f t="shared" si="0"/>
        <v>2000</v>
      </c>
      <c r="I11" s="28" t="s">
        <v>17</v>
      </c>
      <c r="J11" s="29"/>
      <c r="K11" s="34">
        <v>65600</v>
      </c>
    </row>
    <row r="12" spans="2:11" ht="15" customHeight="1" x14ac:dyDescent="0.25">
      <c r="B12">
        <v>4</v>
      </c>
      <c r="C12" t="s">
        <v>14</v>
      </c>
      <c r="D12" t="s">
        <v>13</v>
      </c>
      <c r="E12">
        <v>120</v>
      </c>
      <c r="F12" s="77">
        <f>K14/500</f>
        <v>9.1999999999999993</v>
      </c>
      <c r="G12" s="77">
        <f t="shared" si="0"/>
        <v>1104</v>
      </c>
      <c r="I12" s="30" t="s">
        <v>18</v>
      </c>
      <c r="J12" s="31"/>
      <c r="K12" s="35">
        <v>18900</v>
      </c>
    </row>
    <row r="13" spans="2:11" ht="15" customHeight="1" x14ac:dyDescent="0.25">
      <c r="B13">
        <v>5</v>
      </c>
      <c r="C13" t="s">
        <v>11</v>
      </c>
      <c r="D13" t="s">
        <v>3</v>
      </c>
      <c r="E13">
        <v>2</v>
      </c>
      <c r="F13" s="77">
        <f>K15/12</f>
        <v>1116.6666666666667</v>
      </c>
      <c r="G13" s="77">
        <f t="shared" si="0"/>
        <v>2233.3333333333335</v>
      </c>
      <c r="I13" s="30" t="s">
        <v>21</v>
      </c>
      <c r="J13" s="31"/>
      <c r="K13" s="35">
        <v>12000</v>
      </c>
    </row>
    <row r="14" spans="2:11" ht="15" customHeight="1" x14ac:dyDescent="0.25">
      <c r="B14">
        <v>6</v>
      </c>
      <c r="C14" t="s">
        <v>12</v>
      </c>
      <c r="D14" t="s">
        <v>3</v>
      </c>
      <c r="E14">
        <v>1</v>
      </c>
      <c r="F14" s="77">
        <f>K16/10</f>
        <v>3580</v>
      </c>
      <c r="G14" s="77">
        <f t="shared" si="0"/>
        <v>3580</v>
      </c>
      <c r="I14" s="30" t="s">
        <v>19</v>
      </c>
      <c r="J14" s="31"/>
      <c r="K14" s="35">
        <v>4600</v>
      </c>
    </row>
    <row r="15" spans="2:11" ht="15.75" thickBot="1" x14ac:dyDescent="0.3">
      <c r="D15" s="76"/>
      <c r="E15" s="76"/>
      <c r="F15" s="76"/>
      <c r="G15" s="76"/>
      <c r="I15" s="30" t="s">
        <v>22</v>
      </c>
      <c r="J15" s="31"/>
      <c r="K15" s="35">
        <v>13400</v>
      </c>
    </row>
    <row r="16" spans="2:11" ht="15.75" thickBot="1" x14ac:dyDescent="0.3">
      <c r="D16" s="87" t="s">
        <v>31</v>
      </c>
      <c r="E16" s="87"/>
      <c r="F16" s="87"/>
      <c r="G16" s="86">
        <f>SUM(G9:G14)</f>
        <v>25817.333333333332</v>
      </c>
      <c r="I16" s="32" t="s">
        <v>20</v>
      </c>
      <c r="J16" s="33"/>
      <c r="K16" s="36">
        <v>35800</v>
      </c>
    </row>
    <row r="17" spans="4:7" x14ac:dyDescent="0.25">
      <c r="D17" s="55"/>
      <c r="E17" s="55"/>
      <c r="F17" s="55"/>
      <c r="G17" s="78"/>
    </row>
    <row r="19" spans="4:7" x14ac:dyDescent="0.25">
      <c r="E19" s="2" t="s">
        <v>32</v>
      </c>
      <c r="F19" s="2"/>
    </row>
    <row r="20" spans="4:7" x14ac:dyDescent="0.25">
      <c r="E20" t="s">
        <v>25</v>
      </c>
      <c r="F20" s="79">
        <v>0.15</v>
      </c>
      <c r="G20" s="77">
        <f>G16*F20</f>
        <v>3872.5999999999995</v>
      </c>
    </row>
    <row r="21" spans="4:7" ht="30.75" thickBot="1" x14ac:dyDescent="0.3">
      <c r="D21" s="76"/>
      <c r="E21" s="81" t="s">
        <v>33</v>
      </c>
      <c r="F21" s="82">
        <v>0.2</v>
      </c>
      <c r="G21" s="83">
        <f>G16*F21</f>
        <v>5163.4666666666672</v>
      </c>
    </row>
    <row r="23" spans="4:7" x14ac:dyDescent="0.25">
      <c r="D23" s="55" t="s">
        <v>34</v>
      </c>
      <c r="E23" s="55"/>
      <c r="F23" s="55"/>
      <c r="G23" s="80">
        <f>SUM(G16:G21)</f>
        <v>34853.399999999994</v>
      </c>
    </row>
    <row r="24" spans="4:7" x14ac:dyDescent="0.25">
      <c r="D24" s="55"/>
      <c r="E24" s="55"/>
      <c r="F24" s="55"/>
      <c r="G24" s="80"/>
    </row>
  </sheetData>
  <mergeCells count="16">
    <mergeCell ref="E19:F19"/>
    <mergeCell ref="D23:F24"/>
    <mergeCell ref="G23:G24"/>
    <mergeCell ref="F2:G6"/>
    <mergeCell ref="G16:G17"/>
    <mergeCell ref="D16:F17"/>
    <mergeCell ref="I12:J12"/>
    <mergeCell ref="I13:J13"/>
    <mergeCell ref="I14:J14"/>
    <mergeCell ref="I15:J15"/>
    <mergeCell ref="B2:E3"/>
    <mergeCell ref="B4:C4"/>
    <mergeCell ref="B5:E6"/>
    <mergeCell ref="I8:K8"/>
    <mergeCell ref="I10:J10"/>
    <mergeCell ref="I11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Jeison Aya</dc:creator>
  <cp:lastModifiedBy>Jeison Aya</cp:lastModifiedBy>
  <dcterms:created xsi:type="dcterms:W3CDTF">2024-09-18T03:38:20Z</dcterms:created>
  <dcterms:modified xsi:type="dcterms:W3CDTF">2024-09-18T06:05:53Z</dcterms:modified>
</cp:coreProperties>
</file>