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shyajnik/Desktop/Files/Hypothesis testing/"/>
    </mc:Choice>
  </mc:AlternateContent>
  <xr:revisionPtr revIDLastSave="0" documentId="8_{0481DB62-2A52-8643-8845-5A0BE89B6CA2}" xr6:coauthVersionLast="47" xr6:coauthVersionMax="47" xr10:uidLastSave="{00000000-0000-0000-0000-000000000000}"/>
  <bookViews>
    <workbookView xWindow="0" yWindow="520" windowWidth="28660" windowHeight="20480" xr2:uid="{B7E970DD-B5E6-6944-B99E-C1DFFD3EA5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1" l="1"/>
  <c r="D60" i="1" s="1"/>
  <c r="E60" i="1" s="1"/>
  <c r="F60" i="1" s="1"/>
  <c r="B59" i="1"/>
  <c r="D59" i="1" s="1"/>
  <c r="E59" i="1" s="1"/>
  <c r="F59" i="1" s="1"/>
  <c r="B58" i="1"/>
  <c r="D58" i="1" s="1"/>
  <c r="E58" i="1" s="1"/>
  <c r="F58" i="1" s="1"/>
  <c r="B57" i="1"/>
  <c r="D57" i="1" s="1"/>
  <c r="E57" i="1" s="1"/>
  <c r="F57" i="1" s="1"/>
  <c r="B56" i="1"/>
  <c r="D56" i="1" s="1"/>
  <c r="E56" i="1" s="1"/>
  <c r="F56" i="1" s="1"/>
  <c r="B55" i="1"/>
  <c r="D55" i="1" s="1"/>
  <c r="E55" i="1" s="1"/>
  <c r="F55" i="1" s="1"/>
  <c r="B54" i="1"/>
  <c r="D54" i="1" s="1"/>
  <c r="E54" i="1" s="1"/>
  <c r="F54" i="1" s="1"/>
  <c r="B53" i="1"/>
  <c r="D53" i="1" s="1"/>
  <c r="E53" i="1" s="1"/>
  <c r="F53" i="1" s="1"/>
  <c r="B52" i="1"/>
  <c r="D52" i="1" s="1"/>
  <c r="E52" i="1" s="1"/>
  <c r="F52" i="1" s="1"/>
  <c r="B51" i="1"/>
  <c r="D51" i="1" s="1"/>
  <c r="E51" i="1" s="1"/>
  <c r="F51" i="1" s="1"/>
  <c r="B50" i="1"/>
  <c r="D50" i="1" s="1"/>
  <c r="E50" i="1" s="1"/>
  <c r="F50" i="1" s="1"/>
  <c r="B49" i="1"/>
  <c r="D49" i="1" s="1"/>
  <c r="E49" i="1" s="1"/>
  <c r="F49" i="1" s="1"/>
  <c r="B48" i="1"/>
  <c r="D48" i="1" s="1"/>
  <c r="E48" i="1" s="1"/>
  <c r="F48" i="1" s="1"/>
  <c r="B47" i="1"/>
  <c r="D47" i="1" s="1"/>
  <c r="E47" i="1" s="1"/>
  <c r="F47" i="1" s="1"/>
  <c r="B46" i="1"/>
  <c r="D46" i="1" s="1"/>
  <c r="E46" i="1" s="1"/>
  <c r="F46" i="1" s="1"/>
  <c r="B45" i="1"/>
  <c r="D45" i="1" s="1"/>
  <c r="E45" i="1" s="1"/>
  <c r="F45" i="1" s="1"/>
  <c r="F62" i="1" s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H31" i="1" l="1"/>
  <c r="H30" i="1"/>
  <c r="H29" i="1"/>
  <c r="G33" i="1"/>
  <c r="H32" i="1"/>
  <c r="E33" i="1"/>
  <c r="F33" i="1"/>
  <c r="D33" i="1"/>
  <c r="H34" i="1" l="1"/>
  <c r="D39" i="1" s="1"/>
  <c r="G42" i="1" l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</calcChain>
</file>

<file path=xl/sharedStrings.xml><?xml version="1.0" encoding="utf-8"?>
<sst xmlns="http://schemas.openxmlformats.org/spreadsheetml/2006/main" count="50" uniqueCount="38">
  <si>
    <t>Chi-Squared test</t>
  </si>
  <si>
    <t>Problem Statement</t>
  </si>
  <si>
    <t>A survey asks people their preferred social media platform. Does the distribution of responses differ significantly from the expected distribution based on recent usage statistics?</t>
  </si>
  <si>
    <t>Notes</t>
  </si>
  <si>
    <t>The above problem statement is best solved by Chi-squared test since we are analyzing categorical fields</t>
  </si>
  <si>
    <t xml:space="preserve">There are multiple social media platforms that generations across multiple age group. </t>
  </si>
  <si>
    <t>This problem seems to be bivariate in nature</t>
  </si>
  <si>
    <t>Hypothesis</t>
  </si>
  <si>
    <t>Null hypothesis</t>
  </si>
  <si>
    <t>The distribution of responses collected from the survey is different from the expected distribution based on recent usage</t>
  </si>
  <si>
    <t>Althernate hypothesis</t>
  </si>
  <si>
    <t>The distribution of responses collected from the survey is not different from the expected distribution based on recent usage</t>
  </si>
  <si>
    <t>Parameters to solve this question</t>
  </si>
  <si>
    <t>Significance level</t>
  </si>
  <si>
    <t>Degree of freedom</t>
  </si>
  <si>
    <t>Conducting the test</t>
  </si>
  <si>
    <t>Social media platforms</t>
  </si>
  <si>
    <t>(Number of rows -1)*(Number of columns-1)</t>
  </si>
  <si>
    <t>Age group</t>
  </si>
  <si>
    <t>Boomers 2</t>
  </si>
  <si>
    <t>Millenials</t>
  </si>
  <si>
    <t>Gen Z</t>
  </si>
  <si>
    <t>Gen Alpha</t>
  </si>
  <si>
    <t>Facebook</t>
  </si>
  <si>
    <t>Twitter</t>
  </si>
  <si>
    <t>Instagram</t>
  </si>
  <si>
    <t>Whatsapp</t>
  </si>
  <si>
    <t>This table shows the number of people and their preferred social media preference</t>
  </si>
  <si>
    <t>Total</t>
  </si>
  <si>
    <t>Grand total</t>
  </si>
  <si>
    <t>Observed</t>
  </si>
  <si>
    <t>Expected</t>
  </si>
  <si>
    <t>Observed - Expected</t>
  </si>
  <si>
    <t>(Observed - Expected)^2</t>
  </si>
  <si>
    <t>(Observed - Expected)^2/Expected</t>
  </si>
  <si>
    <t>Grand Total</t>
  </si>
  <si>
    <t>Since the calculated chi-squared test is greater than the tabular chi-squared test, we can accept the null hypothesis</t>
  </si>
  <si>
    <t xml:space="preserve">Hence, we can say that The distribution of responses collected from the survey is different from the expected distribution based on recent usage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</si>
</sst>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0" xfId="0" applyFill="1" applyBorder="1"/>
    <xf numFmtId="0" fontId="0" fillId="5" borderId="0" xfId="0" applyFill="1"/>
    <xf numFmtId="0" fontId="0" fillId="5" borderId="12" xfId="0" applyFill="1" applyBorder="1"/>
    <xf numFmtId="0" fontId="0" fillId="6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0" xfId="0" applyFill="1" applyBorder="1"/>
    <xf numFmtId="0" fontId="0" fillId="6" borderId="0" xfId="0" applyFill="1"/>
    <xf numFmtId="0" fontId="1" fillId="0" borderId="0" xfId="0" applyFont="1"/>
    <xf numFmtId="0" fontId="1" fillId="7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8E4D-1479-7D40-889D-192FF370A67D}">
  <dimension ref="B1:Q68"/>
  <sheetViews>
    <sheetView tabSelected="1" workbookViewId="0">
      <selection activeCell="D69" sqref="D69"/>
    </sheetView>
  </sheetViews>
  <sheetFormatPr baseColWidth="10" defaultRowHeight="16" x14ac:dyDescent="0.2"/>
  <cols>
    <col min="4" max="4" width="18.33203125" bestFit="1" customWidth="1"/>
    <col min="5" max="5" width="21.83203125" bestFit="1" customWidth="1"/>
    <col min="6" max="6" width="30.33203125" bestFit="1" customWidth="1"/>
  </cols>
  <sheetData>
    <row r="1" spans="2:17" x14ac:dyDescent="0.2">
      <c r="J1" s="2" t="s">
        <v>0</v>
      </c>
      <c r="K1" s="3"/>
      <c r="L1" s="4"/>
    </row>
    <row r="2" spans="2:17" ht="17" thickBot="1" x14ac:dyDescent="0.25">
      <c r="J2" s="5"/>
      <c r="K2" s="6"/>
      <c r="L2" s="7"/>
    </row>
    <row r="3" spans="2:17" ht="17" thickBot="1" x14ac:dyDescent="0.25"/>
    <row r="4" spans="2:17" x14ac:dyDescent="0.2">
      <c r="B4" s="8" t="s">
        <v>1</v>
      </c>
      <c r="C4" s="8"/>
      <c r="D4" s="9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</row>
    <row r="5" spans="2:17" ht="17" thickBot="1" x14ac:dyDescent="0.25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7" spans="2:17" x14ac:dyDescent="0.2">
      <c r="B7" s="8" t="s">
        <v>3</v>
      </c>
      <c r="C7" s="8"/>
      <c r="D7" s="10" t="s">
        <v>4</v>
      </c>
      <c r="E7" s="11"/>
      <c r="F7" s="11"/>
      <c r="G7" s="11"/>
      <c r="H7" s="11"/>
      <c r="I7" s="11"/>
      <c r="J7" s="11"/>
      <c r="K7" s="12"/>
    </row>
    <row r="8" spans="2:17" x14ac:dyDescent="0.2">
      <c r="D8" s="10" t="s">
        <v>5</v>
      </c>
      <c r="E8" s="11"/>
      <c r="F8" s="11"/>
      <c r="G8" s="11"/>
      <c r="H8" s="11"/>
      <c r="I8" s="11"/>
      <c r="J8" s="11"/>
      <c r="K8" s="12"/>
    </row>
    <row r="9" spans="2:17" x14ac:dyDescent="0.2">
      <c r="D9" s="10" t="s">
        <v>6</v>
      </c>
      <c r="E9" s="11"/>
      <c r="F9" s="11"/>
      <c r="G9" s="11"/>
      <c r="H9" s="11"/>
      <c r="I9" s="11"/>
      <c r="J9" s="11"/>
      <c r="K9" s="12"/>
    </row>
    <row r="11" spans="2:17" x14ac:dyDescent="0.2">
      <c r="B11" s="17" t="s">
        <v>7</v>
      </c>
      <c r="C11" s="17"/>
    </row>
    <row r="13" spans="2:17" x14ac:dyDescent="0.2">
      <c r="B13" s="13" t="s">
        <v>8</v>
      </c>
      <c r="C13" s="13"/>
      <c r="D13" s="14" t="s">
        <v>9</v>
      </c>
      <c r="E13" s="14"/>
      <c r="F13" s="14"/>
      <c r="G13" s="14"/>
      <c r="H13" s="14"/>
      <c r="I13" s="14"/>
      <c r="J13" s="14"/>
      <c r="K13" s="14"/>
      <c r="L13" s="14"/>
      <c r="M13" s="14"/>
    </row>
    <row r="15" spans="2:17" x14ac:dyDescent="0.2">
      <c r="B15" s="15" t="s">
        <v>10</v>
      </c>
      <c r="C15" s="15"/>
      <c r="D15" s="14" t="s">
        <v>11</v>
      </c>
      <c r="E15" s="14"/>
      <c r="F15" s="14"/>
      <c r="G15" s="14"/>
      <c r="H15" s="14"/>
      <c r="I15" s="14"/>
      <c r="J15" s="14"/>
      <c r="K15" s="14"/>
      <c r="L15" s="14"/>
      <c r="M15" s="14"/>
    </row>
    <row r="18" spans="2:15" x14ac:dyDescent="0.2">
      <c r="B18" s="16" t="s">
        <v>12</v>
      </c>
      <c r="C18" s="16"/>
      <c r="D18" s="16"/>
    </row>
    <row r="20" spans="2:15" x14ac:dyDescent="0.2">
      <c r="B20" s="8" t="s">
        <v>13</v>
      </c>
      <c r="C20" s="8"/>
      <c r="D20" s="19">
        <v>0.05</v>
      </c>
    </row>
    <row r="21" spans="2:15" x14ac:dyDescent="0.2">
      <c r="B21" s="8" t="s">
        <v>14</v>
      </c>
      <c r="C21" s="8"/>
      <c r="D21" s="18" t="s">
        <v>17</v>
      </c>
      <c r="E21" s="18"/>
      <c r="F21" s="18"/>
      <c r="G21" s="18"/>
      <c r="H21">
        <v>9</v>
      </c>
    </row>
    <row r="23" spans="2:15" x14ac:dyDescent="0.2">
      <c r="B23" s="8" t="s">
        <v>15</v>
      </c>
      <c r="C23" s="8"/>
      <c r="D23" s="8"/>
    </row>
    <row r="27" spans="2:15" x14ac:dyDescent="0.2">
      <c r="B27" s="20" t="s">
        <v>18</v>
      </c>
      <c r="C27" s="21"/>
      <c r="D27" s="22" t="s">
        <v>19</v>
      </c>
      <c r="E27" s="22" t="s">
        <v>20</v>
      </c>
      <c r="F27" s="22" t="s">
        <v>21</v>
      </c>
      <c r="G27" s="22" t="s">
        <v>22</v>
      </c>
      <c r="H27" s="23"/>
      <c r="I27" s="1" t="s">
        <v>27</v>
      </c>
      <c r="J27" s="1"/>
      <c r="K27" s="1"/>
      <c r="L27" s="1"/>
      <c r="M27" s="1"/>
      <c r="N27" s="1"/>
      <c r="O27" s="1"/>
    </row>
    <row r="28" spans="2:15" x14ac:dyDescent="0.2">
      <c r="B28" s="20" t="s">
        <v>16</v>
      </c>
      <c r="C28" s="21"/>
      <c r="D28" s="22"/>
      <c r="E28" s="22"/>
      <c r="F28" s="22"/>
      <c r="G28" s="22"/>
      <c r="H28" s="23" t="s">
        <v>28</v>
      </c>
    </row>
    <row r="29" spans="2:15" x14ac:dyDescent="0.2">
      <c r="B29" s="23"/>
      <c r="C29" s="22" t="s">
        <v>23</v>
      </c>
      <c r="D29" s="22">
        <f ca="1">INT(RAND()*10)</f>
        <v>2</v>
      </c>
      <c r="E29" s="22">
        <f t="shared" ref="E29:G29" ca="1" si="0">INT(RAND()*10)</f>
        <v>6</v>
      </c>
      <c r="F29" s="22">
        <f t="shared" ca="1" si="0"/>
        <v>5</v>
      </c>
      <c r="G29" s="22">
        <f t="shared" ca="1" si="0"/>
        <v>5</v>
      </c>
      <c r="H29" s="24">
        <f ca="1">SUM(D29:G29)</f>
        <v>18</v>
      </c>
    </row>
    <row r="30" spans="2:15" x14ac:dyDescent="0.2">
      <c r="B30" s="23"/>
      <c r="C30" s="22" t="s">
        <v>24</v>
      </c>
      <c r="D30" s="22">
        <f t="shared" ref="D30:G32" ca="1" si="1">INT(RAND()*10)</f>
        <v>8</v>
      </c>
      <c r="E30" s="22">
        <f t="shared" ca="1" si="1"/>
        <v>3</v>
      </c>
      <c r="F30" s="22">
        <f t="shared" ca="1" si="1"/>
        <v>3</v>
      </c>
      <c r="G30" s="22">
        <f t="shared" ca="1" si="1"/>
        <v>7</v>
      </c>
      <c r="H30" s="24">
        <f t="shared" ref="H30:H32" ca="1" si="2">SUM(D30:G30)</f>
        <v>21</v>
      </c>
    </row>
    <row r="31" spans="2:15" x14ac:dyDescent="0.2">
      <c r="B31" s="23"/>
      <c r="C31" s="22" t="s">
        <v>25</v>
      </c>
      <c r="D31" s="22">
        <f t="shared" ca="1" si="1"/>
        <v>7</v>
      </c>
      <c r="E31" s="22">
        <f t="shared" ca="1" si="1"/>
        <v>2</v>
      </c>
      <c r="F31" s="22">
        <f t="shared" ca="1" si="1"/>
        <v>4</v>
      </c>
      <c r="G31" s="22">
        <f t="shared" ca="1" si="1"/>
        <v>0</v>
      </c>
      <c r="H31" s="24">
        <f t="shared" ca="1" si="2"/>
        <v>13</v>
      </c>
    </row>
    <row r="32" spans="2:15" x14ac:dyDescent="0.2">
      <c r="B32" s="23"/>
      <c r="C32" s="22" t="s">
        <v>26</v>
      </c>
      <c r="D32" s="22">
        <f t="shared" ca="1" si="1"/>
        <v>9</v>
      </c>
      <c r="E32" s="22">
        <f t="shared" ca="1" si="1"/>
        <v>7</v>
      </c>
      <c r="F32" s="22">
        <f t="shared" ca="1" si="1"/>
        <v>7</v>
      </c>
      <c r="G32" s="22">
        <f t="shared" ca="1" si="1"/>
        <v>0</v>
      </c>
      <c r="H32" s="24">
        <f t="shared" ca="1" si="2"/>
        <v>23</v>
      </c>
    </row>
    <row r="33" spans="2:8" x14ac:dyDescent="0.2">
      <c r="B33" s="23"/>
      <c r="C33" s="24" t="s">
        <v>28</v>
      </c>
      <c r="D33" s="24">
        <f ca="1">SUM(D29:D32)</f>
        <v>26</v>
      </c>
      <c r="E33" s="24">
        <f ca="1">SUM(E29:E32)</f>
        <v>18</v>
      </c>
      <c r="F33" s="24">
        <f ca="1">SUM(F29:F32)</f>
        <v>19</v>
      </c>
      <c r="G33" s="24">
        <f ca="1">SUM(G29:G32)</f>
        <v>12</v>
      </c>
      <c r="H33" s="23"/>
    </row>
    <row r="34" spans="2:8" x14ac:dyDescent="0.2">
      <c r="B34" s="23"/>
      <c r="C34" s="23"/>
      <c r="D34" s="23"/>
      <c r="E34" s="23"/>
      <c r="F34" s="23"/>
      <c r="G34" s="23" t="s">
        <v>29</v>
      </c>
      <c r="H34" s="23">
        <f ca="1">SUM(H29:H32)</f>
        <v>75</v>
      </c>
    </row>
    <row r="37" spans="2:8" x14ac:dyDescent="0.2">
      <c r="B37" s="25" t="s">
        <v>18</v>
      </c>
      <c r="C37" s="26"/>
      <c r="D37" s="27" t="s">
        <v>19</v>
      </c>
      <c r="E37" s="27" t="s">
        <v>20</v>
      </c>
      <c r="F37" s="27" t="s">
        <v>21</v>
      </c>
      <c r="G37" s="27" t="s">
        <v>22</v>
      </c>
      <c r="H37" s="28"/>
    </row>
    <row r="38" spans="2:8" x14ac:dyDescent="0.2">
      <c r="B38" s="25" t="s">
        <v>16</v>
      </c>
      <c r="C38" s="26"/>
      <c r="D38" s="27"/>
      <c r="E38" s="27"/>
      <c r="F38" s="27"/>
      <c r="G38" s="27"/>
      <c r="H38" s="28" t="s">
        <v>28</v>
      </c>
    </row>
    <row r="39" spans="2:8" x14ac:dyDescent="0.2">
      <c r="B39" s="28"/>
      <c r="C39" s="27" t="s">
        <v>23</v>
      </c>
      <c r="D39" s="28">
        <f ca="1">H29*D33/H34</f>
        <v>6.24</v>
      </c>
      <c r="E39" s="28">
        <f ca="1">E33*H29/H34</f>
        <v>4.32</v>
      </c>
      <c r="F39" s="28">
        <f ca="1">F33*H29/H34</f>
        <v>4.5599999999999996</v>
      </c>
      <c r="G39" s="28">
        <f ca="1">G33*H29/H34</f>
        <v>2.88</v>
      </c>
      <c r="H39" s="28"/>
    </row>
    <row r="40" spans="2:8" x14ac:dyDescent="0.2">
      <c r="B40" s="28"/>
      <c r="C40" s="27" t="s">
        <v>24</v>
      </c>
      <c r="D40" s="28">
        <f ca="1">D33*H30/H34</f>
        <v>7.28</v>
      </c>
      <c r="E40" s="28">
        <f ca="1">E33*H30/H34</f>
        <v>5.04</v>
      </c>
      <c r="F40" s="28">
        <f ca="1">F33*H30/H34</f>
        <v>5.32</v>
      </c>
      <c r="G40" s="28">
        <f ca="1">G33*H30/H34</f>
        <v>3.36</v>
      </c>
      <c r="H40" s="28"/>
    </row>
    <row r="41" spans="2:8" x14ac:dyDescent="0.2">
      <c r="B41" s="28"/>
      <c r="C41" s="27" t="s">
        <v>25</v>
      </c>
      <c r="D41" s="28">
        <f ca="1">D33*H31/H34</f>
        <v>4.5066666666666668</v>
      </c>
      <c r="E41" s="28">
        <f ca="1">E33*H31/H34</f>
        <v>3.12</v>
      </c>
      <c r="F41" s="28">
        <f ca="1">F33*H31/H34</f>
        <v>3.2933333333333334</v>
      </c>
      <c r="G41" s="28">
        <f ca="1">G33*H31/H34</f>
        <v>2.08</v>
      </c>
      <c r="H41" s="28"/>
    </row>
    <row r="42" spans="2:8" x14ac:dyDescent="0.2">
      <c r="B42" s="28"/>
      <c r="C42" s="27" t="s">
        <v>26</v>
      </c>
      <c r="D42" s="28">
        <f ca="1">D33*H32/H34</f>
        <v>7.9733333333333336</v>
      </c>
      <c r="E42" s="28">
        <f ca="1">E33*H32/H34</f>
        <v>5.52</v>
      </c>
      <c r="F42" s="28">
        <f ca="1">F33*H32/H34</f>
        <v>5.8266666666666671</v>
      </c>
      <c r="G42" s="28">
        <f ca="1">G33*H32/H34</f>
        <v>3.68</v>
      </c>
      <c r="H42" s="28"/>
    </row>
    <row r="44" spans="2:8" x14ac:dyDescent="0.2">
      <c r="B44" s="29" t="s">
        <v>30</v>
      </c>
      <c r="C44" s="30" t="s">
        <v>31</v>
      </c>
      <c r="D44" s="29" t="s">
        <v>32</v>
      </c>
      <c r="E44" s="29" t="s">
        <v>33</v>
      </c>
      <c r="F44" s="29" t="s">
        <v>34</v>
      </c>
    </row>
    <row r="45" spans="2:8" x14ac:dyDescent="0.2">
      <c r="B45" s="22">
        <f ca="1">INT(RAND()*10)</f>
        <v>6</v>
      </c>
      <c r="C45">
        <v>2.3150684931506849</v>
      </c>
      <c r="D45">
        <f ca="1">B45-C45</f>
        <v>3.6849315068493151</v>
      </c>
      <c r="E45">
        <f ca="1">D45*D45</f>
        <v>13.578720210170765</v>
      </c>
      <c r="F45">
        <f ca="1">E45/C45</f>
        <v>5.8653643511388509</v>
      </c>
    </row>
    <row r="46" spans="2:8" x14ac:dyDescent="0.2">
      <c r="B46" s="22">
        <f t="shared" ref="B46:B60" ca="1" si="3">INT(RAND()*10)</f>
        <v>9</v>
      </c>
      <c r="C46">
        <v>2.8493150684931505</v>
      </c>
      <c r="D46">
        <f t="shared" ref="D46:D60" ca="1" si="4">B46-C46</f>
        <v>6.1506849315068495</v>
      </c>
      <c r="E46">
        <f t="shared" ref="E46:E60" ca="1" si="5">D46*D46</f>
        <v>37.83092512666542</v>
      </c>
      <c r="F46">
        <f t="shared" ref="F46:F60" ca="1" si="6">E46/C46</f>
        <v>13.277199683877768</v>
      </c>
    </row>
    <row r="47" spans="2:8" x14ac:dyDescent="0.2">
      <c r="B47" s="22">
        <f t="shared" ca="1" si="3"/>
        <v>1</v>
      </c>
      <c r="C47">
        <v>3.9178082191780823</v>
      </c>
      <c r="D47">
        <f t="shared" ca="1" si="4"/>
        <v>-2.9178082191780823</v>
      </c>
      <c r="E47">
        <f t="shared" ca="1" si="5"/>
        <v>8.5136048039031724</v>
      </c>
      <c r="F47">
        <f t="shared" ca="1" si="6"/>
        <v>2.1730529744228377</v>
      </c>
    </row>
    <row r="48" spans="2:8" x14ac:dyDescent="0.2">
      <c r="B48" s="22">
        <f t="shared" ca="1" si="3"/>
        <v>9</v>
      </c>
      <c r="C48">
        <v>3.9178082191780823</v>
      </c>
      <c r="D48">
        <f t="shared" ca="1" si="4"/>
        <v>5.0821917808219172</v>
      </c>
      <c r="E48">
        <f t="shared" ca="1" si="5"/>
        <v>25.82867329705385</v>
      </c>
      <c r="F48">
        <f t="shared" ca="1" si="6"/>
        <v>6.5926333940032551</v>
      </c>
    </row>
    <row r="49" spans="2:6" x14ac:dyDescent="0.2">
      <c r="B49" s="22">
        <f t="shared" ca="1" si="3"/>
        <v>1</v>
      </c>
      <c r="C49">
        <v>5.4</v>
      </c>
      <c r="D49">
        <f t="shared" ca="1" si="4"/>
        <v>-4.4000000000000004</v>
      </c>
      <c r="E49">
        <f t="shared" ca="1" si="5"/>
        <v>19.360000000000003</v>
      </c>
      <c r="F49">
        <f t="shared" ca="1" si="6"/>
        <v>3.5851851851851855</v>
      </c>
    </row>
    <row r="50" spans="2:6" x14ac:dyDescent="0.2">
      <c r="B50" s="22">
        <f t="shared" ca="1" si="3"/>
        <v>2</v>
      </c>
      <c r="C50">
        <v>4.8</v>
      </c>
      <c r="D50">
        <f t="shared" ca="1" si="4"/>
        <v>-2.8</v>
      </c>
      <c r="E50">
        <f t="shared" ca="1" si="5"/>
        <v>7.839999999999999</v>
      </c>
      <c r="F50">
        <f t="shared" ca="1" si="6"/>
        <v>1.6333333333333331</v>
      </c>
    </row>
    <row r="51" spans="2:6" x14ac:dyDescent="0.2">
      <c r="B51" s="22">
        <f t="shared" ca="1" si="3"/>
        <v>7</v>
      </c>
      <c r="C51">
        <v>4.5999999999999996</v>
      </c>
      <c r="D51">
        <f t="shared" ca="1" si="4"/>
        <v>2.4000000000000004</v>
      </c>
      <c r="E51">
        <f t="shared" ca="1" si="5"/>
        <v>5.7600000000000016</v>
      </c>
      <c r="F51">
        <f t="shared" ca="1" si="6"/>
        <v>1.2521739130434788</v>
      </c>
    </row>
    <row r="52" spans="2:6" x14ac:dyDescent="0.2">
      <c r="B52" s="22">
        <f t="shared" ca="1" si="3"/>
        <v>7</v>
      </c>
      <c r="C52">
        <v>4.2</v>
      </c>
      <c r="D52">
        <f t="shared" ca="1" si="4"/>
        <v>2.8</v>
      </c>
      <c r="E52">
        <f t="shared" ca="1" si="5"/>
        <v>7.839999999999999</v>
      </c>
      <c r="F52">
        <f t="shared" ca="1" si="6"/>
        <v>1.8666666666666663</v>
      </c>
    </row>
    <row r="53" spans="2:6" x14ac:dyDescent="0.2">
      <c r="B53" s="22">
        <f t="shared" ca="1" si="3"/>
        <v>3</v>
      </c>
      <c r="C53">
        <v>7.0804597701149428</v>
      </c>
      <c r="D53">
        <f t="shared" ca="1" si="4"/>
        <v>-4.0804597701149428</v>
      </c>
      <c r="E53">
        <f t="shared" ca="1" si="5"/>
        <v>16.650151935526491</v>
      </c>
      <c r="F53">
        <f t="shared" ca="1" si="6"/>
        <v>2.3515636662188388</v>
      </c>
    </row>
    <row r="54" spans="2:6" x14ac:dyDescent="0.2">
      <c r="B54" s="22">
        <f t="shared" ca="1" si="3"/>
        <v>6</v>
      </c>
      <c r="C54">
        <v>7.0804597701149428</v>
      </c>
      <c r="D54">
        <f t="shared" ca="1" si="4"/>
        <v>-1.0804597701149428</v>
      </c>
      <c r="E54">
        <f t="shared" ca="1" si="5"/>
        <v>1.1673933148368349</v>
      </c>
      <c r="F54">
        <f t="shared" ca="1" si="6"/>
        <v>0.16487535453052701</v>
      </c>
    </row>
    <row r="55" spans="2:6" x14ac:dyDescent="0.2">
      <c r="B55" s="22">
        <f t="shared" ca="1" si="3"/>
        <v>6</v>
      </c>
      <c r="C55">
        <v>6.7586206896551726</v>
      </c>
      <c r="D55">
        <f t="shared" ca="1" si="4"/>
        <v>-0.7586206896551726</v>
      </c>
      <c r="E55">
        <f t="shared" ca="1" si="5"/>
        <v>0.57550535077288967</v>
      </c>
      <c r="F55">
        <f t="shared" ca="1" si="6"/>
        <v>8.5151301900070406E-2</v>
      </c>
    </row>
    <row r="56" spans="2:6" x14ac:dyDescent="0.2">
      <c r="B56" s="22">
        <f t="shared" ca="1" si="3"/>
        <v>4</v>
      </c>
      <c r="C56">
        <v>7.0804597701149428</v>
      </c>
      <c r="D56">
        <f t="shared" ca="1" si="4"/>
        <v>-3.0804597701149428</v>
      </c>
      <c r="E56">
        <f t="shared" ca="1" si="5"/>
        <v>9.4892323952966056</v>
      </c>
      <c r="F56">
        <f t="shared" ca="1" si="6"/>
        <v>1.3402000298552024</v>
      </c>
    </row>
    <row r="57" spans="2:6" x14ac:dyDescent="0.2">
      <c r="B57" s="22">
        <f t="shared" ca="1" si="3"/>
        <v>1</v>
      </c>
      <c r="C57">
        <v>6.75</v>
      </c>
      <c r="D57">
        <f t="shared" ca="1" si="4"/>
        <v>-5.75</v>
      </c>
      <c r="E57">
        <f t="shared" ca="1" si="5"/>
        <v>33.0625</v>
      </c>
      <c r="F57">
        <f t="shared" ca="1" si="6"/>
        <v>4.8981481481481479</v>
      </c>
    </row>
    <row r="58" spans="2:6" x14ac:dyDescent="0.2">
      <c r="B58" s="22">
        <f t="shared" ca="1" si="3"/>
        <v>3</v>
      </c>
      <c r="C58">
        <v>7.9772727272727275</v>
      </c>
      <c r="D58">
        <f t="shared" ca="1" si="4"/>
        <v>-4.9772727272727275</v>
      </c>
      <c r="E58">
        <f t="shared" ca="1" si="5"/>
        <v>24.773243801652896</v>
      </c>
      <c r="F58">
        <f t="shared" ca="1" si="6"/>
        <v>3.1054778554778557</v>
      </c>
    </row>
    <row r="59" spans="2:6" x14ac:dyDescent="0.2">
      <c r="B59" s="22">
        <f t="shared" ca="1" si="3"/>
        <v>3</v>
      </c>
      <c r="C59">
        <v>7.6704545454545459</v>
      </c>
      <c r="D59">
        <f t="shared" ca="1" si="4"/>
        <v>-4.6704545454545459</v>
      </c>
      <c r="E59">
        <f t="shared" ca="1" si="5"/>
        <v>21.81314566115703</v>
      </c>
      <c r="F59">
        <f t="shared" ca="1" si="6"/>
        <v>2.8437878787878792</v>
      </c>
    </row>
    <row r="60" spans="2:6" x14ac:dyDescent="0.2">
      <c r="B60" s="22">
        <f t="shared" ca="1" si="3"/>
        <v>3</v>
      </c>
      <c r="C60">
        <v>4.6022727272727275</v>
      </c>
      <c r="D60">
        <f t="shared" ca="1" si="4"/>
        <v>-1.6022727272727275</v>
      </c>
      <c r="E60">
        <f t="shared" ca="1" si="5"/>
        <v>2.5672778925619841</v>
      </c>
      <c r="F60">
        <f t="shared" ca="1" si="6"/>
        <v>0.5578282828282829</v>
      </c>
    </row>
    <row r="62" spans="2:6" x14ac:dyDescent="0.2">
      <c r="E62" s="29" t="s">
        <v>35</v>
      </c>
      <c r="F62" s="29">
        <f ca="1">SUM(F45:F60)</f>
        <v>51.592642019418179</v>
      </c>
    </row>
    <row r="67" spans="4:4" x14ac:dyDescent="0.2">
      <c r="D67" t="s">
        <v>36</v>
      </c>
    </row>
    <row r="68" spans="4:4" x14ac:dyDescent="0.2">
      <c r="D68" t="s">
        <v>37</v>
      </c>
    </row>
  </sheetData>
  <mergeCells count="22">
    <mergeCell ref="B38:C38"/>
    <mergeCell ref="I27:O27"/>
    <mergeCell ref="B27:C27"/>
    <mergeCell ref="B28:C28"/>
    <mergeCell ref="B37:C37"/>
    <mergeCell ref="B18:D18"/>
    <mergeCell ref="B20:C20"/>
    <mergeCell ref="B21:C21"/>
    <mergeCell ref="B23:D23"/>
    <mergeCell ref="D21:G21"/>
    <mergeCell ref="D9:K9"/>
    <mergeCell ref="B11:C11"/>
    <mergeCell ref="B13:C13"/>
    <mergeCell ref="D13:M13"/>
    <mergeCell ref="B15:C15"/>
    <mergeCell ref="D15:M15"/>
    <mergeCell ref="J1:L2"/>
    <mergeCell ref="B4:C4"/>
    <mergeCell ref="D4:Q5"/>
    <mergeCell ref="B7:C7"/>
    <mergeCell ref="D7:K7"/>
    <mergeCell ref="D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2023-12-22T19:11:07Z</dcterms:created>
  <dcterms:modified xsi:type="dcterms:W3CDTF">2023-12-22T21:13:41Z</dcterms:modified>
</cp:coreProperties>
</file>