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kanekoR/home3/git/prog_ids_constrained/sim00/data/"/>
    </mc:Choice>
  </mc:AlternateContent>
  <xr:revisionPtr revIDLastSave="0" documentId="13_ncr:1_{69E55C65-F3BA-324A-BA2B-3D9F90DFEAE8}" xr6:coauthVersionLast="47" xr6:coauthVersionMax="47" xr10:uidLastSave="{00000000-0000-0000-0000-000000000000}"/>
  <bookViews>
    <workbookView xWindow="18680" yWindow="2100" windowWidth="35180" windowHeight="26440" activeTab="2" xr2:uid="{47A88EAC-EFEE-484D-93B3-426C6678069B}"/>
  </bookViews>
  <sheets>
    <sheet name="init" sheetId="1" r:id="rId1"/>
    <sheet name="params" sheetId="2" r:id="rId2"/>
    <sheet name="IC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M19" i="3"/>
  <c r="M18" i="3"/>
  <c r="M17" i="3"/>
  <c r="M16" i="3"/>
  <c r="M15" i="3"/>
  <c r="L20" i="3"/>
  <c r="L19" i="3"/>
  <c r="L18" i="3"/>
  <c r="L17" i="3"/>
  <c r="L16" i="3"/>
  <c r="L15" i="3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G15" i="3"/>
  <c r="F15" i="3"/>
  <c r="F47" i="3"/>
  <c r="G47" i="3" s="1"/>
  <c r="F46" i="3"/>
  <c r="G46" i="3" s="1"/>
  <c r="F45" i="3"/>
  <c r="G45" i="3" s="1"/>
  <c r="L47" i="3"/>
  <c r="M47" i="3"/>
  <c r="L46" i="3"/>
  <c r="M46" i="3" s="1"/>
  <c r="L45" i="3"/>
  <c r="M45" i="3"/>
  <c r="L44" i="3"/>
  <c r="M44" i="3"/>
  <c r="F44" i="3"/>
  <c r="G44" i="3" s="1"/>
  <c r="F43" i="3"/>
  <c r="G43" i="3"/>
  <c r="Q31" i="3"/>
  <c r="B31" i="3"/>
  <c r="Q29" i="3"/>
  <c r="B29" i="3"/>
  <c r="Q7" i="3"/>
  <c r="Q5" i="3"/>
  <c r="Q19" i="3"/>
  <c r="Q17" i="3"/>
  <c r="L43" i="3"/>
  <c r="F42" i="3"/>
  <c r="B19" i="3"/>
  <c r="B17" i="3"/>
  <c r="AA47" i="3"/>
  <c r="U47" i="3"/>
  <c r="AA46" i="3"/>
  <c r="U46" i="3"/>
  <c r="AA45" i="3"/>
  <c r="U45" i="3"/>
  <c r="AA44" i="3"/>
  <c r="U44" i="3"/>
  <c r="AA43" i="3"/>
  <c r="U43" i="3"/>
  <c r="Q43" i="3"/>
  <c r="AA42" i="3"/>
  <c r="U42" i="3"/>
  <c r="AA41" i="3"/>
  <c r="U41" i="3"/>
  <c r="Q41" i="3"/>
  <c r="AA40" i="3"/>
  <c r="U40" i="3"/>
  <c r="AA39" i="3"/>
  <c r="U39" i="3"/>
  <c r="L42" i="3"/>
  <c r="F41" i="3"/>
  <c r="L41" i="3"/>
  <c r="L40" i="3"/>
  <c r="F40" i="3"/>
  <c r="L39" i="3"/>
  <c r="F39" i="3"/>
  <c r="B43" i="3"/>
  <c r="B41" i="3"/>
  <c r="L11" i="3"/>
  <c r="L10" i="3"/>
  <c r="L9" i="3"/>
  <c r="L8" i="3"/>
  <c r="L7" i="3"/>
  <c r="L6" i="3"/>
  <c r="L5" i="3"/>
  <c r="L4" i="3"/>
  <c r="L3" i="3"/>
  <c r="F11" i="3"/>
  <c r="F10" i="3"/>
  <c r="F9" i="3"/>
  <c r="F8" i="3"/>
  <c r="F7" i="3"/>
  <c r="F6" i="3"/>
  <c r="F5" i="3"/>
  <c r="F4" i="3"/>
  <c r="F3" i="3"/>
  <c r="B7" i="3"/>
  <c r="B5" i="3"/>
  <c r="B9" i="2"/>
  <c r="B8" i="2"/>
  <c r="K20" i="1"/>
  <c r="L20" i="1"/>
  <c r="K17" i="1"/>
  <c r="K14" i="1"/>
  <c r="K19" i="1"/>
  <c r="L19" i="1" s="1"/>
  <c r="H19" i="1"/>
  <c r="H17" i="1"/>
  <c r="L17" i="1" s="1"/>
  <c r="K18" i="1"/>
  <c r="H18" i="1"/>
  <c r="L18" i="1" s="1"/>
  <c r="K16" i="1"/>
  <c r="K15" i="1"/>
  <c r="K13" i="1"/>
  <c r="K12" i="1"/>
  <c r="H20" i="1"/>
  <c r="H16" i="1"/>
  <c r="H15" i="1"/>
  <c r="H14" i="1"/>
  <c r="H13" i="1"/>
  <c r="L13" i="1" s="1"/>
  <c r="H12" i="1"/>
  <c r="K6" i="1"/>
  <c r="H6" i="1"/>
  <c r="H7" i="1"/>
  <c r="K7" i="1"/>
  <c r="H8" i="1"/>
  <c r="K8" i="1"/>
  <c r="H9" i="1"/>
  <c r="K9" i="1"/>
  <c r="K5" i="1"/>
  <c r="K4" i="1"/>
  <c r="K3" i="1"/>
  <c r="K2" i="1"/>
  <c r="H5" i="1"/>
  <c r="H4" i="1"/>
  <c r="H3" i="1"/>
  <c r="L3" i="1" s="1"/>
  <c r="H2" i="1"/>
  <c r="L2" i="1" s="1"/>
  <c r="M39" i="3" l="1"/>
  <c r="G42" i="3"/>
  <c r="M40" i="3"/>
  <c r="AB47" i="3"/>
  <c r="AB40" i="3"/>
  <c r="M43" i="3"/>
  <c r="G39" i="3"/>
  <c r="V46" i="3"/>
  <c r="V41" i="3"/>
  <c r="G8" i="3"/>
  <c r="G41" i="3"/>
  <c r="AB41" i="3"/>
  <c r="V45" i="3"/>
  <c r="G40" i="3"/>
  <c r="M42" i="3"/>
  <c r="V42" i="3"/>
  <c r="AB45" i="3"/>
  <c r="AB44" i="3"/>
  <c r="G9" i="3"/>
  <c r="M8" i="3"/>
  <c r="M11" i="3"/>
  <c r="G3" i="3"/>
  <c r="V39" i="3"/>
  <c r="V43" i="3"/>
  <c r="V47" i="3"/>
  <c r="AB42" i="3"/>
  <c r="AB46" i="3"/>
  <c r="M41" i="3"/>
  <c r="V40" i="3"/>
  <c r="V44" i="3"/>
  <c r="AB39" i="3"/>
  <c r="AB43" i="3"/>
  <c r="M10" i="3"/>
  <c r="G5" i="3"/>
  <c r="M5" i="3"/>
  <c r="G11" i="3"/>
  <c r="M6" i="3"/>
  <c r="G6" i="3"/>
  <c r="G10" i="3"/>
  <c r="M3" i="3"/>
  <c r="M7" i="3"/>
  <c r="M9" i="3"/>
  <c r="G4" i="3"/>
  <c r="G7" i="3"/>
  <c r="M4" i="3"/>
  <c r="L8" i="1"/>
  <c r="L6" i="1"/>
  <c r="L15" i="1"/>
  <c r="L14" i="1"/>
  <c r="L12" i="1"/>
  <c r="L9" i="1"/>
  <c r="L16" i="1"/>
  <c r="L7" i="1"/>
  <c r="L4" i="1"/>
  <c r="L5" i="1"/>
</calcChain>
</file>

<file path=xl/sharedStrings.xml><?xml version="1.0" encoding="utf-8"?>
<sst xmlns="http://schemas.openxmlformats.org/spreadsheetml/2006/main" count="238" uniqueCount="43">
  <si>
    <t>beta</t>
    <phoneticPr fontId="1"/>
  </si>
  <si>
    <t>b</t>
    <phoneticPr fontId="1"/>
  </si>
  <si>
    <t>nu</t>
    <phoneticPr fontId="1"/>
  </si>
  <si>
    <t>Pid</t>
    <phoneticPr fontId="1"/>
  </si>
  <si>
    <t>Ps</t>
    <phoneticPr fontId="1"/>
  </si>
  <si>
    <t>N</t>
    <phoneticPr fontId="1"/>
  </si>
  <si>
    <t>N for Ixy</t>
    <phoneticPr fontId="1"/>
  </si>
  <si>
    <t>Pth</t>
    <phoneticPr fontId="1"/>
  </si>
  <si>
    <t>Xent/bit</t>
    <phoneticPr fontId="1"/>
  </si>
  <si>
    <t>Nseg</t>
    <phoneticPr fontId="1"/>
  </si>
  <si>
    <t>Ri*Ro</t>
    <phoneticPr fontId="1"/>
  </si>
  <si>
    <t>Ro</t>
    <phoneticPr fontId="1"/>
  </si>
  <si>
    <t>Ri</t>
    <phoneticPr fontId="1"/>
  </si>
  <si>
    <t>a</t>
    <phoneticPr fontId="1"/>
  </si>
  <si>
    <t>Ixy</t>
    <phoneticPr fontId="1"/>
  </si>
  <si>
    <t>(ICB)</t>
    <phoneticPr fontId="1"/>
  </si>
  <si>
    <t>(marker)</t>
    <phoneticPr fontId="1"/>
  </si>
  <si>
    <t>mur</t>
    <phoneticPr fontId="1"/>
  </si>
  <si>
    <t>muk</t>
    <phoneticPr fontId="1"/>
  </si>
  <si>
    <t>val</t>
    <phoneticPr fontId="1"/>
  </si>
  <si>
    <t>ell</t>
    <phoneticPr fontId="1"/>
  </si>
  <si>
    <t>*</t>
    <phoneticPr fontId="1"/>
  </si>
  <si>
    <t>dl05</t>
    <phoneticPr fontId="1"/>
  </si>
  <si>
    <t>dl10</t>
    <phoneticPr fontId="1"/>
  </si>
  <si>
    <t>dl15</t>
    <phoneticPr fontId="1"/>
  </si>
  <si>
    <t>dl20</t>
    <phoneticPr fontId="1"/>
  </si>
  <si>
    <t>ICB</t>
    <phoneticPr fontId="1"/>
  </si>
  <si>
    <t>(l;w,d)</t>
    <phoneticPr fontId="1"/>
  </si>
  <si>
    <t>(*;*,*)</t>
    <phoneticPr fontId="1"/>
  </si>
  <si>
    <t>(2;10,2)</t>
    <phoneticPr fontId="1"/>
  </si>
  <si>
    <t>(3;10,2)</t>
    <phoneticPr fontId="1"/>
  </si>
  <si>
    <t>rate</t>
    <phoneticPr fontId="1"/>
  </si>
  <si>
    <t>3.4.2</t>
    <phoneticPr fontId="1"/>
  </si>
  <si>
    <t>4.5.2</t>
    <phoneticPr fontId="1"/>
  </si>
  <si>
    <t>4.6.1a</t>
    <phoneticPr fontId="1"/>
  </si>
  <si>
    <t>5.8.2</t>
    <phoneticPr fontId="1"/>
  </si>
  <si>
    <t>3.5.1</t>
    <phoneticPr fontId="1"/>
  </si>
  <si>
    <t>4.6.1b</t>
    <phoneticPr fontId="1"/>
  </si>
  <si>
    <t>4.7.1</t>
    <phoneticPr fontId="1"/>
  </si>
  <si>
    <t>5.9.1</t>
    <phoneticPr fontId="1"/>
  </si>
  <si>
    <t>MK</t>
    <phoneticPr fontId="1"/>
  </si>
  <si>
    <t>(3;*,*)</t>
    <phoneticPr fontId="1"/>
  </si>
  <si>
    <t>(4;*,*)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</si>
</sst>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_);[Red]\(0\)"/>
    <numFmt numFmtId="178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BB8F-7257-5347-8FC3-EED7F9725CCB}">
  <dimension ref="A1:S20"/>
  <sheetViews>
    <sheetView workbookViewId="0">
      <selection activeCell="I27" sqref="I27"/>
    </sheetView>
  </sheetViews>
  <sheetFormatPr baseColWidth="10" defaultRowHeight="20"/>
  <cols>
    <col min="1" max="1" width="8.28515625" bestFit="1" customWidth="1"/>
    <col min="2" max="2" width="8.85546875" bestFit="1" customWidth="1"/>
    <col min="3" max="3" width="8.5703125" bestFit="1" customWidth="1"/>
    <col min="4" max="4" width="5.28515625" bestFit="1" customWidth="1"/>
    <col min="5" max="5" width="5" bestFit="1" customWidth="1"/>
    <col min="6" max="6" width="4" bestFit="1" customWidth="1"/>
    <col min="7" max="7" width="2.7109375" bestFit="1" customWidth="1"/>
    <col min="8" max="8" width="6.140625" bestFit="1" customWidth="1"/>
    <col min="9" max="9" width="6.140625" style="3" customWidth="1"/>
    <col min="10" max="10" width="8.85546875" style="1" bestFit="1" customWidth="1"/>
    <col min="11" max="12" width="8.85546875" bestFit="1" customWidth="1"/>
    <col min="13" max="13" width="8.85546875" style="1" bestFit="1" customWidth="1"/>
    <col min="14" max="14" width="2.7109375" customWidth="1"/>
    <col min="15" max="15" width="3.5703125" bestFit="1" customWidth="1"/>
    <col min="16" max="19" width="5.140625" bestFit="1" customWidth="1"/>
  </cols>
  <sheetData>
    <row r="1" spans="1:19">
      <c r="A1" t="s">
        <v>3</v>
      </c>
      <c r="B1">
        <v>0.01</v>
      </c>
      <c r="C1" t="s">
        <v>15</v>
      </c>
      <c r="D1" t="s">
        <v>0</v>
      </c>
      <c r="E1" t="s">
        <v>1</v>
      </c>
      <c r="F1" t="s">
        <v>2</v>
      </c>
      <c r="H1" t="s">
        <v>12</v>
      </c>
      <c r="I1" s="3" t="s">
        <v>9</v>
      </c>
      <c r="J1" s="1" t="s">
        <v>8</v>
      </c>
      <c r="K1" t="s">
        <v>11</v>
      </c>
      <c r="L1" t="s">
        <v>10</v>
      </c>
      <c r="M1" s="1" t="s">
        <v>14</v>
      </c>
      <c r="O1" t="s">
        <v>20</v>
      </c>
      <c r="P1" t="s">
        <v>22</v>
      </c>
      <c r="Q1" t="s">
        <v>23</v>
      </c>
      <c r="R1" t="s">
        <v>24</v>
      </c>
      <c r="S1" t="s">
        <v>25</v>
      </c>
    </row>
    <row r="2" spans="1:19">
      <c r="A2" t="s">
        <v>4</v>
      </c>
      <c r="B2">
        <v>0.01</v>
      </c>
      <c r="D2">
        <v>3</v>
      </c>
      <c r="E2">
        <v>4</v>
      </c>
      <c r="F2">
        <v>2</v>
      </c>
      <c r="H2" s="2">
        <f>E2/(D2*2)</f>
        <v>0.66666666666666663</v>
      </c>
      <c r="I2" s="3">
        <v>333</v>
      </c>
      <c r="J2" s="1">
        <v>8.3699999999999997E-2</v>
      </c>
      <c r="K2" s="1">
        <f t="shared" ref="K2:K9" si="0">1-J2</f>
        <v>0.9163</v>
      </c>
      <c r="L2" s="1">
        <f t="shared" ref="L2:L9" si="1">H2*K2</f>
        <v>0.61086666666666667</v>
      </c>
      <c r="M2" s="1">
        <v>0.63</v>
      </c>
      <c r="O2">
        <v>2</v>
      </c>
      <c r="P2">
        <v>1</v>
      </c>
      <c r="Q2">
        <v>2</v>
      </c>
      <c r="R2">
        <v>1</v>
      </c>
      <c r="S2">
        <v>2</v>
      </c>
    </row>
    <row r="3" spans="1:19">
      <c r="A3" t="s">
        <v>7</v>
      </c>
      <c r="B3" s="1">
        <v>1E-10</v>
      </c>
      <c r="D3">
        <v>3</v>
      </c>
      <c r="E3">
        <v>5</v>
      </c>
      <c r="F3">
        <v>1</v>
      </c>
      <c r="H3" s="2">
        <f t="shared" ref="H3:H5" si="2">E3/(D3*2)</f>
        <v>0.83333333333333337</v>
      </c>
      <c r="I3" s="3">
        <v>333</v>
      </c>
      <c r="J3" s="1">
        <v>0.24399999999999999</v>
      </c>
      <c r="K3" s="1">
        <f t="shared" si="0"/>
        <v>0.75600000000000001</v>
      </c>
      <c r="L3" s="1">
        <f t="shared" si="1"/>
        <v>0.63</v>
      </c>
      <c r="M3" s="1">
        <v>0.76100000000000001</v>
      </c>
      <c r="O3">
        <v>3</v>
      </c>
      <c r="P3" s="4">
        <v>3</v>
      </c>
      <c r="Q3" s="4">
        <v>4</v>
      </c>
      <c r="R3" s="4">
        <v>7</v>
      </c>
      <c r="S3" s="4">
        <v>8</v>
      </c>
    </row>
    <row r="4" spans="1:19">
      <c r="A4" t="s">
        <v>5</v>
      </c>
      <c r="B4">
        <v>1000</v>
      </c>
      <c r="D4">
        <v>4</v>
      </c>
      <c r="E4">
        <v>5</v>
      </c>
      <c r="F4">
        <v>2</v>
      </c>
      <c r="H4" s="2">
        <f t="shared" si="2"/>
        <v>0.625</v>
      </c>
      <c r="I4" s="3">
        <v>250</v>
      </c>
      <c r="J4" s="1">
        <v>8.5900000000000004E-2</v>
      </c>
      <c r="K4" s="1">
        <f t="shared" si="0"/>
        <v>0.91410000000000002</v>
      </c>
      <c r="L4" s="1">
        <f t="shared" si="1"/>
        <v>0.5713125</v>
      </c>
      <c r="M4" s="1">
        <v>0.59299999999999997</v>
      </c>
      <c r="O4">
        <v>2</v>
      </c>
      <c r="P4">
        <v>1</v>
      </c>
      <c r="Q4">
        <v>2</v>
      </c>
      <c r="R4">
        <v>1</v>
      </c>
      <c r="S4">
        <v>2</v>
      </c>
    </row>
    <row r="5" spans="1:19">
      <c r="A5" t="s">
        <v>6</v>
      </c>
      <c r="B5">
        <v>10000</v>
      </c>
      <c r="D5">
        <v>4</v>
      </c>
      <c r="E5">
        <v>6</v>
      </c>
      <c r="F5">
        <v>1</v>
      </c>
      <c r="G5" t="s">
        <v>13</v>
      </c>
      <c r="H5" s="2">
        <f t="shared" si="2"/>
        <v>0.75</v>
      </c>
      <c r="I5" s="3">
        <v>250</v>
      </c>
      <c r="J5" s="1">
        <v>0.307</v>
      </c>
      <c r="K5" s="1">
        <f t="shared" si="0"/>
        <v>0.69300000000000006</v>
      </c>
      <c r="L5" s="1">
        <f t="shared" si="1"/>
        <v>0.51975000000000005</v>
      </c>
      <c r="M5" s="1">
        <v>0.69299999999999995</v>
      </c>
      <c r="O5">
        <v>2</v>
      </c>
      <c r="P5">
        <v>1</v>
      </c>
      <c r="Q5">
        <v>2</v>
      </c>
      <c r="R5">
        <v>1</v>
      </c>
      <c r="S5">
        <v>2</v>
      </c>
    </row>
    <row r="6" spans="1:19">
      <c r="D6">
        <v>4</v>
      </c>
      <c r="E6">
        <v>6</v>
      </c>
      <c r="F6">
        <v>1</v>
      </c>
      <c r="G6" t="s">
        <v>1</v>
      </c>
      <c r="H6" s="2">
        <f t="shared" ref="H6:H9" si="3">E6/(D6*2)</f>
        <v>0.75</v>
      </c>
      <c r="I6" s="3">
        <v>250</v>
      </c>
      <c r="J6" s="1">
        <v>9.7000000000000003E-2</v>
      </c>
      <c r="K6" s="1">
        <f t="shared" si="0"/>
        <v>0.90300000000000002</v>
      </c>
      <c r="L6" s="1">
        <f t="shared" si="1"/>
        <v>0.67725000000000002</v>
      </c>
      <c r="M6" s="1">
        <v>0.70499999999999996</v>
      </c>
      <c r="O6">
        <v>4</v>
      </c>
      <c r="P6" s="4">
        <v>3</v>
      </c>
      <c r="Q6" s="4">
        <v>6</v>
      </c>
      <c r="R6" s="4">
        <v>9</v>
      </c>
      <c r="S6" s="4">
        <v>12</v>
      </c>
    </row>
    <row r="7" spans="1:19">
      <c r="D7">
        <v>4</v>
      </c>
      <c r="E7">
        <v>7</v>
      </c>
      <c r="F7">
        <v>1</v>
      </c>
      <c r="H7" s="2">
        <f t="shared" si="3"/>
        <v>0.875</v>
      </c>
      <c r="I7" s="3">
        <v>250</v>
      </c>
      <c r="J7" s="1">
        <v>0.17599999999999999</v>
      </c>
      <c r="K7" s="1">
        <f t="shared" si="0"/>
        <v>0.82400000000000007</v>
      </c>
      <c r="L7" s="1">
        <f t="shared" si="1"/>
        <v>0.72100000000000009</v>
      </c>
      <c r="M7" s="1">
        <v>0.8</v>
      </c>
      <c r="O7">
        <v>4</v>
      </c>
      <c r="P7" s="4">
        <v>3</v>
      </c>
      <c r="Q7" s="4">
        <v>6</v>
      </c>
      <c r="R7" s="4">
        <v>9</v>
      </c>
      <c r="S7" s="4">
        <v>12</v>
      </c>
    </row>
    <row r="8" spans="1:19">
      <c r="D8">
        <v>5</v>
      </c>
      <c r="E8">
        <v>8</v>
      </c>
      <c r="F8">
        <v>2</v>
      </c>
      <c r="H8" s="2">
        <f t="shared" si="3"/>
        <v>0.8</v>
      </c>
      <c r="I8" s="3">
        <v>200</v>
      </c>
      <c r="J8" s="1">
        <v>0.113</v>
      </c>
      <c r="K8" s="1">
        <f t="shared" si="0"/>
        <v>0.88700000000000001</v>
      </c>
      <c r="L8" s="1">
        <f t="shared" si="1"/>
        <v>0.70960000000000001</v>
      </c>
      <c r="M8" s="1">
        <v>0.748</v>
      </c>
      <c r="O8">
        <v>3</v>
      </c>
      <c r="P8">
        <v>3</v>
      </c>
      <c r="Q8">
        <v>2</v>
      </c>
      <c r="R8">
        <v>3</v>
      </c>
      <c r="S8">
        <v>2</v>
      </c>
    </row>
    <row r="9" spans="1:19">
      <c r="D9">
        <v>5</v>
      </c>
      <c r="E9">
        <v>9</v>
      </c>
      <c r="F9">
        <v>1</v>
      </c>
      <c r="H9" s="2">
        <f t="shared" si="3"/>
        <v>0.9</v>
      </c>
      <c r="I9" s="3">
        <v>200</v>
      </c>
      <c r="J9" s="1">
        <v>0.21099999999999999</v>
      </c>
      <c r="K9" s="1">
        <f t="shared" si="0"/>
        <v>0.78900000000000003</v>
      </c>
      <c r="L9" s="1">
        <f t="shared" si="1"/>
        <v>0.71010000000000006</v>
      </c>
      <c r="M9" s="1">
        <v>0.81200000000000006</v>
      </c>
      <c r="O9">
        <v>4</v>
      </c>
      <c r="P9" s="4">
        <v>3</v>
      </c>
      <c r="Q9" s="4">
        <v>4</v>
      </c>
      <c r="R9" s="4">
        <v>5</v>
      </c>
      <c r="S9" s="4">
        <v>6</v>
      </c>
    </row>
    <row r="11" spans="1:19">
      <c r="C11" t="s">
        <v>16</v>
      </c>
      <c r="D11" t="s">
        <v>18</v>
      </c>
      <c r="E11" t="s">
        <v>17</v>
      </c>
      <c r="F11" t="s">
        <v>19</v>
      </c>
      <c r="H11" t="s">
        <v>12</v>
      </c>
      <c r="I11" s="3" t="s">
        <v>9</v>
      </c>
      <c r="J11" s="1" t="s">
        <v>8</v>
      </c>
      <c r="K11" t="s">
        <v>11</v>
      </c>
      <c r="L11" t="s">
        <v>10</v>
      </c>
      <c r="M11" s="1" t="s">
        <v>14</v>
      </c>
      <c r="O11" t="s">
        <v>20</v>
      </c>
    </row>
    <row r="12" spans="1:19">
      <c r="D12">
        <v>3</v>
      </c>
      <c r="E12">
        <v>1</v>
      </c>
      <c r="F12">
        <v>0</v>
      </c>
      <c r="H12" s="2">
        <f>D12/(D12+E12)</f>
        <v>0.75</v>
      </c>
      <c r="I12" s="3">
        <v>1000</v>
      </c>
      <c r="J12" s="1">
        <v>0.11899999999999999</v>
      </c>
      <c r="K12" s="1">
        <f t="shared" ref="K12:K20" si="4">1-J12</f>
        <v>0.88100000000000001</v>
      </c>
      <c r="L12" s="1">
        <f t="shared" ref="L12:L20" si="5">H12*K12</f>
        <v>0.66074999999999995</v>
      </c>
      <c r="M12" s="1">
        <v>0.68899999999999995</v>
      </c>
      <c r="O12" t="s">
        <v>21</v>
      </c>
    </row>
    <row r="13" spans="1:19">
      <c r="D13">
        <v>4</v>
      </c>
      <c r="E13">
        <v>1</v>
      </c>
      <c r="F13">
        <v>0</v>
      </c>
      <c r="H13" s="2">
        <f t="shared" ref="H13:H20" si="6">D13/(D13+E13)</f>
        <v>0.8</v>
      </c>
      <c r="I13" s="3">
        <v>1000</v>
      </c>
      <c r="J13" s="1">
        <v>0.11700000000000001</v>
      </c>
      <c r="K13" s="1">
        <f t="shared" si="4"/>
        <v>0.88300000000000001</v>
      </c>
      <c r="L13" s="1">
        <f t="shared" si="5"/>
        <v>0.70640000000000003</v>
      </c>
      <c r="M13" s="1">
        <v>0.73299999999999998</v>
      </c>
      <c r="O13" t="s">
        <v>21</v>
      </c>
    </row>
    <row r="14" spans="1:19">
      <c r="D14">
        <v>4</v>
      </c>
      <c r="E14">
        <v>2</v>
      </c>
      <c r="F14">
        <v>2</v>
      </c>
      <c r="H14" s="2">
        <f t="shared" si="6"/>
        <v>0.66666666666666663</v>
      </c>
      <c r="I14" s="3">
        <v>500</v>
      </c>
      <c r="J14" s="1">
        <v>9.4100000000000003E-2</v>
      </c>
      <c r="K14" s="1">
        <f t="shared" si="4"/>
        <v>0.90590000000000004</v>
      </c>
      <c r="L14" s="1">
        <f t="shared" si="5"/>
        <v>0.60393333333333332</v>
      </c>
      <c r="M14" s="1">
        <v>0.61699999999999999</v>
      </c>
      <c r="O14">
        <v>5</v>
      </c>
    </row>
    <row r="15" spans="1:19">
      <c r="D15">
        <v>5</v>
      </c>
      <c r="E15">
        <v>1</v>
      </c>
      <c r="F15">
        <v>0</v>
      </c>
      <c r="H15" s="2">
        <f t="shared" si="6"/>
        <v>0.83333333333333337</v>
      </c>
      <c r="I15" s="3">
        <v>1000</v>
      </c>
      <c r="J15" s="1">
        <v>0.126</v>
      </c>
      <c r="K15" s="1">
        <f t="shared" si="4"/>
        <v>0.874</v>
      </c>
      <c r="L15" s="1">
        <f t="shared" si="5"/>
        <v>0.72833333333333339</v>
      </c>
      <c r="M15" s="1">
        <v>0.76300000000000001</v>
      </c>
      <c r="O15" t="s">
        <v>21</v>
      </c>
    </row>
    <row r="16" spans="1:19">
      <c r="D16">
        <v>6</v>
      </c>
      <c r="E16">
        <v>1</v>
      </c>
      <c r="F16">
        <v>0</v>
      </c>
      <c r="H16" s="2">
        <f t="shared" si="6"/>
        <v>0.8571428571428571</v>
      </c>
      <c r="I16" s="3">
        <v>1000</v>
      </c>
      <c r="J16" s="1">
        <v>0.13500000000000001</v>
      </c>
      <c r="K16" s="1">
        <f t="shared" si="4"/>
        <v>0.86499999999999999</v>
      </c>
      <c r="L16" s="1">
        <f t="shared" si="5"/>
        <v>0.74142857142857133</v>
      </c>
      <c r="M16" s="1">
        <v>0.78400000000000003</v>
      </c>
      <c r="O16" t="s">
        <v>21</v>
      </c>
    </row>
    <row r="17" spans="4:15">
      <c r="D17">
        <v>6</v>
      </c>
      <c r="E17">
        <v>2</v>
      </c>
      <c r="F17">
        <v>2</v>
      </c>
      <c r="H17" s="2">
        <f t="shared" ref="H17" si="7">D17/(D17+E17)</f>
        <v>0.75</v>
      </c>
      <c r="I17" s="3">
        <v>500</v>
      </c>
      <c r="J17" s="1">
        <v>0.104</v>
      </c>
      <c r="K17" s="1">
        <f t="shared" si="4"/>
        <v>0.89600000000000002</v>
      </c>
      <c r="L17" s="1">
        <f t="shared" si="5"/>
        <v>0.67200000000000004</v>
      </c>
      <c r="M17" s="1">
        <v>0.69099999999999995</v>
      </c>
      <c r="O17">
        <v>7</v>
      </c>
    </row>
    <row r="18" spans="4:15">
      <c r="D18">
        <v>7</v>
      </c>
      <c r="E18">
        <v>1</v>
      </c>
      <c r="F18">
        <v>0</v>
      </c>
      <c r="H18" s="2">
        <f t="shared" si="6"/>
        <v>0.875</v>
      </c>
      <c r="I18" s="3">
        <v>1000</v>
      </c>
      <c r="J18" s="1">
        <v>0.14499999999999999</v>
      </c>
      <c r="K18" s="1">
        <f t="shared" si="4"/>
        <v>0.85499999999999998</v>
      </c>
      <c r="L18" s="1">
        <f t="shared" si="5"/>
        <v>0.74812499999999993</v>
      </c>
      <c r="M18" s="1">
        <v>0.79800000000000004</v>
      </c>
      <c r="O18" t="s">
        <v>21</v>
      </c>
    </row>
    <row r="19" spans="4:15">
      <c r="D19">
        <v>8</v>
      </c>
      <c r="E19">
        <v>1</v>
      </c>
      <c r="F19">
        <v>0</v>
      </c>
      <c r="H19" s="2">
        <f t="shared" si="6"/>
        <v>0.88888888888888884</v>
      </c>
      <c r="I19" s="3">
        <v>1000</v>
      </c>
      <c r="J19" s="1">
        <v>0.157</v>
      </c>
      <c r="K19" s="1">
        <f t="shared" si="4"/>
        <v>0.84299999999999997</v>
      </c>
      <c r="L19" s="1">
        <f t="shared" si="5"/>
        <v>0.7493333333333333</v>
      </c>
      <c r="M19" s="1">
        <v>0.80900000000000005</v>
      </c>
      <c r="O19" t="s">
        <v>21</v>
      </c>
    </row>
    <row r="20" spans="4:15">
      <c r="D20">
        <v>8</v>
      </c>
      <c r="E20">
        <v>2</v>
      </c>
      <c r="F20">
        <v>2</v>
      </c>
      <c r="H20" s="2">
        <f t="shared" si="6"/>
        <v>0.8</v>
      </c>
      <c r="I20" s="3">
        <v>500</v>
      </c>
      <c r="J20" s="1">
        <v>0.113</v>
      </c>
      <c r="K20" s="1">
        <f t="shared" si="4"/>
        <v>0.88700000000000001</v>
      </c>
      <c r="L20" s="1">
        <f t="shared" si="5"/>
        <v>0.70960000000000001</v>
      </c>
      <c r="M20" s="1">
        <v>0.73499999999999999</v>
      </c>
      <c r="O20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A3D2-018F-0E48-8BB6-F22D86295FF7}">
  <dimension ref="A1:J12"/>
  <sheetViews>
    <sheetView workbookViewId="0">
      <selection activeCell="C13" sqref="C13"/>
    </sheetView>
  </sheetViews>
  <sheetFormatPr baseColWidth="10" defaultRowHeight="20"/>
  <cols>
    <col min="1" max="1" width="8.28515625" bestFit="1" customWidth="1"/>
    <col min="2" max="10" width="8.85546875" bestFit="1" customWidth="1"/>
  </cols>
  <sheetData>
    <row r="1" spans="1:10">
      <c r="A1" t="s">
        <v>3</v>
      </c>
      <c r="B1" s="1">
        <v>0.01</v>
      </c>
      <c r="C1" s="1">
        <v>1.4999999999999999E-2</v>
      </c>
      <c r="D1" s="1">
        <v>0.02</v>
      </c>
      <c r="E1" s="1">
        <v>2.5000000000000001E-2</v>
      </c>
      <c r="F1" s="1">
        <v>0.03</v>
      </c>
      <c r="G1" s="1">
        <v>3.5000000000000003E-2</v>
      </c>
      <c r="H1" s="1">
        <v>0.04</v>
      </c>
      <c r="I1" s="1">
        <v>4.4999999999999998E-2</v>
      </c>
      <c r="J1" s="1">
        <v>0.05</v>
      </c>
    </row>
    <row r="2" spans="1:10">
      <c r="A2" t="s">
        <v>4</v>
      </c>
      <c r="B2" s="1">
        <v>0.01</v>
      </c>
      <c r="C2" s="1">
        <v>0</v>
      </c>
    </row>
    <row r="3" spans="1:10">
      <c r="A3" t="s">
        <v>7</v>
      </c>
      <c r="B3" s="1">
        <v>1E-10</v>
      </c>
      <c r="C3" s="1"/>
    </row>
    <row r="4" spans="1:10">
      <c r="A4" t="s">
        <v>5</v>
      </c>
      <c r="B4">
        <v>1000</v>
      </c>
    </row>
    <row r="5" spans="1:10">
      <c r="A5" t="s">
        <v>6</v>
      </c>
      <c r="B5">
        <v>10000</v>
      </c>
    </row>
    <row r="7" spans="1:10">
      <c r="A7" t="s">
        <v>27</v>
      </c>
      <c r="B7" t="s">
        <v>31</v>
      </c>
    </row>
    <row r="8" spans="1:10">
      <c r="A8" t="s">
        <v>29</v>
      </c>
      <c r="B8">
        <f>1.89/2</f>
        <v>0.94499999999999995</v>
      </c>
      <c r="C8" t="s">
        <v>32</v>
      </c>
      <c r="D8" t="s">
        <v>33</v>
      </c>
      <c r="E8" t="s">
        <v>34</v>
      </c>
    </row>
    <row r="9" spans="1:10">
      <c r="A9" t="s">
        <v>30</v>
      </c>
      <c r="B9">
        <f>1.93/2</f>
        <v>0.96499999999999997</v>
      </c>
      <c r="C9" t="s">
        <v>35</v>
      </c>
    </row>
    <row r="10" spans="1:10">
      <c r="A10" t="s">
        <v>41</v>
      </c>
      <c r="B10" t="s">
        <v>21</v>
      </c>
      <c r="C10" t="s">
        <v>36</v>
      </c>
    </row>
    <row r="11" spans="1:10">
      <c r="A11" t="s">
        <v>42</v>
      </c>
      <c r="B11" t="s">
        <v>21</v>
      </c>
      <c r="C11" t="s">
        <v>37</v>
      </c>
      <c r="D11" t="s">
        <v>38</v>
      </c>
      <c r="E11" t="s">
        <v>39</v>
      </c>
    </row>
    <row r="12" spans="1:10">
      <c r="A12" t="s">
        <v>28</v>
      </c>
      <c r="B12" s="2">
        <v>1</v>
      </c>
      <c r="C12" t="s">
        <v>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7938-B77C-F04D-9DDD-7E36E3BEE163}">
  <dimension ref="A1:AC47"/>
  <sheetViews>
    <sheetView tabSelected="1" workbookViewId="0">
      <selection activeCell="M16" sqref="M16:M20"/>
    </sheetView>
  </sheetViews>
  <sheetFormatPr baseColWidth="10" defaultRowHeight="20"/>
  <cols>
    <col min="1" max="1" width="5.85546875" bestFit="1" customWidth="1"/>
    <col min="2" max="2" width="8.85546875" style="5" bestFit="1" customWidth="1"/>
    <col min="3" max="3" width="4.140625" customWidth="1"/>
    <col min="4" max="8" width="8.85546875" bestFit="1" customWidth="1"/>
    <col min="9" max="9" width="3.140625" customWidth="1"/>
    <col min="10" max="14" width="8.85546875" bestFit="1" customWidth="1"/>
    <col min="15" max="15" width="4.5703125" customWidth="1"/>
    <col min="16" max="16" width="6.7109375" bestFit="1" customWidth="1"/>
    <col min="17" max="17" width="8.85546875" bestFit="1" customWidth="1"/>
    <col min="18" max="18" width="3" customWidth="1"/>
    <col min="19" max="23" width="8.85546875" bestFit="1" customWidth="1"/>
    <col min="24" max="24" width="1.85546875" customWidth="1"/>
    <col min="25" max="29" width="8.85546875" bestFit="1" customWidth="1"/>
  </cols>
  <sheetData>
    <row r="1" spans="1:29">
      <c r="A1" t="s">
        <v>26</v>
      </c>
      <c r="B1" s="5" t="s">
        <v>32</v>
      </c>
      <c r="D1" t="s">
        <v>4</v>
      </c>
      <c r="E1" s="1">
        <v>0.01</v>
      </c>
      <c r="J1" t="s">
        <v>4</v>
      </c>
      <c r="K1" s="1">
        <v>1E-3</v>
      </c>
      <c r="P1" t="s">
        <v>26</v>
      </c>
      <c r="Q1" s="5" t="s">
        <v>36</v>
      </c>
      <c r="S1" t="s">
        <v>4</v>
      </c>
      <c r="T1" s="1">
        <v>0.01</v>
      </c>
      <c r="Y1" t="s">
        <v>4</v>
      </c>
      <c r="Z1" s="1">
        <v>1E-3</v>
      </c>
    </row>
    <row r="2" spans="1:29">
      <c r="A2" t="s">
        <v>0</v>
      </c>
      <c r="B2" s="7">
        <v>3</v>
      </c>
      <c r="D2" t="s">
        <v>3</v>
      </c>
      <c r="E2" s="1" t="s">
        <v>8</v>
      </c>
      <c r="F2" t="s">
        <v>11</v>
      </c>
      <c r="G2" t="s">
        <v>10</v>
      </c>
      <c r="H2" s="1" t="s">
        <v>14</v>
      </c>
      <c r="J2" t="s">
        <v>3</v>
      </c>
      <c r="K2" s="1" t="s">
        <v>8</v>
      </c>
      <c r="L2" t="s">
        <v>11</v>
      </c>
      <c r="M2" t="s">
        <v>10</v>
      </c>
      <c r="N2" s="1" t="s">
        <v>14</v>
      </c>
      <c r="P2" t="s">
        <v>0</v>
      </c>
      <c r="Q2" s="7">
        <v>3</v>
      </c>
      <c r="S2" t="s">
        <v>3</v>
      </c>
      <c r="T2" s="1" t="s">
        <v>8</v>
      </c>
      <c r="U2" t="s">
        <v>11</v>
      </c>
      <c r="V2" t="s">
        <v>10</v>
      </c>
      <c r="W2" s="1" t="s">
        <v>14</v>
      </c>
      <c r="Y2" t="s">
        <v>3</v>
      </c>
      <c r="Z2" s="1" t="s">
        <v>8</v>
      </c>
      <c r="AA2" t="s">
        <v>11</v>
      </c>
      <c r="AB2" t="s">
        <v>10</v>
      </c>
      <c r="AC2" s="1" t="s">
        <v>14</v>
      </c>
    </row>
    <row r="3" spans="1:29">
      <c r="A3" t="s">
        <v>1</v>
      </c>
      <c r="B3" s="7">
        <v>4</v>
      </c>
      <c r="D3" s="1">
        <v>0.01</v>
      </c>
      <c r="E3" s="1">
        <v>8.3199999999999996E-2</v>
      </c>
      <c r="F3" s="1">
        <f t="shared" ref="F3:F11" si="0">1-E3</f>
        <v>0.91680000000000006</v>
      </c>
      <c r="G3" s="1">
        <f t="shared" ref="G3:G11" si="1">$B$5*F3</f>
        <v>0.61119999999999997</v>
      </c>
      <c r="H3" s="1">
        <v>0.63100000000000001</v>
      </c>
      <c r="J3" s="1">
        <v>0.01</v>
      </c>
      <c r="K3" s="1">
        <v>3.9399999999999998E-2</v>
      </c>
      <c r="L3" s="1">
        <f t="shared" ref="L3:L11" si="2">1-K3</f>
        <v>0.96060000000000001</v>
      </c>
      <c r="M3" s="1">
        <f t="shared" ref="M3:M11" si="3">$B$5*L3</f>
        <v>0.64039999999999997</v>
      </c>
      <c r="N3" s="1">
        <v>0.65</v>
      </c>
      <c r="P3" t="s">
        <v>1</v>
      </c>
      <c r="Q3" s="7">
        <v>5</v>
      </c>
      <c r="S3" s="1">
        <v>0.01</v>
      </c>
      <c r="W3" s="1">
        <v>0.76300000000000001</v>
      </c>
      <c r="Y3" s="1">
        <v>0.01</v>
      </c>
      <c r="AC3" s="1">
        <v>0.79400000000000004</v>
      </c>
    </row>
    <row r="4" spans="1:29">
      <c r="A4" t="s">
        <v>2</v>
      </c>
      <c r="B4" s="7">
        <v>2</v>
      </c>
      <c r="D4" s="1">
        <v>1.4999999999999999E-2</v>
      </c>
      <c r="E4" s="1">
        <v>0.105</v>
      </c>
      <c r="F4" s="1">
        <f t="shared" si="0"/>
        <v>0.89500000000000002</v>
      </c>
      <c r="G4" s="1">
        <f t="shared" si="1"/>
        <v>0.59666666666666668</v>
      </c>
      <c r="H4" s="1">
        <v>0.621</v>
      </c>
      <c r="J4" s="1">
        <v>1.4999999999999999E-2</v>
      </c>
      <c r="K4" s="1">
        <v>6.0299999999999999E-2</v>
      </c>
      <c r="L4" s="1">
        <f t="shared" si="2"/>
        <v>0.93969999999999998</v>
      </c>
      <c r="M4" s="1">
        <f t="shared" si="3"/>
        <v>0.62646666666666662</v>
      </c>
      <c r="N4" s="1">
        <v>0.64300000000000002</v>
      </c>
      <c r="P4" t="s">
        <v>2</v>
      </c>
      <c r="Q4" s="7">
        <v>1</v>
      </c>
      <c r="S4" s="1">
        <v>1.4999999999999999E-2</v>
      </c>
      <c r="W4" s="1">
        <v>0.74299999999999999</v>
      </c>
      <c r="Y4" s="1">
        <v>1.4999999999999999E-2</v>
      </c>
      <c r="AC4" s="1">
        <v>0.77400000000000002</v>
      </c>
    </row>
    <row r="5" spans="1:29">
      <c r="A5" t="s">
        <v>12</v>
      </c>
      <c r="B5" s="6">
        <f>B3/(B2*2)</f>
        <v>0.66666666666666663</v>
      </c>
      <c r="D5" s="1">
        <v>0.02</v>
      </c>
      <c r="E5" s="1">
        <v>0.13300000000000001</v>
      </c>
      <c r="F5" s="1">
        <f t="shared" si="0"/>
        <v>0.86699999999999999</v>
      </c>
      <c r="G5" s="1">
        <f t="shared" si="1"/>
        <v>0.57799999999999996</v>
      </c>
      <c r="H5" s="1">
        <v>0.61199999999999999</v>
      </c>
      <c r="J5" s="1">
        <v>0.02</v>
      </c>
      <c r="K5" s="1">
        <v>8.5800000000000001E-2</v>
      </c>
      <c r="L5" s="1">
        <f t="shared" si="2"/>
        <v>0.91420000000000001</v>
      </c>
      <c r="M5" s="1">
        <f t="shared" si="3"/>
        <v>0.6094666666666666</v>
      </c>
      <c r="N5" s="1">
        <v>0.63300000000000001</v>
      </c>
      <c r="P5" t="s">
        <v>12</v>
      </c>
      <c r="Q5" s="6">
        <f>Q3/(Q2*2)</f>
        <v>0.83333333333333337</v>
      </c>
      <c r="S5" s="1">
        <v>0.02</v>
      </c>
      <c r="W5" s="1">
        <v>0.72099999999999997</v>
      </c>
      <c r="Y5" s="1">
        <v>0.02</v>
      </c>
      <c r="AC5" s="1">
        <v>0.753</v>
      </c>
    </row>
    <row r="6" spans="1:29">
      <c r="A6" t="s">
        <v>5</v>
      </c>
      <c r="B6" s="8">
        <v>1000</v>
      </c>
      <c r="D6" s="1">
        <v>2.5000000000000001E-2</v>
      </c>
      <c r="E6" s="1">
        <v>0.16700000000000001</v>
      </c>
      <c r="F6" s="1">
        <f t="shared" si="0"/>
        <v>0.83299999999999996</v>
      </c>
      <c r="G6" s="1">
        <f t="shared" si="1"/>
        <v>0.55533333333333323</v>
      </c>
      <c r="H6" s="1">
        <v>0.59899999999999998</v>
      </c>
      <c r="J6" s="1">
        <v>2.5000000000000001E-2</v>
      </c>
      <c r="K6" s="1">
        <v>0.115</v>
      </c>
      <c r="L6" s="1">
        <f t="shared" si="2"/>
        <v>0.88500000000000001</v>
      </c>
      <c r="M6" s="1">
        <f t="shared" si="3"/>
        <v>0.59</v>
      </c>
      <c r="N6" s="1">
        <v>0.622</v>
      </c>
      <c r="P6" t="s">
        <v>5</v>
      </c>
      <c r="Q6" s="8">
        <v>1000</v>
      </c>
      <c r="S6" s="1">
        <v>2.5000000000000001E-2</v>
      </c>
      <c r="W6" s="1">
        <v>0.70099999999999996</v>
      </c>
      <c r="Y6" s="1">
        <v>2.5000000000000001E-2</v>
      </c>
      <c r="AC6" s="1">
        <v>0.73199999999999998</v>
      </c>
    </row>
    <row r="7" spans="1:29">
      <c r="A7" t="s">
        <v>9</v>
      </c>
      <c r="B7" s="8">
        <f>ROUND(B6/B2,0)</f>
        <v>333</v>
      </c>
      <c r="D7" s="1">
        <v>0.03</v>
      </c>
      <c r="E7" s="1">
        <v>0.20699999999999999</v>
      </c>
      <c r="F7" s="1">
        <f t="shared" si="0"/>
        <v>0.79300000000000004</v>
      </c>
      <c r="G7" s="1">
        <f t="shared" si="1"/>
        <v>0.52866666666666662</v>
      </c>
      <c r="H7" s="1">
        <v>0.58499999999999996</v>
      </c>
      <c r="J7" s="1">
        <v>0.03</v>
      </c>
      <c r="K7" s="1">
        <v>0.152</v>
      </c>
      <c r="L7" s="1">
        <f t="shared" si="2"/>
        <v>0.84799999999999998</v>
      </c>
      <c r="M7" s="1">
        <f t="shared" si="3"/>
        <v>0.56533333333333324</v>
      </c>
      <c r="N7" s="1">
        <v>0.60899999999999999</v>
      </c>
      <c r="P7" t="s">
        <v>9</v>
      </c>
      <c r="Q7" s="8">
        <f>ROUND(Q6/Q2,0)</f>
        <v>333</v>
      </c>
      <c r="S7" s="1">
        <v>0.03</v>
      </c>
      <c r="W7" s="1">
        <v>0.67800000000000005</v>
      </c>
      <c r="Y7" s="1">
        <v>0.03</v>
      </c>
      <c r="AC7" s="1">
        <v>0.71099999999999997</v>
      </c>
    </row>
    <row r="8" spans="1:29">
      <c r="A8" t="s">
        <v>27</v>
      </c>
      <c r="B8" s="5" t="s">
        <v>29</v>
      </c>
      <c r="D8" s="1">
        <v>3.5000000000000003E-2</v>
      </c>
      <c r="E8" s="1">
        <v>0.252</v>
      </c>
      <c r="F8" s="1">
        <f t="shared" si="0"/>
        <v>0.748</v>
      </c>
      <c r="G8" s="1">
        <f t="shared" si="1"/>
        <v>0.49866666666666665</v>
      </c>
      <c r="H8" s="1">
        <v>0.57299999999999995</v>
      </c>
      <c r="J8" s="1">
        <v>3.5000000000000003E-2</v>
      </c>
      <c r="K8" s="1">
        <v>0.19400000000000001</v>
      </c>
      <c r="L8" s="1">
        <f t="shared" si="2"/>
        <v>0.80600000000000005</v>
      </c>
      <c r="M8" s="1">
        <f t="shared" si="3"/>
        <v>0.53733333333333333</v>
      </c>
      <c r="N8" s="1">
        <v>0.59699999999999998</v>
      </c>
      <c r="P8" t="s">
        <v>27</v>
      </c>
      <c r="Q8" s="5" t="s">
        <v>41</v>
      </c>
      <c r="S8" s="1">
        <v>3.5000000000000003E-2</v>
      </c>
      <c r="W8" s="1">
        <v>0.65700000000000003</v>
      </c>
      <c r="Y8" s="1">
        <v>3.5000000000000003E-2</v>
      </c>
      <c r="AC8" s="1">
        <v>0.69099999999999995</v>
      </c>
    </row>
    <row r="9" spans="1:29">
      <c r="D9" s="1">
        <v>0.04</v>
      </c>
      <c r="E9" s="1">
        <v>0.29699999999999999</v>
      </c>
      <c r="F9" s="1">
        <f t="shared" si="0"/>
        <v>0.70300000000000007</v>
      </c>
      <c r="G9" s="1">
        <f t="shared" si="1"/>
        <v>0.46866666666666668</v>
      </c>
      <c r="H9" s="1">
        <v>0.56000000000000005</v>
      </c>
      <c r="J9" s="1">
        <v>0.04</v>
      </c>
      <c r="K9" s="1">
        <v>0.23599999999999999</v>
      </c>
      <c r="L9" s="1">
        <f t="shared" si="2"/>
        <v>0.76400000000000001</v>
      </c>
      <c r="M9" s="1">
        <f t="shared" si="3"/>
        <v>0.5093333333333333</v>
      </c>
      <c r="N9" s="1">
        <v>0.58399999999999996</v>
      </c>
      <c r="S9" s="1">
        <v>0.04</v>
      </c>
      <c r="W9" s="1">
        <v>0.63900000000000001</v>
      </c>
      <c r="Y9" s="1">
        <v>0.04</v>
      </c>
      <c r="AC9" s="1">
        <v>0.67100000000000004</v>
      </c>
    </row>
    <row r="10" spans="1:29">
      <c r="D10" s="1">
        <v>4.4999999999999998E-2</v>
      </c>
      <c r="E10" s="1">
        <v>0.34300000000000003</v>
      </c>
      <c r="F10" s="1">
        <f t="shared" si="0"/>
        <v>0.65700000000000003</v>
      </c>
      <c r="G10" s="1">
        <f t="shared" si="1"/>
        <v>0.438</v>
      </c>
      <c r="H10" s="1">
        <v>0.54800000000000004</v>
      </c>
      <c r="J10" s="1">
        <v>4.4999999999999998E-2</v>
      </c>
      <c r="K10" s="1">
        <v>0.28199999999999997</v>
      </c>
      <c r="L10" s="1">
        <f t="shared" si="2"/>
        <v>0.71799999999999997</v>
      </c>
      <c r="M10" s="1">
        <f t="shared" si="3"/>
        <v>0.47866666666666663</v>
      </c>
      <c r="N10" s="1">
        <v>0.57099999999999995</v>
      </c>
      <c r="S10" s="1">
        <v>4.4999999999999998E-2</v>
      </c>
      <c r="W10" s="1">
        <v>0.621</v>
      </c>
      <c r="Y10" s="1">
        <v>4.4999999999999998E-2</v>
      </c>
      <c r="AC10" s="1">
        <v>0.65200000000000002</v>
      </c>
    </row>
    <row r="11" spans="1:29">
      <c r="D11" s="1">
        <v>0.05</v>
      </c>
      <c r="E11" s="1">
        <v>0.38800000000000001</v>
      </c>
      <c r="F11" s="1">
        <f t="shared" si="0"/>
        <v>0.61199999999999999</v>
      </c>
      <c r="G11" s="1">
        <f t="shared" si="1"/>
        <v>0.40799999999999997</v>
      </c>
      <c r="H11" s="1">
        <v>0.53400000000000003</v>
      </c>
      <c r="J11" s="1">
        <v>0.05</v>
      </c>
      <c r="K11" s="1">
        <v>0.32800000000000001</v>
      </c>
      <c r="L11" s="1">
        <f t="shared" si="2"/>
        <v>0.67199999999999993</v>
      </c>
      <c r="M11" s="1">
        <f t="shared" si="3"/>
        <v>0.44799999999999995</v>
      </c>
      <c r="N11" s="1">
        <v>0.55800000000000005</v>
      </c>
      <c r="S11" s="1">
        <v>0.05</v>
      </c>
      <c r="W11" s="1">
        <v>0.60299999999999998</v>
      </c>
      <c r="Y11" s="1">
        <v>0.05</v>
      </c>
      <c r="AC11" s="1">
        <v>0.63200000000000001</v>
      </c>
    </row>
    <row r="13" spans="1:29">
      <c r="A13" t="s">
        <v>26</v>
      </c>
      <c r="B13" s="5" t="s">
        <v>33</v>
      </c>
      <c r="D13" t="s">
        <v>4</v>
      </c>
      <c r="E13" s="1">
        <v>0.01</v>
      </c>
      <c r="J13" t="s">
        <v>4</v>
      </c>
      <c r="K13" s="1">
        <v>1E-3</v>
      </c>
      <c r="P13" t="s">
        <v>26</v>
      </c>
      <c r="Q13" s="5" t="s">
        <v>38</v>
      </c>
      <c r="S13" t="s">
        <v>4</v>
      </c>
      <c r="T13" s="1">
        <v>0.01</v>
      </c>
      <c r="Y13" t="s">
        <v>4</v>
      </c>
      <c r="Z13" s="1">
        <v>1E-3</v>
      </c>
    </row>
    <row r="14" spans="1:29">
      <c r="A14" t="s">
        <v>0</v>
      </c>
      <c r="B14" s="7">
        <v>4</v>
      </c>
      <c r="D14" t="s">
        <v>3</v>
      </c>
      <c r="E14" s="1" t="s">
        <v>8</v>
      </c>
      <c r="F14" t="s">
        <v>11</v>
      </c>
      <c r="G14" t="s">
        <v>10</v>
      </c>
      <c r="H14" s="1" t="s">
        <v>14</v>
      </c>
      <c r="J14" t="s">
        <v>3</v>
      </c>
      <c r="K14" s="1" t="s">
        <v>8</v>
      </c>
      <c r="L14" t="s">
        <v>11</v>
      </c>
      <c r="M14" t="s">
        <v>10</v>
      </c>
      <c r="N14" s="1" t="s">
        <v>14</v>
      </c>
      <c r="P14" t="s">
        <v>0</v>
      </c>
      <c r="Q14" s="7">
        <v>4</v>
      </c>
      <c r="S14" t="s">
        <v>3</v>
      </c>
      <c r="T14" s="1" t="s">
        <v>8</v>
      </c>
      <c r="U14" t="s">
        <v>11</v>
      </c>
      <c r="V14" t="s">
        <v>10</v>
      </c>
      <c r="W14" s="1" t="s">
        <v>14</v>
      </c>
      <c r="Y14" t="s">
        <v>3</v>
      </c>
      <c r="Z14" s="1" t="s">
        <v>8</v>
      </c>
      <c r="AA14" t="s">
        <v>11</v>
      </c>
      <c r="AB14" t="s">
        <v>10</v>
      </c>
      <c r="AC14" s="1" t="s">
        <v>14</v>
      </c>
    </row>
    <row r="15" spans="1:29">
      <c r="A15" t="s">
        <v>1</v>
      </c>
      <c r="B15" s="7">
        <v>5</v>
      </c>
      <c r="D15" s="1">
        <v>0.01</v>
      </c>
      <c r="E15" s="1">
        <v>8.5400000000000004E-2</v>
      </c>
      <c r="F15" s="1">
        <f>1-E15</f>
        <v>0.91459999999999997</v>
      </c>
      <c r="G15" s="1">
        <f>$B$17*F15</f>
        <v>0.57162499999999994</v>
      </c>
      <c r="H15" s="1">
        <v>0.59499999999999997</v>
      </c>
      <c r="J15" s="1">
        <v>0.01</v>
      </c>
      <c r="K15" s="1">
        <v>4.1599999999999998E-2</v>
      </c>
      <c r="L15" s="1">
        <f>1-K15</f>
        <v>0.95840000000000003</v>
      </c>
      <c r="M15" s="1">
        <f>$B$17*L15</f>
        <v>0.59899999999999998</v>
      </c>
      <c r="N15" s="1">
        <v>0.61399999999999999</v>
      </c>
      <c r="P15" t="s">
        <v>1</v>
      </c>
      <c r="Q15" s="7">
        <v>7</v>
      </c>
      <c r="S15" s="1">
        <v>0.01</v>
      </c>
      <c r="W15" s="1">
        <v>0.80100000000000005</v>
      </c>
      <c r="Y15" s="1">
        <v>0.01</v>
      </c>
      <c r="AC15" s="1">
        <v>0.83499999999999996</v>
      </c>
    </row>
    <row r="16" spans="1:29">
      <c r="A16" t="s">
        <v>2</v>
      </c>
      <c r="B16" s="7">
        <v>2</v>
      </c>
      <c r="D16" s="1">
        <v>1.4999999999999999E-2</v>
      </c>
      <c r="E16" s="1">
        <v>0.107</v>
      </c>
      <c r="F16" s="1">
        <f t="shared" ref="F16:F21" si="4">1-E16</f>
        <v>0.89300000000000002</v>
      </c>
      <c r="G16" s="1">
        <f t="shared" ref="G16:G21" si="5">$B$17*F16</f>
        <v>0.55812499999999998</v>
      </c>
      <c r="H16" s="1">
        <v>0.59</v>
      </c>
      <c r="J16" s="1">
        <v>1.4999999999999999E-2</v>
      </c>
      <c r="K16" s="1">
        <v>6.1800000000000001E-2</v>
      </c>
      <c r="L16" s="1">
        <f t="shared" ref="L16:L20" si="6">1-K16</f>
        <v>0.93820000000000003</v>
      </c>
      <c r="M16" s="1">
        <f t="shared" ref="M16:M20" si="7">$B$17*L16</f>
        <v>0.58637499999999998</v>
      </c>
      <c r="N16" s="1">
        <v>0.60799999999999998</v>
      </c>
      <c r="P16" t="s">
        <v>2</v>
      </c>
      <c r="Q16" s="7">
        <v>1</v>
      </c>
      <c r="S16" s="1">
        <v>1.4999999999999999E-2</v>
      </c>
      <c r="W16" s="1">
        <v>0.78</v>
      </c>
      <c r="Y16" s="1">
        <v>1.4999999999999999E-2</v>
      </c>
      <c r="AC16" s="1">
        <v>0.81299999999999994</v>
      </c>
    </row>
    <row r="17" spans="1:29">
      <c r="A17" t="s">
        <v>12</v>
      </c>
      <c r="B17" s="6">
        <f>B15/(B14*2)</f>
        <v>0.625</v>
      </c>
      <c r="D17" s="1">
        <v>0.02</v>
      </c>
      <c r="E17" s="1">
        <v>0.129</v>
      </c>
      <c r="F17" s="1">
        <f t="shared" si="4"/>
        <v>0.871</v>
      </c>
      <c r="G17" s="1">
        <f t="shared" si="5"/>
        <v>0.54437500000000005</v>
      </c>
      <c r="H17" s="1">
        <v>0.58199999999999996</v>
      </c>
      <c r="J17" s="1">
        <v>0.02</v>
      </c>
      <c r="K17" s="1">
        <v>8.3299999999999999E-2</v>
      </c>
      <c r="L17" s="1">
        <f t="shared" si="6"/>
        <v>0.91669999999999996</v>
      </c>
      <c r="M17" s="1">
        <f t="shared" si="7"/>
        <v>0.57293749999999999</v>
      </c>
      <c r="N17" s="1">
        <v>0.60199999999999998</v>
      </c>
      <c r="P17" t="s">
        <v>12</v>
      </c>
      <c r="Q17" s="6">
        <f>Q15/(Q14*2)</f>
        <v>0.875</v>
      </c>
      <c r="S17" s="1">
        <v>0.02</v>
      </c>
      <c r="W17" s="1">
        <v>0.75700000000000001</v>
      </c>
      <c r="Y17" s="1">
        <v>0.02</v>
      </c>
      <c r="AC17" s="1">
        <v>0.79100000000000004</v>
      </c>
    </row>
    <row r="18" spans="1:29">
      <c r="A18" t="s">
        <v>5</v>
      </c>
      <c r="B18" s="8">
        <v>1000</v>
      </c>
      <c r="D18" s="1">
        <v>2.5000000000000001E-2</v>
      </c>
      <c r="E18" s="1">
        <v>0.153</v>
      </c>
      <c r="F18" s="1">
        <f t="shared" si="4"/>
        <v>0.84699999999999998</v>
      </c>
      <c r="G18" s="1">
        <f t="shared" si="5"/>
        <v>0.52937499999999993</v>
      </c>
      <c r="H18" s="1">
        <v>0.57399999999999995</v>
      </c>
      <c r="J18" s="1">
        <v>2.5000000000000001E-2</v>
      </c>
      <c r="K18" s="1">
        <v>0.107</v>
      </c>
      <c r="L18" s="1">
        <f t="shared" si="6"/>
        <v>0.89300000000000002</v>
      </c>
      <c r="M18" s="1">
        <f t="shared" si="7"/>
        <v>0.55812499999999998</v>
      </c>
      <c r="N18" s="1">
        <v>0.59499999999999997</v>
      </c>
      <c r="P18" t="s">
        <v>5</v>
      </c>
      <c r="Q18" s="8">
        <v>1000</v>
      </c>
      <c r="S18" s="1">
        <v>2.5000000000000001E-2</v>
      </c>
      <c r="W18" s="1">
        <v>0.73399999999999999</v>
      </c>
      <c r="Y18" s="1">
        <v>2.5000000000000001E-2</v>
      </c>
      <c r="AC18" s="1">
        <v>0.76800000000000002</v>
      </c>
    </row>
    <row r="19" spans="1:29">
      <c r="A19" t="s">
        <v>9</v>
      </c>
      <c r="B19" s="8">
        <f>ROUND(B18/B14,0)</f>
        <v>250</v>
      </c>
      <c r="D19" s="1">
        <v>0.03</v>
      </c>
      <c r="E19" s="1">
        <v>0.17599999999999999</v>
      </c>
      <c r="F19" s="1">
        <f t="shared" si="4"/>
        <v>0.82400000000000007</v>
      </c>
      <c r="G19" s="1">
        <f t="shared" si="5"/>
        <v>0.51500000000000001</v>
      </c>
      <c r="H19" s="1">
        <v>0.56499999999999995</v>
      </c>
      <c r="J19" s="1">
        <v>0.03</v>
      </c>
      <c r="K19" s="1">
        <v>0.13</v>
      </c>
      <c r="L19" s="1">
        <f t="shared" si="6"/>
        <v>0.87</v>
      </c>
      <c r="M19" s="1">
        <f t="shared" si="7"/>
        <v>0.54374999999999996</v>
      </c>
      <c r="N19" s="1">
        <v>0.58699999999999997</v>
      </c>
      <c r="P19" t="s">
        <v>9</v>
      </c>
      <c r="Q19" s="8">
        <f>ROUND(Q18/Q14,0)</f>
        <v>250</v>
      </c>
      <c r="S19" s="1">
        <v>0.03</v>
      </c>
      <c r="W19" s="1">
        <v>0.71199999999999997</v>
      </c>
      <c r="Y19" s="1">
        <v>0.03</v>
      </c>
      <c r="AC19" s="1">
        <v>0.746</v>
      </c>
    </row>
    <row r="20" spans="1:29">
      <c r="A20" t="s">
        <v>27</v>
      </c>
      <c r="B20" s="5" t="s">
        <v>29</v>
      </c>
      <c r="D20" s="1">
        <v>3.5000000000000003E-2</v>
      </c>
      <c r="E20" s="1">
        <v>0.20200000000000001</v>
      </c>
      <c r="F20" s="1">
        <f t="shared" si="4"/>
        <v>0.79800000000000004</v>
      </c>
      <c r="G20" s="1">
        <f t="shared" si="5"/>
        <v>0.49875000000000003</v>
      </c>
      <c r="H20" s="1">
        <v>0.55400000000000005</v>
      </c>
      <c r="J20" s="1">
        <v>3.5000000000000003E-2</v>
      </c>
      <c r="K20" s="1">
        <v>0.154</v>
      </c>
      <c r="L20" s="1">
        <f t="shared" si="6"/>
        <v>0.84599999999999997</v>
      </c>
      <c r="M20" s="1">
        <f t="shared" si="7"/>
        <v>0.52874999999999994</v>
      </c>
      <c r="N20" s="1">
        <v>0.57899999999999996</v>
      </c>
      <c r="P20" t="s">
        <v>27</v>
      </c>
      <c r="Q20" s="5" t="s">
        <v>42</v>
      </c>
      <c r="S20" s="1">
        <v>3.5000000000000003E-2</v>
      </c>
      <c r="W20" s="1">
        <v>0.69099999999999995</v>
      </c>
      <c r="Y20" s="1">
        <v>3.5000000000000003E-2</v>
      </c>
      <c r="AC20" s="1">
        <v>0.72599999999999998</v>
      </c>
    </row>
    <row r="21" spans="1:29">
      <c r="D21" s="1">
        <v>0.04</v>
      </c>
      <c r="E21" s="1">
        <v>0.22800000000000001</v>
      </c>
      <c r="F21" s="1">
        <f t="shared" si="4"/>
        <v>0.77200000000000002</v>
      </c>
      <c r="G21" s="1">
        <f t="shared" si="5"/>
        <v>0.48250000000000004</v>
      </c>
      <c r="H21" s="1">
        <v>0.54500000000000004</v>
      </c>
      <c r="J21" s="1">
        <v>0.04</v>
      </c>
      <c r="N21" s="1">
        <v>0.56799999999999995</v>
      </c>
      <c r="S21" s="1">
        <v>0.04</v>
      </c>
      <c r="W21" s="1">
        <v>0.67100000000000004</v>
      </c>
      <c r="Y21" s="1">
        <v>0.04</v>
      </c>
      <c r="AC21" s="1">
        <v>0.70599999999999996</v>
      </c>
    </row>
    <row r="22" spans="1:29">
      <c r="D22" s="1">
        <v>4.4999999999999998E-2</v>
      </c>
      <c r="H22" s="1">
        <v>0.53200000000000003</v>
      </c>
      <c r="J22" s="1">
        <v>4.4999999999999998E-2</v>
      </c>
      <c r="N22" s="1">
        <v>0.55700000000000005</v>
      </c>
      <c r="S22" s="1">
        <v>4.4999999999999998E-2</v>
      </c>
      <c r="W22" s="1">
        <v>0.65</v>
      </c>
      <c r="Y22" s="1">
        <v>4.4999999999999998E-2</v>
      </c>
      <c r="AC22" s="1">
        <v>0.68600000000000005</v>
      </c>
    </row>
    <row r="23" spans="1:29">
      <c r="D23" s="1">
        <v>0.05</v>
      </c>
      <c r="H23" s="1">
        <v>0.52200000000000002</v>
      </c>
      <c r="J23" s="1">
        <v>0.05</v>
      </c>
      <c r="N23" s="1">
        <v>0.54700000000000004</v>
      </c>
      <c r="S23" s="1">
        <v>0.05</v>
      </c>
      <c r="W23" s="1">
        <v>0.63200000000000001</v>
      </c>
      <c r="Y23" s="1">
        <v>0.05</v>
      </c>
      <c r="AC23" s="1">
        <v>0.66600000000000004</v>
      </c>
    </row>
    <row r="25" spans="1:29">
      <c r="A25" t="s">
        <v>26</v>
      </c>
      <c r="B25" s="5" t="s">
        <v>34</v>
      </c>
      <c r="D25" t="s">
        <v>4</v>
      </c>
      <c r="E25" s="1">
        <v>0.01</v>
      </c>
      <c r="J25" t="s">
        <v>4</v>
      </c>
      <c r="K25" s="1">
        <v>1E-3</v>
      </c>
      <c r="P25" t="s">
        <v>26</v>
      </c>
      <c r="Q25" s="5" t="s">
        <v>37</v>
      </c>
      <c r="S25" t="s">
        <v>4</v>
      </c>
      <c r="T25" s="1">
        <v>0.01</v>
      </c>
      <c r="Y25" t="s">
        <v>4</v>
      </c>
      <c r="Z25" s="1">
        <v>1E-3</v>
      </c>
    </row>
    <row r="26" spans="1:29">
      <c r="A26" t="s">
        <v>0</v>
      </c>
      <c r="B26" s="7">
        <v>4</v>
      </c>
      <c r="D26" t="s">
        <v>3</v>
      </c>
      <c r="E26" s="1" t="s">
        <v>8</v>
      </c>
      <c r="F26" t="s">
        <v>11</v>
      </c>
      <c r="G26" t="s">
        <v>10</v>
      </c>
      <c r="H26" s="1" t="s">
        <v>14</v>
      </c>
      <c r="J26" t="s">
        <v>3</v>
      </c>
      <c r="K26" s="1" t="s">
        <v>8</v>
      </c>
      <c r="L26" t="s">
        <v>11</v>
      </c>
      <c r="M26" t="s">
        <v>10</v>
      </c>
      <c r="N26" s="1" t="s">
        <v>14</v>
      </c>
      <c r="P26" t="s">
        <v>0</v>
      </c>
      <c r="Q26" s="7">
        <v>4</v>
      </c>
      <c r="S26" t="s">
        <v>3</v>
      </c>
      <c r="T26" s="1" t="s">
        <v>8</v>
      </c>
      <c r="U26" t="s">
        <v>11</v>
      </c>
      <c r="V26" t="s">
        <v>10</v>
      </c>
      <c r="W26" s="1" t="s">
        <v>14</v>
      </c>
      <c r="Y26" t="s">
        <v>3</v>
      </c>
      <c r="Z26" s="1" t="s">
        <v>8</v>
      </c>
      <c r="AA26" t="s">
        <v>11</v>
      </c>
      <c r="AB26" t="s">
        <v>10</v>
      </c>
      <c r="AC26" s="1" t="s">
        <v>14</v>
      </c>
    </row>
    <row r="27" spans="1:29">
      <c r="A27" t="s">
        <v>1</v>
      </c>
      <c r="B27" s="7">
        <v>6</v>
      </c>
      <c r="D27" s="1">
        <v>0.01</v>
      </c>
      <c r="H27" s="1">
        <v>0.69399999999999995</v>
      </c>
      <c r="J27" s="1">
        <v>0.01</v>
      </c>
      <c r="N27" s="1">
        <v>0.71699999999999997</v>
      </c>
      <c r="P27" t="s">
        <v>1</v>
      </c>
      <c r="Q27" s="7">
        <v>6</v>
      </c>
      <c r="S27" s="1">
        <v>0.01</v>
      </c>
      <c r="W27" s="1">
        <v>0.70699999999999996</v>
      </c>
      <c r="Y27" s="1">
        <v>0.01</v>
      </c>
      <c r="AC27" s="1">
        <v>0.73299999999999998</v>
      </c>
    </row>
    <row r="28" spans="1:29">
      <c r="A28" t="s">
        <v>2</v>
      </c>
      <c r="B28" s="7">
        <v>1</v>
      </c>
      <c r="D28" s="1">
        <v>1.4999999999999999E-2</v>
      </c>
      <c r="H28" s="1">
        <v>0.67600000000000005</v>
      </c>
      <c r="J28" s="1">
        <v>1.4999999999999999E-2</v>
      </c>
      <c r="N28" s="1">
        <v>0.69899999999999995</v>
      </c>
      <c r="P28" t="s">
        <v>2</v>
      </c>
      <c r="Q28" s="7">
        <v>1</v>
      </c>
      <c r="S28" s="1">
        <v>1.4999999999999999E-2</v>
      </c>
      <c r="W28" s="1">
        <v>0.69699999999999995</v>
      </c>
      <c r="Y28" s="1">
        <v>1.4999999999999999E-2</v>
      </c>
      <c r="AC28" s="1">
        <v>0.72299999999999998</v>
      </c>
    </row>
    <row r="29" spans="1:29">
      <c r="A29" t="s">
        <v>12</v>
      </c>
      <c r="B29" s="6">
        <f>B27/(B26*2)</f>
        <v>0.75</v>
      </c>
      <c r="D29" s="1">
        <v>0.02</v>
      </c>
      <c r="H29" s="1">
        <v>0.65800000000000003</v>
      </c>
      <c r="J29" s="1">
        <v>0.02</v>
      </c>
      <c r="N29" s="1">
        <v>0.68200000000000005</v>
      </c>
      <c r="P29" t="s">
        <v>12</v>
      </c>
      <c r="Q29" s="6">
        <f>Q27/(Q26*2)</f>
        <v>0.75</v>
      </c>
      <c r="S29" s="1">
        <v>0.02</v>
      </c>
      <c r="W29" s="1">
        <v>0.68400000000000005</v>
      </c>
      <c r="Y29" s="1">
        <v>0.02</v>
      </c>
      <c r="AC29" s="1">
        <v>0.71199999999999997</v>
      </c>
    </row>
    <row r="30" spans="1:29">
      <c r="A30" t="s">
        <v>5</v>
      </c>
      <c r="B30" s="8">
        <v>1000</v>
      </c>
      <c r="D30" s="1">
        <v>2.5000000000000001E-2</v>
      </c>
      <c r="H30" s="1">
        <v>0.64</v>
      </c>
      <c r="J30" s="1">
        <v>2.5000000000000001E-2</v>
      </c>
      <c r="N30" s="1">
        <v>0.66700000000000004</v>
      </c>
      <c r="P30" t="s">
        <v>5</v>
      </c>
      <c r="Q30" s="8">
        <v>1000</v>
      </c>
      <c r="S30" s="1">
        <v>2.5000000000000001E-2</v>
      </c>
      <c r="W30" s="1">
        <v>0.67100000000000004</v>
      </c>
      <c r="Y30" s="1">
        <v>2.5000000000000001E-2</v>
      </c>
      <c r="AC30" s="1">
        <v>0.7</v>
      </c>
    </row>
    <row r="31" spans="1:29">
      <c r="A31" t="s">
        <v>9</v>
      </c>
      <c r="B31" s="8">
        <f>ROUND(B30/B26,0)</f>
        <v>250</v>
      </c>
      <c r="D31" s="1">
        <v>0.03</v>
      </c>
      <c r="H31" s="1">
        <v>0.624</v>
      </c>
      <c r="J31" s="1">
        <v>0.03</v>
      </c>
      <c r="N31" s="1">
        <v>0.65</v>
      </c>
      <c r="P31" t="s">
        <v>9</v>
      </c>
      <c r="Q31" s="8">
        <f>ROUND(Q30/Q26,0)</f>
        <v>250</v>
      </c>
      <c r="S31" s="1">
        <v>0.03</v>
      </c>
      <c r="W31" s="1">
        <v>0.65800000000000003</v>
      </c>
      <c r="Y31" s="1">
        <v>0.03</v>
      </c>
      <c r="AC31" s="1">
        <v>0.68700000000000006</v>
      </c>
    </row>
    <row r="32" spans="1:29">
      <c r="A32" t="s">
        <v>27</v>
      </c>
      <c r="B32" s="5" t="s">
        <v>29</v>
      </c>
      <c r="D32" s="1">
        <v>3.5000000000000003E-2</v>
      </c>
      <c r="H32" s="1">
        <v>0.60599999999999998</v>
      </c>
      <c r="J32" s="1">
        <v>3.5000000000000003E-2</v>
      </c>
      <c r="N32" s="1">
        <v>0.63400000000000001</v>
      </c>
      <c r="P32" t="s">
        <v>27</v>
      </c>
      <c r="Q32" s="5" t="s">
        <v>42</v>
      </c>
      <c r="S32" s="1">
        <v>3.5000000000000003E-2</v>
      </c>
      <c r="W32" s="1">
        <v>0.64500000000000002</v>
      </c>
      <c r="Y32" s="1">
        <v>3.5000000000000003E-2</v>
      </c>
      <c r="AC32" s="1">
        <v>0.67400000000000004</v>
      </c>
    </row>
    <row r="33" spans="1:29">
      <c r="D33" s="1">
        <v>0.04</v>
      </c>
      <c r="H33" s="1">
        <v>0.59199999999999997</v>
      </c>
      <c r="J33" s="1">
        <v>0.04</v>
      </c>
      <c r="N33" s="1">
        <v>0.61699999999999999</v>
      </c>
      <c r="S33" s="1">
        <v>0.04</v>
      </c>
      <c r="W33" s="1">
        <v>0.63200000000000001</v>
      </c>
      <c r="Y33" s="1">
        <v>0.04</v>
      </c>
      <c r="AC33" s="1">
        <v>0.66200000000000003</v>
      </c>
    </row>
    <row r="34" spans="1:29">
      <c r="D34" s="1">
        <v>4.4999999999999998E-2</v>
      </c>
      <c r="H34" s="1">
        <v>0.57399999999999995</v>
      </c>
      <c r="J34" s="1">
        <v>4.4999999999999998E-2</v>
      </c>
      <c r="N34" s="1">
        <v>0.6</v>
      </c>
      <c r="S34" s="1">
        <v>4.4999999999999998E-2</v>
      </c>
      <c r="W34" s="1">
        <v>0.61899999999999999</v>
      </c>
      <c r="Y34" s="1">
        <v>4.4999999999999998E-2</v>
      </c>
      <c r="AC34" s="1">
        <v>0.64800000000000002</v>
      </c>
    </row>
    <row r="35" spans="1:29">
      <c r="D35" s="1">
        <v>0.05</v>
      </c>
      <c r="H35" s="1">
        <v>0.55700000000000005</v>
      </c>
      <c r="J35" s="1">
        <v>0.05</v>
      </c>
      <c r="N35" s="1">
        <v>0.58299999999999996</v>
      </c>
      <c r="S35" s="1">
        <v>0.05</v>
      </c>
      <c r="W35" s="1">
        <v>0.60399999999999998</v>
      </c>
      <c r="Y35" s="1">
        <v>0.05</v>
      </c>
      <c r="AC35" s="1">
        <v>0.63400000000000001</v>
      </c>
    </row>
    <row r="37" spans="1:29">
      <c r="A37" t="s">
        <v>26</v>
      </c>
      <c r="B37" s="5" t="s">
        <v>35</v>
      </c>
      <c r="D37" t="s">
        <v>4</v>
      </c>
      <c r="E37" s="1">
        <v>0.01</v>
      </c>
      <c r="J37" t="s">
        <v>4</v>
      </c>
      <c r="K37" s="1">
        <v>1E-3</v>
      </c>
      <c r="P37" t="s">
        <v>26</v>
      </c>
      <c r="Q37" s="5" t="s">
        <v>39</v>
      </c>
      <c r="S37" t="s">
        <v>4</v>
      </c>
      <c r="T37" s="1">
        <v>0.01</v>
      </c>
      <c r="Y37" t="s">
        <v>4</v>
      </c>
      <c r="Z37" s="1">
        <v>1E-3</v>
      </c>
    </row>
    <row r="38" spans="1:29">
      <c r="A38" t="s">
        <v>0</v>
      </c>
      <c r="B38" s="7">
        <v>5</v>
      </c>
      <c r="D38" t="s">
        <v>3</v>
      </c>
      <c r="E38" s="1" t="s">
        <v>8</v>
      </c>
      <c r="F38" t="s">
        <v>11</v>
      </c>
      <c r="G38" t="s">
        <v>10</v>
      </c>
      <c r="H38" s="1" t="s">
        <v>14</v>
      </c>
      <c r="J38" t="s">
        <v>3</v>
      </c>
      <c r="K38" s="1" t="s">
        <v>8</v>
      </c>
      <c r="L38" t="s">
        <v>11</v>
      </c>
      <c r="M38" t="s">
        <v>10</v>
      </c>
      <c r="N38" s="1" t="s">
        <v>14</v>
      </c>
      <c r="P38" t="s">
        <v>0</v>
      </c>
      <c r="Q38" s="7">
        <v>5</v>
      </c>
      <c r="S38" t="s">
        <v>3</v>
      </c>
      <c r="T38" s="1" t="s">
        <v>8</v>
      </c>
      <c r="U38" t="s">
        <v>11</v>
      </c>
      <c r="V38" t="s">
        <v>10</v>
      </c>
      <c r="W38" s="1" t="s">
        <v>14</v>
      </c>
      <c r="Y38" t="s">
        <v>3</v>
      </c>
      <c r="Z38" s="1" t="s">
        <v>8</v>
      </c>
      <c r="AA38" t="s">
        <v>11</v>
      </c>
      <c r="AB38" t="s">
        <v>10</v>
      </c>
      <c r="AC38" s="1" t="s">
        <v>14</v>
      </c>
    </row>
    <row r="39" spans="1:29">
      <c r="A39" t="s">
        <v>1</v>
      </c>
      <c r="B39" s="7">
        <v>8</v>
      </c>
      <c r="D39" s="1">
        <v>0.01</v>
      </c>
      <c r="E39" s="1">
        <v>0.112</v>
      </c>
      <c r="F39" s="1">
        <f>1-E39</f>
        <v>0.88800000000000001</v>
      </c>
      <c r="G39" s="1">
        <f>$B$41*F39</f>
        <v>0.71040000000000003</v>
      </c>
      <c r="H39" s="1">
        <v>0.748</v>
      </c>
      <c r="J39" s="1">
        <v>0.01</v>
      </c>
      <c r="K39" s="1">
        <v>6.4600000000000005E-2</v>
      </c>
      <c r="L39" s="1">
        <f>1-K39</f>
        <v>0.93540000000000001</v>
      </c>
      <c r="M39" s="1">
        <f>$B$41*L39</f>
        <v>0.7483200000000001</v>
      </c>
      <c r="N39" s="1">
        <v>0.77300000000000002</v>
      </c>
      <c r="P39" t="s">
        <v>1</v>
      </c>
      <c r="Q39" s="7">
        <v>9</v>
      </c>
      <c r="S39" s="1">
        <v>0.01</v>
      </c>
      <c r="T39" s="1">
        <v>0.21</v>
      </c>
      <c r="U39" s="1">
        <f>1-T39</f>
        <v>0.79</v>
      </c>
      <c r="V39" s="1">
        <f>$Q$41*U39</f>
        <v>0.71100000000000008</v>
      </c>
      <c r="W39" s="1">
        <v>0.81100000000000005</v>
      </c>
      <c r="Y39" s="1">
        <v>0.01</v>
      </c>
      <c r="Z39" s="1">
        <v>0.155</v>
      </c>
      <c r="AA39" s="1">
        <f>1-Z39</f>
        <v>0.84499999999999997</v>
      </c>
      <c r="AB39" s="1">
        <f>$Q$41*AA39</f>
        <v>0.76049999999999995</v>
      </c>
      <c r="AC39" s="1">
        <v>0.84599999999999997</v>
      </c>
    </row>
    <row r="40" spans="1:29">
      <c r="A40" t="s">
        <v>2</v>
      </c>
      <c r="B40" s="7">
        <v>2</v>
      </c>
      <c r="D40" s="1">
        <v>1.4999999999999999E-2</v>
      </c>
      <c r="E40" s="1">
        <v>0.14799999999999999</v>
      </c>
      <c r="F40" s="1">
        <f>1-E40</f>
        <v>0.85199999999999998</v>
      </c>
      <c r="G40" s="1">
        <f>$B$41*F40</f>
        <v>0.68159999999999998</v>
      </c>
      <c r="H40" s="1">
        <v>0.73099999999999998</v>
      </c>
      <c r="J40" s="1">
        <v>1.4999999999999999E-2</v>
      </c>
      <c r="K40" s="1">
        <v>9.9000000000000005E-2</v>
      </c>
      <c r="L40" s="1">
        <f>1-K40</f>
        <v>0.90100000000000002</v>
      </c>
      <c r="M40" s="1">
        <f>$B$41*L40</f>
        <v>0.72080000000000011</v>
      </c>
      <c r="N40" s="1">
        <v>0.75800000000000001</v>
      </c>
      <c r="P40" t="s">
        <v>2</v>
      </c>
      <c r="Q40" s="7">
        <v>1</v>
      </c>
      <c r="S40" s="1">
        <v>1.4999999999999999E-2</v>
      </c>
      <c r="T40" s="1">
        <v>0.29899999999999999</v>
      </c>
      <c r="U40" s="1">
        <f>1-T40</f>
        <v>0.70100000000000007</v>
      </c>
      <c r="V40" s="1">
        <f t="shared" ref="V40:V47" si="8">$Q$41*U40</f>
        <v>0.63090000000000013</v>
      </c>
      <c r="W40" s="1">
        <v>0.78600000000000003</v>
      </c>
      <c r="Y40" s="1">
        <v>1.4999999999999999E-2</v>
      </c>
      <c r="Z40" s="1">
        <v>0.246</v>
      </c>
      <c r="AA40" s="1">
        <f t="shared" ref="AA40:AA47" si="9">1-Z40</f>
        <v>0.754</v>
      </c>
      <c r="AB40" s="1">
        <f t="shared" ref="AB40:AB47" si="10">$Q$41*AA40</f>
        <v>0.67859999999999998</v>
      </c>
      <c r="AC40" s="1">
        <v>0.82099999999999995</v>
      </c>
    </row>
    <row r="41" spans="1:29">
      <c r="A41" t="s">
        <v>12</v>
      </c>
      <c r="B41" s="6">
        <f>B39/(B38*2)</f>
        <v>0.8</v>
      </c>
      <c r="D41" s="1">
        <v>0.02</v>
      </c>
      <c r="E41" s="1">
        <v>0.183</v>
      </c>
      <c r="F41" s="1">
        <f>1-E41</f>
        <v>0.81699999999999995</v>
      </c>
      <c r="G41" s="1">
        <f>$B$41*F41</f>
        <v>0.65359999999999996</v>
      </c>
      <c r="H41" s="1">
        <v>0.71099999999999997</v>
      </c>
      <c r="J41" s="1">
        <v>0.02</v>
      </c>
      <c r="K41" s="1">
        <v>0.13400000000000001</v>
      </c>
      <c r="L41" s="1">
        <f>1-K41</f>
        <v>0.86599999999999999</v>
      </c>
      <c r="M41" s="1">
        <f>$B$41*L41</f>
        <v>0.69280000000000008</v>
      </c>
      <c r="N41" s="1">
        <v>0.73899999999999999</v>
      </c>
      <c r="P41" t="s">
        <v>12</v>
      </c>
      <c r="Q41" s="6">
        <f>Q39/(Q38*2)</f>
        <v>0.9</v>
      </c>
      <c r="S41" s="1">
        <v>0.02</v>
      </c>
      <c r="T41" s="1">
        <v>0.36499999999999999</v>
      </c>
      <c r="U41" s="1">
        <f t="shared" ref="U41:U47" si="11">1-T41</f>
        <v>0.63500000000000001</v>
      </c>
      <c r="V41" s="1">
        <f t="shared" si="8"/>
        <v>0.57150000000000001</v>
      </c>
      <c r="W41" s="1">
        <v>0.76</v>
      </c>
      <c r="Y41" s="1">
        <v>0.02</v>
      </c>
      <c r="Z41" s="1">
        <v>0.318</v>
      </c>
      <c r="AA41" s="1">
        <f t="shared" si="9"/>
        <v>0.68199999999999994</v>
      </c>
      <c r="AB41" s="1">
        <f t="shared" si="10"/>
        <v>0.61380000000000001</v>
      </c>
      <c r="AC41" s="1">
        <v>0.79600000000000004</v>
      </c>
    </row>
    <row r="42" spans="1:29">
      <c r="A42" t="s">
        <v>5</v>
      </c>
      <c r="B42" s="8">
        <v>1000</v>
      </c>
      <c r="D42" s="1">
        <v>2.5000000000000001E-2</v>
      </c>
      <c r="E42" s="1">
        <v>0.218</v>
      </c>
      <c r="F42" s="1">
        <f>1-E42</f>
        <v>0.78200000000000003</v>
      </c>
      <c r="G42" s="1">
        <f>$B$41*F42</f>
        <v>0.62560000000000004</v>
      </c>
      <c r="H42" s="1">
        <v>0.69299999999999995</v>
      </c>
      <c r="J42" s="1">
        <v>2.5000000000000001E-2</v>
      </c>
      <c r="K42" s="1">
        <v>0.16900000000000001</v>
      </c>
      <c r="L42" s="1">
        <f>1-K42</f>
        <v>0.83099999999999996</v>
      </c>
      <c r="M42" s="1">
        <f>$B$41*L42</f>
        <v>0.66480000000000006</v>
      </c>
      <c r="N42" s="1">
        <v>0.72199999999999998</v>
      </c>
      <c r="P42" t="s">
        <v>5</v>
      </c>
      <c r="Q42" s="8">
        <v>1000</v>
      </c>
      <c r="S42" s="1">
        <v>2.5000000000000001E-2</v>
      </c>
      <c r="T42" s="1">
        <v>0.41599999999999998</v>
      </c>
      <c r="U42" s="1">
        <f t="shared" si="11"/>
        <v>0.58400000000000007</v>
      </c>
      <c r="V42" s="1">
        <f t="shared" si="8"/>
        <v>0.52560000000000007</v>
      </c>
      <c r="W42" s="1">
        <v>0.73599999999999999</v>
      </c>
      <c r="Y42" s="1">
        <v>2.5000000000000001E-2</v>
      </c>
      <c r="Z42" s="1">
        <v>0.373</v>
      </c>
      <c r="AA42" s="1">
        <f t="shared" si="9"/>
        <v>0.627</v>
      </c>
      <c r="AB42" s="1">
        <f t="shared" si="10"/>
        <v>0.56430000000000002</v>
      </c>
      <c r="AC42" s="1">
        <v>0.77</v>
      </c>
    </row>
    <row r="43" spans="1:29">
      <c r="A43" t="s">
        <v>9</v>
      </c>
      <c r="B43" s="8">
        <f>ROUND(B42/B38,0)</f>
        <v>200</v>
      </c>
      <c r="D43" s="1">
        <v>0.03</v>
      </c>
      <c r="E43" s="1">
        <v>0.254</v>
      </c>
      <c r="F43" s="1">
        <f>1-E43</f>
        <v>0.746</v>
      </c>
      <c r="G43" s="1">
        <f>$B$41*F43</f>
        <v>0.5968</v>
      </c>
      <c r="H43" s="1">
        <v>0.67400000000000004</v>
      </c>
      <c r="J43" s="1">
        <v>0.03</v>
      </c>
      <c r="K43" s="1">
        <v>0.20399999999999999</v>
      </c>
      <c r="L43" s="1">
        <f>1-K43</f>
        <v>0.79600000000000004</v>
      </c>
      <c r="M43" s="1">
        <f>$B$41*L43</f>
        <v>0.63680000000000003</v>
      </c>
      <c r="N43" s="1">
        <v>0.70199999999999996</v>
      </c>
      <c r="P43" t="s">
        <v>9</v>
      </c>
      <c r="Q43" s="8">
        <f>ROUND(Q42/Q38,0)</f>
        <v>200</v>
      </c>
      <c r="S43" s="1">
        <v>0.03</v>
      </c>
      <c r="T43" s="1">
        <v>0.45900000000000002</v>
      </c>
      <c r="U43" s="1">
        <f t="shared" si="11"/>
        <v>0.54099999999999993</v>
      </c>
      <c r="V43" s="1">
        <f t="shared" si="8"/>
        <v>0.48689999999999994</v>
      </c>
      <c r="W43" s="1">
        <v>0.71299999999999997</v>
      </c>
      <c r="Y43" s="1">
        <v>0.03</v>
      </c>
      <c r="Z43" s="1">
        <v>0.41899999999999998</v>
      </c>
      <c r="AA43" s="1">
        <f t="shared" si="9"/>
        <v>0.58099999999999996</v>
      </c>
      <c r="AB43" s="1">
        <f t="shared" si="10"/>
        <v>0.52290000000000003</v>
      </c>
      <c r="AC43" s="1">
        <v>0.745</v>
      </c>
    </row>
    <row r="44" spans="1:29">
      <c r="A44" t="s">
        <v>27</v>
      </c>
      <c r="B44" s="5" t="s">
        <v>30</v>
      </c>
      <c r="D44" s="1">
        <v>3.5000000000000003E-2</v>
      </c>
      <c r="E44" s="1">
        <v>0.28899999999999998</v>
      </c>
      <c r="F44" s="1">
        <f>1-E44</f>
        <v>0.71100000000000008</v>
      </c>
      <c r="G44" s="1">
        <f>$B$41*F44</f>
        <v>0.56880000000000008</v>
      </c>
      <c r="H44" s="1">
        <v>0.65500000000000003</v>
      </c>
      <c r="J44" s="1">
        <v>3.5000000000000003E-2</v>
      </c>
      <c r="K44" s="1">
        <v>0.23899999999999999</v>
      </c>
      <c r="L44" s="1">
        <f>1-K44</f>
        <v>0.76100000000000001</v>
      </c>
      <c r="M44" s="1">
        <f>$B$41*L44</f>
        <v>0.60880000000000001</v>
      </c>
      <c r="N44" s="1">
        <v>0.68400000000000005</v>
      </c>
      <c r="P44" t="s">
        <v>27</v>
      </c>
      <c r="Q44" s="5" t="s">
        <v>42</v>
      </c>
      <c r="S44" s="1">
        <v>3.5000000000000003E-2</v>
      </c>
      <c r="T44" s="1">
        <v>0.49399999999999999</v>
      </c>
      <c r="U44" s="1">
        <f t="shared" si="11"/>
        <v>0.50600000000000001</v>
      </c>
      <c r="V44" s="1">
        <f t="shared" si="8"/>
        <v>0.45540000000000003</v>
      </c>
      <c r="W44" s="1">
        <v>0.69</v>
      </c>
      <c r="Y44" s="1">
        <v>3.5000000000000003E-2</v>
      </c>
      <c r="Z44" s="1">
        <v>0.45700000000000002</v>
      </c>
      <c r="AA44" s="1">
        <f t="shared" si="9"/>
        <v>0.54299999999999993</v>
      </c>
      <c r="AB44" s="1">
        <f t="shared" si="10"/>
        <v>0.48869999999999997</v>
      </c>
      <c r="AC44" s="1">
        <v>0.72399999999999998</v>
      </c>
    </row>
    <row r="45" spans="1:29">
      <c r="D45" s="1">
        <v>0.04</v>
      </c>
      <c r="E45" s="1">
        <v>0.32500000000000001</v>
      </c>
      <c r="F45" s="1">
        <f>1-E45</f>
        <v>0.67500000000000004</v>
      </c>
      <c r="G45" s="1">
        <f>$B$41*F45</f>
        <v>0.54</v>
      </c>
      <c r="H45" s="1">
        <v>0.63600000000000001</v>
      </c>
      <c r="J45" s="1">
        <v>0.04</v>
      </c>
      <c r="K45" s="1">
        <v>0.27500000000000002</v>
      </c>
      <c r="L45" s="1">
        <f>1-K45</f>
        <v>0.72499999999999998</v>
      </c>
      <c r="M45" s="1">
        <f>$B$41*L45</f>
        <v>0.57999999999999996</v>
      </c>
      <c r="N45" s="1">
        <v>0.66600000000000004</v>
      </c>
      <c r="Q45" s="5"/>
      <c r="S45" s="1">
        <v>0.04</v>
      </c>
      <c r="T45" s="1">
        <v>0.52400000000000002</v>
      </c>
      <c r="U45" s="1">
        <f t="shared" si="11"/>
        <v>0.47599999999999998</v>
      </c>
      <c r="V45" s="1">
        <f t="shared" si="8"/>
        <v>0.4284</v>
      </c>
      <c r="W45" s="1">
        <v>0.66800000000000004</v>
      </c>
      <c r="Y45" s="1">
        <v>0.04</v>
      </c>
      <c r="Z45" s="1">
        <v>0.48899999999999999</v>
      </c>
      <c r="AA45" s="1">
        <f t="shared" si="9"/>
        <v>0.51100000000000001</v>
      </c>
      <c r="AB45" s="1">
        <f t="shared" si="10"/>
        <v>0.45990000000000003</v>
      </c>
      <c r="AC45" s="1">
        <v>0.70099999999999996</v>
      </c>
    </row>
    <row r="46" spans="1:29">
      <c r="D46" s="1">
        <v>4.4999999999999998E-2</v>
      </c>
      <c r="E46" s="1">
        <v>0.35899999999999999</v>
      </c>
      <c r="F46" s="1">
        <f>1-E46</f>
        <v>0.64100000000000001</v>
      </c>
      <c r="G46" s="1">
        <f>$B$41*F46</f>
        <v>0.51280000000000003</v>
      </c>
      <c r="H46" s="1">
        <v>0.61799999999999999</v>
      </c>
      <c r="J46" s="1">
        <v>4.4999999999999998E-2</v>
      </c>
      <c r="K46" s="1">
        <v>0.312</v>
      </c>
      <c r="L46" s="1">
        <f>1-K46</f>
        <v>0.68799999999999994</v>
      </c>
      <c r="M46" s="1">
        <f>$B$41*L46</f>
        <v>0.5504</v>
      </c>
      <c r="N46" s="1">
        <v>0.64600000000000002</v>
      </c>
      <c r="Q46" s="5"/>
      <c r="S46" s="1">
        <v>4.4999999999999998E-2</v>
      </c>
      <c r="T46" s="1">
        <v>0.55100000000000005</v>
      </c>
      <c r="U46" s="1">
        <f t="shared" si="11"/>
        <v>0.44899999999999995</v>
      </c>
      <c r="V46" s="1">
        <f t="shared" si="8"/>
        <v>0.40409999999999996</v>
      </c>
      <c r="W46" s="1">
        <v>0.64700000000000002</v>
      </c>
      <c r="Y46" s="1">
        <v>4.4999999999999998E-2</v>
      </c>
      <c r="Z46" s="1">
        <v>0.52</v>
      </c>
      <c r="AA46" s="1">
        <f t="shared" si="9"/>
        <v>0.48</v>
      </c>
      <c r="AB46" s="1">
        <f t="shared" si="10"/>
        <v>0.432</v>
      </c>
      <c r="AC46" s="1">
        <v>0.67900000000000005</v>
      </c>
    </row>
    <row r="47" spans="1:29">
      <c r="D47" s="1">
        <v>0.05</v>
      </c>
      <c r="E47" s="1">
        <v>0.39200000000000002</v>
      </c>
      <c r="F47" s="1">
        <f>1-E47</f>
        <v>0.60799999999999998</v>
      </c>
      <c r="G47" s="1">
        <f>$B$41*F47</f>
        <v>0.4864</v>
      </c>
      <c r="H47" s="1">
        <v>0.6</v>
      </c>
      <c r="J47" s="1">
        <v>0.05</v>
      </c>
      <c r="K47" s="1">
        <v>0.34599999999999997</v>
      </c>
      <c r="L47" s="1">
        <f>1-K47</f>
        <v>0.65400000000000003</v>
      </c>
      <c r="M47" s="1">
        <f>$B$41*L47</f>
        <v>0.5232</v>
      </c>
      <c r="N47" s="1">
        <v>0.628</v>
      </c>
      <c r="Q47" s="5"/>
      <c r="S47" s="1">
        <v>0.05</v>
      </c>
      <c r="T47" s="1">
        <v>0.57399999999999995</v>
      </c>
      <c r="U47" s="1">
        <f t="shared" si="11"/>
        <v>0.42600000000000005</v>
      </c>
      <c r="V47" s="1">
        <f t="shared" si="8"/>
        <v>0.38340000000000007</v>
      </c>
      <c r="W47" s="1">
        <v>0.626</v>
      </c>
      <c r="Y47" s="1">
        <v>0.05</v>
      </c>
      <c r="Z47" s="1">
        <v>0.54300000000000004</v>
      </c>
      <c r="AA47" s="1">
        <f t="shared" si="9"/>
        <v>0.45699999999999996</v>
      </c>
      <c r="AB47" s="1">
        <f t="shared" si="10"/>
        <v>0.4113</v>
      </c>
      <c r="AC47" s="1">
        <v>0.65800000000000003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init</vt:lpstr>
      <vt:lpstr>params</vt:lpstr>
      <vt:lpstr>ICB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Haruhiko Kaneko</dc:creator>
  <cp:lastModifiedBy>Haruhiko Kaneko</cp:lastModifiedBy>
  <dcterms:created xsi:type="dcterms:W3CDTF">2023-03-07T23:50:40Z</dcterms:created>
  <dcterms:modified xsi:type="dcterms:W3CDTF">2023-03-10T11:15:53Z</dcterms:modified>
</cp:coreProperties>
</file>