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atian\Desktop\"/>
    </mc:Choice>
  </mc:AlternateContent>
  <xr:revisionPtr revIDLastSave="0" documentId="13_ncr:1_{867392CB-A8A6-4969-99C7-F423412D6B56}" xr6:coauthVersionLast="43" xr6:coauthVersionMax="43" xr10:uidLastSave="{00000000-0000-0000-0000-000000000000}"/>
  <bookViews>
    <workbookView xWindow="-120" yWindow="-120" windowWidth="29040" windowHeight="15840" activeTab="2" xr2:uid="{2F7B4D22-5685-481F-8DA4-D9F90EABB4AF}"/>
  </bookViews>
  <sheets>
    <sheet name="Transshipment Model - Part A" sheetId="1" r:id="rId1"/>
    <sheet name="Transshipment Model - Part B" sheetId="2" r:id="rId2"/>
    <sheet name="Transshipment Model - Part C" sheetId="3" r:id="rId3"/>
  </sheets>
  <definedNames>
    <definedName name="solver_adj" localSheetId="0" hidden="1">'Transshipment Model - Part A'!$P$3:$R$6,'Transshipment Model - Part A'!$P$11:$V$13</definedName>
    <definedName name="solver_adj" localSheetId="1" hidden="1">'Transshipment Model - Part B'!$P$3:$Q$6,'Transshipment Model - Part B'!$P$11:$V$12</definedName>
    <definedName name="solver_adj" localSheetId="2" hidden="1">'Transshipment Model - Part C'!$P$3:$R$6,'Transshipment Model - Part C'!$P$11:$V$13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2</definedName>
    <definedName name="solver_drv" localSheetId="2" hidden="1">2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lhs1" localSheetId="0" hidden="1">'Transshipment Model - Part A'!$P$11:$V$13</definedName>
    <definedName name="solver_lhs1" localSheetId="1" hidden="1">'Transshipment Model - Part B'!$P$11:$V$12</definedName>
    <definedName name="solver_lhs1" localSheetId="2" hidden="1">'Transshipment Model - Part C'!$P$11:$V$13</definedName>
    <definedName name="solver_lhs10" localSheetId="2" hidden="1">'Transshipment Model - Part C'!$S$3:$S$6</definedName>
    <definedName name="solver_lhs11" localSheetId="2" hidden="1">'Transshipment Model - Part C'!$T$11:$V$11</definedName>
    <definedName name="solver_lhs12" localSheetId="2" hidden="1">'Transshipment Model - Part C'!$V$12</definedName>
    <definedName name="solver_lhs13" localSheetId="2" hidden="1">'Transshipment Model - Part C'!$W$11:$W$13</definedName>
    <definedName name="solver_lhs2" localSheetId="0" hidden="1">'Transshipment Model - Part A'!$P$14:$V$14</definedName>
    <definedName name="solver_lhs2" localSheetId="1" hidden="1">'Transshipment Model - Part B'!$P$12:$R$12</definedName>
    <definedName name="solver_lhs2" localSheetId="2" hidden="1">'Transshipment Model - Part C'!$P$12:$Q$12</definedName>
    <definedName name="solver_lhs3" localSheetId="0" hidden="1">'Transshipment Model - Part A'!$P$3:$R$6</definedName>
    <definedName name="solver_lhs3" localSheetId="1" hidden="1">'Transshipment Model - Part B'!$P$14:$V$14</definedName>
    <definedName name="solver_lhs3" localSheetId="2" hidden="1">'Transshipment Model - Part C'!$P$13:$R$13</definedName>
    <definedName name="solver_lhs4" localSheetId="0" hidden="1">'Transshipment Model - Part A'!$S$3:$S$6</definedName>
    <definedName name="solver_lhs4" localSheetId="1" hidden="1">'Transshipment Model - Part B'!$P$3:$Q$6</definedName>
    <definedName name="solver_lhs4" localSheetId="2" hidden="1">'Transshipment Model - Part C'!$P$14:$V$14</definedName>
    <definedName name="solver_lhs5" localSheetId="0" hidden="1">'Transshipment Model - Part A'!$W$11:$W$13</definedName>
    <definedName name="solver_lhs5" localSheetId="1" hidden="1">'Transshipment Model - Part B'!$S$3:$S$6</definedName>
    <definedName name="solver_lhs5" localSheetId="2" hidden="1">'Transshipment Model - Part C'!$P$3:$R$6</definedName>
    <definedName name="solver_lhs6" localSheetId="1" hidden="1">'Transshipment Model - Part B'!$T$11:$V$11</definedName>
    <definedName name="solver_lhs6" localSheetId="2" hidden="1">'Transshipment Model - Part C'!$P$6</definedName>
    <definedName name="solver_lhs7" localSheetId="1" hidden="1">'Transshipment Model - Part B'!$W$11:$W$12</definedName>
    <definedName name="solver_lhs7" localSheetId="2" hidden="1">'Transshipment Model - Part C'!$Q$7</definedName>
    <definedName name="solver_lhs8" localSheetId="1" hidden="1">'Transshipment Model - Part B'!$W$11:$W$12</definedName>
    <definedName name="solver_lhs8" localSheetId="2" hidden="1">'Transshipment Model - Part C'!$R$3</definedName>
    <definedName name="solver_lhs9" localSheetId="1" hidden="1">'Transshipment Model - Part B'!$W$11:$W$12</definedName>
    <definedName name="solver_lhs9" localSheetId="2" hidden="1">'Transshipment Model - Part C'!$R$4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1</definedName>
    <definedName name="solver_neg" localSheetId="1" hidden="1">1</definedName>
    <definedName name="solver_neg" localSheetId="2" hidden="1">1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5</definedName>
    <definedName name="solver_num" localSheetId="1" hidden="1">7</definedName>
    <definedName name="solver_num" localSheetId="2" hidden="1">13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'Transshipment Model - Part A'!$O$19</definedName>
    <definedName name="solver_opt" localSheetId="1" hidden="1">'Transshipment Model - Part B'!$O$19</definedName>
    <definedName name="solver_opt" localSheetId="2" hidden="1">'Transshipment Model - Part C'!$O$19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2</definedName>
    <definedName name="solver_rbv" localSheetId="2" hidden="1">2</definedName>
    <definedName name="solver_rel1" localSheetId="0" hidden="1">4</definedName>
    <definedName name="solver_rel1" localSheetId="1" hidden="1">4</definedName>
    <definedName name="solver_rel1" localSheetId="2" hidden="1">4</definedName>
    <definedName name="solver_rel10" localSheetId="2" hidden="1">2</definedName>
    <definedName name="solver_rel11" localSheetId="2" hidden="1">2</definedName>
    <definedName name="solver_rel12" localSheetId="2" hidden="1">2</definedName>
    <definedName name="solver_rel13" localSheetId="2" hidden="1">2</definedName>
    <definedName name="solver_rel2" localSheetId="0" hidden="1">2</definedName>
    <definedName name="solver_rel2" localSheetId="1" hidden="1">2</definedName>
    <definedName name="solver_rel2" localSheetId="2" hidden="1">2</definedName>
    <definedName name="solver_rel3" localSheetId="0" hidden="1">4</definedName>
    <definedName name="solver_rel3" localSheetId="1" hidden="1">1</definedName>
    <definedName name="solver_rel3" localSheetId="2" hidden="1">2</definedName>
    <definedName name="solver_rel4" localSheetId="0" hidden="1">2</definedName>
    <definedName name="solver_rel4" localSheetId="1" hidden="1">4</definedName>
    <definedName name="solver_rel4" localSheetId="2" hidden="1">2</definedName>
    <definedName name="solver_rel5" localSheetId="0" hidden="1">2</definedName>
    <definedName name="solver_rel5" localSheetId="1" hidden="1">2</definedName>
    <definedName name="solver_rel5" localSheetId="2" hidden="1">4</definedName>
    <definedName name="solver_rel6" localSheetId="1" hidden="1">2</definedName>
    <definedName name="solver_rel6" localSheetId="2" hidden="1">2</definedName>
    <definedName name="solver_rel7" localSheetId="1" hidden="1">1</definedName>
    <definedName name="solver_rel7" localSheetId="2" hidden="1">2</definedName>
    <definedName name="solver_rel8" localSheetId="1" hidden="1">1</definedName>
    <definedName name="solver_rel8" localSheetId="2" hidden="1">2</definedName>
    <definedName name="solver_rel9" localSheetId="1" hidden="1">1</definedName>
    <definedName name="solver_rel9" localSheetId="2" hidden="1">2</definedName>
    <definedName name="solver_rhs1" localSheetId="0" hidden="1">integer</definedName>
    <definedName name="solver_rhs1" localSheetId="1" hidden="1">integer</definedName>
    <definedName name="solver_rhs1" localSheetId="2" hidden="1">integer</definedName>
    <definedName name="solver_rhs10" localSheetId="2" hidden="1">'Transshipment Model - Part C'!$U$3:$U$6</definedName>
    <definedName name="solver_rhs11" localSheetId="2" hidden="1">0</definedName>
    <definedName name="solver_rhs12" localSheetId="2" hidden="1">0</definedName>
    <definedName name="solver_rhs13" localSheetId="2" hidden="1">'Transshipment Model - Part C'!$Y$11:$Y$13</definedName>
    <definedName name="solver_rhs2" localSheetId="0" hidden="1">'Transshipment Model - Part A'!$P$16:$V$16</definedName>
    <definedName name="solver_rhs2" localSheetId="1" hidden="1">0</definedName>
    <definedName name="solver_rhs2" localSheetId="2" hidden="1">0</definedName>
    <definedName name="solver_rhs3" localSheetId="0" hidden="1">integer</definedName>
    <definedName name="solver_rhs3" localSheetId="1" hidden="1">'Transshipment Model - Part B'!$P$16:$V$16</definedName>
    <definedName name="solver_rhs3" localSheetId="2" hidden="1">0</definedName>
    <definedName name="solver_rhs4" localSheetId="0" hidden="1">'Transshipment Model - Part A'!$U$3:$U$6</definedName>
    <definedName name="solver_rhs4" localSheetId="1" hidden="1">integer</definedName>
    <definedName name="solver_rhs4" localSheetId="2" hidden="1">'Transshipment Model - Part C'!$P$16:$V$16</definedName>
    <definedName name="solver_rhs5" localSheetId="0" hidden="1">'Transshipment Model - Part A'!$Y$11:$Y$13</definedName>
    <definedName name="solver_rhs5" localSheetId="1" hidden="1">'Transshipment Model - Part B'!$U$3:$U$6</definedName>
    <definedName name="solver_rhs5" localSheetId="2" hidden="1">integer</definedName>
    <definedName name="solver_rhs6" localSheetId="1" hidden="1">0</definedName>
    <definedName name="solver_rhs6" localSheetId="2" hidden="1">0</definedName>
    <definedName name="solver_rhs7" localSheetId="1" hidden="1">'Transshipment Model - Part B'!$Y$11:$Y$12</definedName>
    <definedName name="solver_rhs7" localSheetId="2" hidden="1">100</definedName>
    <definedName name="solver_rhs8" localSheetId="1" hidden="1">'Transshipment Model - Part B'!$Y$11:$Y$12</definedName>
    <definedName name="solver_rhs8" localSheetId="2" hidden="1">0</definedName>
    <definedName name="solver_rhs9" localSheetId="1" hidden="1">'Transshipment Model - Part B'!$Y$11:$Y$12</definedName>
    <definedName name="solver_rhs9" localSheetId="2" hidden="1">0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2</definedName>
    <definedName name="solver_scl" localSheetId="2" hidden="1">2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19" i="3" l="1"/>
  <c r="V14" i="3"/>
  <c r="U14" i="3"/>
  <c r="T14" i="3"/>
  <c r="S14" i="3"/>
  <c r="R14" i="3"/>
  <c r="Q14" i="3"/>
  <c r="P14" i="3"/>
  <c r="W13" i="3"/>
  <c r="W12" i="3"/>
  <c r="W11" i="3"/>
  <c r="R7" i="3"/>
  <c r="Y13" i="3" s="1"/>
  <c r="Q7" i="3"/>
  <c r="Y12" i="3" s="1"/>
  <c r="P7" i="3"/>
  <c r="Y11" i="3" s="1"/>
  <c r="S6" i="3"/>
  <c r="S5" i="3"/>
  <c r="S4" i="3"/>
  <c r="S3" i="3"/>
  <c r="O19" i="2" l="1"/>
  <c r="W11" i="2"/>
  <c r="V14" i="2"/>
  <c r="U14" i="2"/>
  <c r="T14" i="2"/>
  <c r="S14" i="2"/>
  <c r="R14" i="2"/>
  <c r="Q14" i="2"/>
  <c r="P14" i="2"/>
  <c r="W12" i="2"/>
  <c r="Q7" i="2"/>
  <c r="Y12" i="2" s="1"/>
  <c r="P7" i="2"/>
  <c r="Y11" i="2" s="1"/>
  <c r="S6" i="2"/>
  <c r="S5" i="2"/>
  <c r="S4" i="2"/>
  <c r="S3" i="2"/>
  <c r="O19" i="1"/>
  <c r="R7" i="1"/>
  <c r="Y13" i="1" s="1"/>
  <c r="Q7" i="1"/>
  <c r="Y12" i="1" s="1"/>
  <c r="P7" i="1"/>
  <c r="Y11" i="1" s="1"/>
  <c r="S6" i="1"/>
  <c r="S5" i="1"/>
  <c r="S4" i="1"/>
  <c r="S3" i="1"/>
  <c r="W13" i="1"/>
  <c r="W12" i="1"/>
  <c r="W11" i="1"/>
  <c r="V14" i="1"/>
  <c r="U14" i="1"/>
  <c r="T14" i="1"/>
  <c r="S14" i="1"/>
  <c r="R14" i="1"/>
  <c r="Q14" i="1"/>
  <c r="P14" i="1"/>
</calcChain>
</file>

<file path=xl/sharedStrings.xml><?xml version="1.0" encoding="utf-8"?>
<sst xmlns="http://schemas.openxmlformats.org/spreadsheetml/2006/main" count="228" uniqueCount="33">
  <si>
    <t>cost</t>
  </si>
  <si>
    <t>W1</t>
  </si>
  <si>
    <t>W2</t>
  </si>
  <si>
    <t>W3</t>
  </si>
  <si>
    <t>P1</t>
  </si>
  <si>
    <t>P2</t>
  </si>
  <si>
    <t>P3</t>
  </si>
  <si>
    <t>P4</t>
  </si>
  <si>
    <t>R1</t>
  </si>
  <si>
    <t>R2</t>
  </si>
  <si>
    <t>R3</t>
  </si>
  <si>
    <t>R4</t>
  </si>
  <si>
    <t>R5</t>
  </si>
  <si>
    <t>R6</t>
  </si>
  <si>
    <t>R7</t>
  </si>
  <si>
    <t>Supply</t>
  </si>
  <si>
    <t>-</t>
  </si>
  <si>
    <t>Demand</t>
  </si>
  <si>
    <t>Demand Per Retailer</t>
  </si>
  <si>
    <t>Cost of shipping from Warehouse -&gt; Retailer</t>
  </si>
  <si>
    <t>Capacity Per Plant</t>
  </si>
  <si>
    <t>Decision Variables</t>
  </si>
  <si>
    <t>Supply to Warehouse</t>
  </si>
  <si>
    <t>=</t>
  </si>
  <si>
    <t>Supply Contraints</t>
  </si>
  <si>
    <t>Decision Variable</t>
  </si>
  <si>
    <t>Supply From Warehouse</t>
  </si>
  <si>
    <t>Total Cost</t>
  </si>
  <si>
    <t>Minimize</t>
  </si>
  <si>
    <t>Objective Function</t>
  </si>
  <si>
    <t>Cost of Shipping from Plant -&gt; Warehouse</t>
  </si>
  <si>
    <t>Total Capacity = 1000</t>
  </si>
  <si>
    <t>Total Demand =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</si>
</sst>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alculation" xfId="1" builtinId="22"/>
    <cellStyle name="Normal" xfId="0" builtinId="0"/>
  </cellStyles>
  <dxfs count="9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F54B1D-8ECA-4997-8B17-8F029CBEB3D9}" name="Table1" displayName="Table1" ref="A1:D5" totalsRowShown="0" headerRowDxfId="97" dataDxfId="96">
  <autoFilter ref="A1:D5" xr:uid="{602B40D5-6836-4C11-A650-C253AC663FBA}"/>
  <tableColumns count="4">
    <tableColumn id="1" xr3:uid="{59FFD827-E4C0-4772-96DE-F2AFA0F6F36E}" name="cost" dataDxfId="95"/>
    <tableColumn id="2" xr3:uid="{64997FF4-E066-4D9F-8DD1-728570DCF512}" name="W1" dataDxfId="94"/>
    <tableColumn id="3" xr3:uid="{3B630AE4-6511-48CB-8059-266290329827}" name="W2" dataDxfId="93"/>
    <tableColumn id="4" xr3:uid="{6243E818-CA24-4EB8-9E36-796D2D7126E7}" name="W3" dataDxfId="9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91FF1D-B304-4E2C-9066-BF06B948D9A5}" name="Table2" displayName="Table2" ref="A7:H10" totalsRowShown="0" headerRowDxfId="91" dataDxfId="90">
  <autoFilter ref="A7:H10" xr:uid="{59A90671-19FA-443A-9020-EEC2981F5D2D}"/>
  <tableColumns count="8">
    <tableColumn id="1" xr3:uid="{0CCE4022-A94E-4D78-B946-B2BF3FFD001E}" name="cost" dataDxfId="89"/>
    <tableColumn id="2" xr3:uid="{54F92070-9335-4616-8DBC-CC7BC6444EEA}" name="R1" dataDxfId="88"/>
    <tableColumn id="3" xr3:uid="{523CCCA6-5FE0-4F95-9A73-8E40BB6B1CAF}" name="R2" dataDxfId="87"/>
    <tableColumn id="4" xr3:uid="{E4327A44-29CE-48CB-B606-4DABA2AF747E}" name="R3" dataDxfId="86"/>
    <tableColumn id="5" xr3:uid="{8EF282F2-D8EC-46B9-9DBF-62823DEFF6D2}" name="R4" dataDxfId="85"/>
    <tableColumn id="6" xr3:uid="{13B7AB25-1837-4778-93CA-9AFD2C059E5F}" name="R5" dataDxfId="84"/>
    <tableColumn id="7" xr3:uid="{6186FC84-9A23-47C0-8D60-A59B22B069F5}" name="R6" dataDxfId="83"/>
    <tableColumn id="8" xr3:uid="{B0768994-1C49-4B74-9096-C4162E9EDEBB}" name="R7" dataDxfId="82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C95BDC-EB89-4BA0-A9AB-A30599A4CE1B}" name="Table3" displayName="Table3" ref="A13:E14" totalsRowShown="0" headerRowDxfId="81" dataDxfId="80">
  <autoFilter ref="A13:E14" xr:uid="{0F81338B-D985-492C-9465-7ACE5873886F}"/>
  <tableColumns count="5">
    <tableColumn id="1" xr3:uid="{1A64B1AB-20F1-44A2-9E28-2176C3C7C296}" name="-" dataDxfId="79"/>
    <tableColumn id="2" xr3:uid="{87147D4F-3975-48E1-AE9A-4E3F1392AF23}" name="P1" dataDxfId="78"/>
    <tableColumn id="3" xr3:uid="{21647CF8-69C8-4CB6-90E4-D6F4415596AE}" name="P2" dataDxfId="77"/>
    <tableColumn id="4" xr3:uid="{945114A3-F40E-4399-AA55-8CCC2E9F9EE4}" name="P3" dataDxfId="76"/>
    <tableColumn id="5" xr3:uid="{63406D61-71E3-4767-88CF-31D10FE7F380}" name="P4" dataDxfId="75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9157FB4-6894-4795-A034-DC65061A1DE1}" name="Table4" displayName="Table4" ref="A16:H17" totalsRowShown="0" headerRowDxfId="74" dataDxfId="73">
  <autoFilter ref="A16:H17" xr:uid="{0D8199F4-E04F-4C76-82CE-9B94DB989B5B}"/>
  <tableColumns count="8">
    <tableColumn id="1" xr3:uid="{F062AF82-334C-4915-AEA6-0937F3888AB2}" name="-" dataDxfId="72"/>
    <tableColumn id="2" xr3:uid="{4A0653AD-C055-42EE-9FC9-728BDDEA3216}" name="R1" dataDxfId="71"/>
    <tableColumn id="3" xr3:uid="{CE6021A3-321C-4117-9D40-D116BAB0711C}" name="R2" dataDxfId="70"/>
    <tableColumn id="4" xr3:uid="{E57F8C4C-DDC4-4C6A-AADC-4E42B7DB8B88}" name="R3" dataDxfId="69"/>
    <tableColumn id="5" xr3:uid="{9FBFD963-36F3-4EE5-AA8F-E58454E7A0BB}" name="R4" dataDxfId="68"/>
    <tableColumn id="6" xr3:uid="{FE0F8729-E6EE-43B9-8DE3-D26725A8DEF5}" name="R5" dataDxfId="67"/>
    <tableColumn id="7" xr3:uid="{734363D7-B2ED-4235-8439-9D638A3D75D4}" name="R6" dataDxfId="66"/>
    <tableColumn id="8" xr3:uid="{B9E7367A-3DCB-425D-BAFF-DF8AC458706C}" name="R7" dataDxfId="6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3DCB02-58BA-4EE8-92F5-7D69AF9950F0}" name="Table17" displayName="Table17" ref="A1:C5" totalsRowShown="0" headerRowDxfId="64" dataDxfId="63">
  <autoFilter ref="A1:C5" xr:uid="{930D6909-121A-48B1-89E2-30D21BEB3925}"/>
  <tableColumns count="3">
    <tableColumn id="1" xr3:uid="{CE00F46D-1AFE-4B6A-9D60-89786211A6F2}" name="cost" dataDxfId="62"/>
    <tableColumn id="2" xr3:uid="{E297FC8C-A6CE-406D-97A7-05486D35D3E2}" name="W1" dataDxfId="61"/>
    <tableColumn id="3" xr3:uid="{B5F744AD-08E1-4B6B-92E8-FB092590CA81}" name="W3" dataDxfId="60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F347C0A-13AA-4AD3-B644-794AF57DD704}" name="Table28" displayName="Table28" ref="A7:H9" totalsRowShown="0" headerRowDxfId="59" dataDxfId="58">
  <autoFilter ref="A7:H9" xr:uid="{EFF1AD4D-F520-414B-B997-E8448387274F}"/>
  <tableColumns count="8">
    <tableColumn id="1" xr3:uid="{ACA86934-C7F4-43F4-AC56-91B170658E5E}" name="cost" dataDxfId="57"/>
    <tableColumn id="2" xr3:uid="{3B052E6F-8B5F-43A8-8F60-EEB7CDE61CE1}" name="R1" dataDxfId="56"/>
    <tableColumn id="3" xr3:uid="{8FAF889B-B2B7-433F-B6FC-6A69C5FC2E6A}" name="R2" dataDxfId="55"/>
    <tableColumn id="4" xr3:uid="{B807366D-6FF4-4295-B2AF-DA42510FC4ED}" name="R3" dataDxfId="54"/>
    <tableColumn id="5" xr3:uid="{624101C0-B188-4BE7-B175-CA1A9E8866A0}" name="R4" dataDxfId="53"/>
    <tableColumn id="6" xr3:uid="{4668BA7E-9FF4-4471-AF4E-1EDD182491B5}" name="R5" dataDxfId="52"/>
    <tableColumn id="7" xr3:uid="{EF479882-CB85-4BF4-93C9-AA3D73DBDAD2}" name="R6" dataDxfId="51"/>
    <tableColumn id="8" xr3:uid="{97D0D84B-C753-43AB-9AB5-0AE2B543B576}" name="R7" dataDxfId="5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794E69B-F629-4744-ABB2-3C8B8E68EEC9}" name="Table39" displayName="Table39" ref="A13:E14" totalsRowShown="0" headerRowDxfId="49" dataDxfId="48">
  <autoFilter ref="A13:E14" xr:uid="{63B572AC-1A05-4FEF-88E3-3E8F97C4C276}"/>
  <tableColumns count="5">
    <tableColumn id="1" xr3:uid="{2EB48E0D-62D3-4563-BDAB-C532C695C536}" name="-" dataDxfId="47"/>
    <tableColumn id="2" xr3:uid="{3D1B8CB7-B593-4462-9D7B-C3D250B19F61}" name="P1" dataDxfId="46"/>
    <tableColumn id="3" xr3:uid="{36855B78-D750-47D4-A048-86AD7F34FBD7}" name="P2" dataDxfId="45"/>
    <tableColumn id="4" xr3:uid="{70F406E5-36EC-43AC-AE52-48EF60A884F0}" name="P3" dataDxfId="44"/>
    <tableColumn id="5" xr3:uid="{F65C4E39-508A-4610-8B84-C0B1E2ED7FD0}" name="P4" dataDxfId="43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D194986-EE9B-4D31-A28A-E75462E9089E}" name="Table410" displayName="Table410" ref="A16:H17" totalsRowShown="0" headerRowDxfId="42" dataDxfId="41">
  <autoFilter ref="A16:H17" xr:uid="{1D58F3D5-6F05-43CB-86B0-8E3C450F8B4C}"/>
  <tableColumns count="8">
    <tableColumn id="1" xr3:uid="{933DA2BA-7A4D-438D-9C31-D0644D305F05}" name="-" dataDxfId="40"/>
    <tableColumn id="2" xr3:uid="{3A8397F3-65B4-4BB1-BFB4-0E539E33F5C2}" name="R1" dataDxfId="39"/>
    <tableColumn id="3" xr3:uid="{29C0FD92-F66A-4379-A16E-DFDD5710C6E2}" name="R2" dataDxfId="38"/>
    <tableColumn id="4" xr3:uid="{8FE613AA-7420-46F6-8F07-EDA5447C666D}" name="R3" dataDxfId="37"/>
    <tableColumn id="5" xr3:uid="{045CE9E0-5734-4A0A-AB8D-6D9924A23861}" name="R4" dataDxfId="36"/>
    <tableColumn id="6" xr3:uid="{4498E15C-E714-4D87-8852-85CE8127CD55}" name="R5" dataDxfId="35"/>
    <tableColumn id="7" xr3:uid="{EB49A8CE-E2E9-4C0B-BD4D-5AFD859BB448}" name="R6" dataDxfId="34"/>
    <tableColumn id="8" xr3:uid="{0F396E45-E965-46B3-B3E1-C5F0C0C90192}" name="R7" dataDxfId="33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F825371-BC05-4AC1-AB1B-CC7602ACFC72}" name="Table16" displayName="Table16" ref="A1:D5" totalsRowShown="0" headerRowDxfId="32" dataDxfId="31">
  <autoFilter ref="A1:D5" xr:uid="{24F99130-326F-4F8C-9815-1646E39F11F3}"/>
  <tableColumns count="4">
    <tableColumn id="1" xr3:uid="{E10DDD6E-6D14-4E4B-BF4A-5D1B82CC807A}" name="cost" dataDxfId="30"/>
    <tableColumn id="2" xr3:uid="{7FADB810-8DB0-4D0B-BE30-7207E5BBC3E4}" name="W1" dataDxfId="29"/>
    <tableColumn id="3" xr3:uid="{3CB5DBC1-8646-4BB1-9D41-9D1EAE772A80}" name="W2" dataDxfId="28"/>
    <tableColumn id="4" xr3:uid="{6EC563E4-B7DD-4D39-A5C2-D10846BC578F}" name="W3" dataDxfId="27"/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2C73FDC-57D3-42B4-B7AC-C3C4190FD902}" name="Table211" displayName="Table211" ref="A7:H10" totalsRowShown="0" headerRowDxfId="26" dataDxfId="25">
  <autoFilter ref="A7:H10" xr:uid="{AD33A50F-C44B-4D84-944F-E5B8CE8584D0}"/>
  <tableColumns count="8">
    <tableColumn id="1" xr3:uid="{B882D2E5-E785-4AAD-A04A-62AEB9D882B9}" name="cost" dataDxfId="24"/>
    <tableColumn id="2" xr3:uid="{3767C912-D0DD-49C6-94F9-30271EFFD06F}" name="R1" dataDxfId="23"/>
    <tableColumn id="3" xr3:uid="{44295000-ED16-47B2-A470-2E69A2768D3D}" name="R2" dataDxfId="22"/>
    <tableColumn id="4" xr3:uid="{4368EBA8-383C-486A-A4F7-9AB6A464B35E}" name="R3" dataDxfId="21"/>
    <tableColumn id="5" xr3:uid="{1B5A5D66-BE74-4212-994B-8BFDD603A485}" name="R4" dataDxfId="20"/>
    <tableColumn id="6" xr3:uid="{B13A3AF7-B5EE-4EBA-AD47-59362ABD6E5E}" name="R5" dataDxfId="19"/>
    <tableColumn id="7" xr3:uid="{636AEED6-FD80-4709-B338-A0AEC670FF55}" name="R6" dataDxfId="18"/>
    <tableColumn id="8" xr3:uid="{9446F1CC-40BA-4B30-B777-9DA91DBFB669}" name="R7" dataDxfId="17"/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4A30FF5-0468-46A0-8557-9D8236A0695B}" name="Table312" displayName="Table312" ref="A13:E14" totalsRowShown="0" headerRowDxfId="16" dataDxfId="15">
  <autoFilter ref="A13:E14" xr:uid="{025F96F2-119E-42FD-807C-644FC5862EEF}"/>
  <tableColumns count="5">
    <tableColumn id="1" xr3:uid="{0522F977-3983-4CEB-B256-9CC769A40D52}" name="-" dataDxfId="14"/>
    <tableColumn id="2" xr3:uid="{4A249752-AF99-46F7-A803-3A028E8001A3}" name="P1" dataDxfId="13"/>
    <tableColumn id="3" xr3:uid="{72434BEA-BCEA-4193-A5B9-38B999ABB179}" name="P2" dataDxfId="12"/>
    <tableColumn id="4" xr3:uid="{E293387A-50F8-49E4-8AFB-2D87C8726F5E}" name="P3" dataDxfId="11"/>
    <tableColumn id="5" xr3:uid="{9AB1E025-3C4E-42D5-85A2-D9BB6417B215}" name="P4" dataDxfId="10"/>
  </tableColumns>
  <tableStyleInfo name="TableStyleLight8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6E7789-84AB-4BC6-A56C-B8318A0FFBE2}" name="Table413" displayName="Table413" ref="A16:H17" totalsRowShown="0" headerRowDxfId="9" dataDxfId="8">
  <autoFilter ref="A16:H17" xr:uid="{7CF6ADCE-F3FD-4077-AEDF-30D269C14A83}"/>
  <tableColumns count="8">
    <tableColumn id="1" xr3:uid="{FAD0C3C6-5D04-488E-86E7-5F422161A1C0}" name="-" dataDxfId="7"/>
    <tableColumn id="2" xr3:uid="{8A63F3FC-52E6-4C64-8D66-A93E56849641}" name="R1" dataDxfId="6"/>
    <tableColumn id="3" xr3:uid="{3598B5C4-A98B-496A-A9BE-68705E2C0510}" name="R2" dataDxfId="5"/>
    <tableColumn id="4" xr3:uid="{0F7B707C-6578-4EC2-BC25-F274C42A4BF6}" name="R3" dataDxfId="4"/>
    <tableColumn id="5" xr3:uid="{DB047176-5272-4E4E-B31D-7805FB7F6A9C}" name="R4" dataDxfId="3"/>
    <tableColumn id="6" xr3:uid="{1BF7F913-366C-4E4E-A35D-7C97A297CC4A}" name="R5" dataDxfId="2"/>
    <tableColumn id="7" xr3:uid="{50198D5B-1DBC-47A6-A25B-DE266B8BC668}" name="R6" dataDxfId="1"/>
    <tableColumn id="8" xr3:uid="{C3EE40F6-9949-439F-8468-69DD21AA7E84}" name="R7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019A-7977-4AA7-9B18-585CD20C8059}">
  <dimension ref="A1:Y20"/>
  <sheetViews>
    <sheetView workbookViewId="0">
      <selection activeCell="O20" sqref="O20"/>
    </sheetView>
  </sheetViews>
  <sheetFormatPr defaultRowHeight="15" x14ac:dyDescent="0.25"/>
  <cols>
    <col min="1" max="1" width="11" style="4" customWidth="1"/>
    <col min="2" max="13" width="9.140625" style="4"/>
    <col min="14" max="14" width="24.42578125" style="4" customWidth="1"/>
    <col min="15" max="15" width="26.28515625" style="4" customWidth="1"/>
    <col min="16" max="16384" width="9.140625" style="4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F1" s="4" t="s">
        <v>30</v>
      </c>
      <c r="O1" s="1" t="s">
        <v>25</v>
      </c>
      <c r="P1" s="1"/>
      <c r="Q1" s="1"/>
      <c r="R1" s="1"/>
      <c r="S1" s="1"/>
      <c r="T1" s="1"/>
      <c r="U1" s="1"/>
    </row>
    <row r="2" spans="1:25" x14ac:dyDescent="0.25">
      <c r="A2" s="7" t="s">
        <v>4</v>
      </c>
      <c r="B2" s="9">
        <v>10</v>
      </c>
      <c r="C2" s="9">
        <v>15</v>
      </c>
      <c r="D2" s="10">
        <v>100000</v>
      </c>
      <c r="O2" s="1" t="s">
        <v>22</v>
      </c>
      <c r="P2" s="1" t="s">
        <v>1</v>
      </c>
      <c r="Q2" s="1" t="s">
        <v>2</v>
      </c>
      <c r="R2" s="1" t="s">
        <v>3</v>
      </c>
      <c r="S2" s="11" t="s">
        <v>24</v>
      </c>
      <c r="T2" s="11"/>
      <c r="U2" s="11"/>
    </row>
    <row r="3" spans="1:25" x14ac:dyDescent="0.25">
      <c r="A3" s="7" t="s">
        <v>5</v>
      </c>
      <c r="B3" s="9">
        <v>11</v>
      </c>
      <c r="C3" s="9">
        <v>8</v>
      </c>
      <c r="D3" s="10">
        <v>100000</v>
      </c>
      <c r="O3" s="1" t="s">
        <v>4</v>
      </c>
      <c r="P3" s="6">
        <v>150</v>
      </c>
      <c r="Q3" s="6">
        <v>0</v>
      </c>
      <c r="R3" s="6">
        <v>0</v>
      </c>
      <c r="S3" s="1">
        <f>SUM(P3:R3)</f>
        <v>150</v>
      </c>
      <c r="T3" s="1" t="s">
        <v>23</v>
      </c>
      <c r="U3" s="1">
        <v>150</v>
      </c>
    </row>
    <row r="4" spans="1:25" x14ac:dyDescent="0.25">
      <c r="A4" s="7" t="s">
        <v>6</v>
      </c>
      <c r="B4" s="9">
        <v>13</v>
      </c>
      <c r="C4" s="9">
        <v>8</v>
      </c>
      <c r="D4" s="9">
        <v>9</v>
      </c>
      <c r="O4" s="1" t="s">
        <v>5</v>
      </c>
      <c r="P4" s="6">
        <v>200</v>
      </c>
      <c r="Q4" s="6">
        <v>250</v>
      </c>
      <c r="R4" s="6">
        <v>0</v>
      </c>
      <c r="S4" s="1">
        <f>SUM(P4:R4)</f>
        <v>450</v>
      </c>
      <c r="T4" s="1" t="s">
        <v>23</v>
      </c>
      <c r="U4" s="1">
        <v>450</v>
      </c>
    </row>
    <row r="5" spans="1:25" x14ac:dyDescent="0.25">
      <c r="A5" s="7" t="s">
        <v>7</v>
      </c>
      <c r="B5" s="10">
        <v>100000</v>
      </c>
      <c r="C5" s="9">
        <v>14</v>
      </c>
      <c r="D5" s="9">
        <v>8</v>
      </c>
      <c r="O5" s="1" t="s">
        <v>6</v>
      </c>
      <c r="P5" s="6">
        <v>0</v>
      </c>
      <c r="Q5" s="6">
        <v>150</v>
      </c>
      <c r="R5" s="6">
        <v>100</v>
      </c>
      <c r="S5" s="1">
        <f>SUM(P5:R5)</f>
        <v>250</v>
      </c>
      <c r="T5" s="1" t="s">
        <v>23</v>
      </c>
      <c r="U5" s="1">
        <v>250</v>
      </c>
    </row>
    <row r="6" spans="1:25" x14ac:dyDescent="0.25">
      <c r="O6" s="1" t="s">
        <v>7</v>
      </c>
      <c r="P6" s="6">
        <v>0</v>
      </c>
      <c r="Q6" s="6">
        <v>0</v>
      </c>
      <c r="R6" s="6">
        <v>150</v>
      </c>
      <c r="S6" s="1">
        <f>SUM(P6:R6)</f>
        <v>150</v>
      </c>
      <c r="T6" s="1" t="s">
        <v>23</v>
      </c>
      <c r="U6" s="1">
        <v>150</v>
      </c>
    </row>
    <row r="7" spans="1:25" x14ac:dyDescent="0.25">
      <c r="A7" s="7" t="s">
        <v>0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J7" s="4" t="s">
        <v>19</v>
      </c>
      <c r="O7" s="1"/>
      <c r="P7" s="1">
        <f>SUM(P3:P6)</f>
        <v>350</v>
      </c>
      <c r="Q7" s="1">
        <f>SUM(Q3:Q6)</f>
        <v>400</v>
      </c>
      <c r="R7" s="1">
        <f>SUM(R3:R6)</f>
        <v>250</v>
      </c>
      <c r="S7" s="1"/>
      <c r="T7" s="1"/>
      <c r="U7" s="1"/>
    </row>
    <row r="8" spans="1:25" x14ac:dyDescent="0.25">
      <c r="A8" s="7" t="s">
        <v>1</v>
      </c>
      <c r="B8" s="9">
        <v>5</v>
      </c>
      <c r="C8" s="9">
        <v>6</v>
      </c>
      <c r="D8" s="9">
        <v>7</v>
      </c>
      <c r="E8" s="9">
        <v>10</v>
      </c>
      <c r="F8" s="10">
        <v>100000</v>
      </c>
      <c r="G8" s="10">
        <v>100000</v>
      </c>
      <c r="H8" s="10">
        <v>100000</v>
      </c>
    </row>
    <row r="9" spans="1:25" x14ac:dyDescent="0.25">
      <c r="A9" s="7" t="s">
        <v>2</v>
      </c>
      <c r="B9" s="10">
        <v>100000</v>
      </c>
      <c r="C9" s="10">
        <v>100000</v>
      </c>
      <c r="D9" s="9">
        <v>12</v>
      </c>
      <c r="E9" s="9">
        <v>8</v>
      </c>
      <c r="F9" s="9">
        <v>10</v>
      </c>
      <c r="G9" s="9">
        <v>14</v>
      </c>
      <c r="H9" s="10">
        <v>100000</v>
      </c>
      <c r="O9" s="1" t="s">
        <v>21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 t="s">
        <v>3</v>
      </c>
      <c r="B10" s="10">
        <v>100000</v>
      </c>
      <c r="C10" s="10">
        <v>100000</v>
      </c>
      <c r="D10" s="10">
        <v>100000</v>
      </c>
      <c r="E10" s="3">
        <v>14</v>
      </c>
      <c r="F10" s="3">
        <v>12</v>
      </c>
      <c r="G10" s="3">
        <v>12</v>
      </c>
      <c r="H10" s="3">
        <v>6</v>
      </c>
      <c r="O10" s="1" t="s">
        <v>26</v>
      </c>
      <c r="P10" s="1" t="s">
        <v>8</v>
      </c>
      <c r="Q10" s="1" t="s">
        <v>9</v>
      </c>
      <c r="R10" s="1" t="s">
        <v>10</v>
      </c>
      <c r="S10" s="1" t="s">
        <v>11</v>
      </c>
      <c r="T10" s="1" t="s">
        <v>12</v>
      </c>
      <c r="U10" s="1" t="s">
        <v>13</v>
      </c>
      <c r="V10" s="1" t="s">
        <v>14</v>
      </c>
      <c r="W10" s="1"/>
      <c r="X10" s="1"/>
      <c r="Y10" s="1"/>
    </row>
    <row r="11" spans="1:25" x14ac:dyDescent="0.25">
      <c r="O11" s="1" t="s">
        <v>1</v>
      </c>
      <c r="P11" s="6">
        <v>100</v>
      </c>
      <c r="Q11" s="6">
        <v>150</v>
      </c>
      <c r="R11" s="6">
        <v>100</v>
      </c>
      <c r="S11" s="6">
        <v>0</v>
      </c>
      <c r="T11" s="6">
        <v>0</v>
      </c>
      <c r="U11" s="6">
        <v>0</v>
      </c>
      <c r="V11" s="6">
        <v>0</v>
      </c>
      <c r="W11" s="1">
        <f>SUM(P11:V11)</f>
        <v>350</v>
      </c>
      <c r="X11" s="1" t="s">
        <v>23</v>
      </c>
      <c r="Y11" s="1">
        <f>P7</f>
        <v>350</v>
      </c>
    </row>
    <row r="12" spans="1:25" x14ac:dyDescent="0.25">
      <c r="O12" s="1" t="s">
        <v>2</v>
      </c>
      <c r="P12" s="6">
        <v>0</v>
      </c>
      <c r="Q12" s="6">
        <v>0</v>
      </c>
      <c r="R12" s="6">
        <v>0</v>
      </c>
      <c r="S12" s="6">
        <v>200</v>
      </c>
      <c r="T12" s="6">
        <v>200</v>
      </c>
      <c r="U12" s="6">
        <v>0</v>
      </c>
      <c r="V12" s="6">
        <v>0</v>
      </c>
      <c r="W12" s="1">
        <f>SUM(P12:V12)</f>
        <v>400</v>
      </c>
      <c r="X12" s="1" t="s">
        <v>23</v>
      </c>
      <c r="Y12" s="1">
        <f>Q7</f>
        <v>400</v>
      </c>
    </row>
    <row r="13" spans="1:25" x14ac:dyDescent="0.25">
      <c r="A13" s="2" t="s">
        <v>16</v>
      </c>
      <c r="B13" s="2" t="s">
        <v>4</v>
      </c>
      <c r="C13" s="2" t="s">
        <v>5</v>
      </c>
      <c r="D13" s="2" t="s">
        <v>6</v>
      </c>
      <c r="E13" s="2" t="s">
        <v>7</v>
      </c>
      <c r="G13" s="4" t="s">
        <v>20</v>
      </c>
      <c r="O13" s="1" t="s">
        <v>3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150</v>
      </c>
      <c r="V13" s="6">
        <v>100</v>
      </c>
      <c r="W13" s="1">
        <f>SUM(P13:V13)</f>
        <v>250</v>
      </c>
      <c r="X13" s="1" t="s">
        <v>23</v>
      </c>
      <c r="Y13" s="1">
        <f>R7</f>
        <v>250</v>
      </c>
    </row>
    <row r="14" spans="1:25" x14ac:dyDescent="0.25">
      <c r="A14" s="2" t="s">
        <v>15</v>
      </c>
      <c r="B14" s="2">
        <v>150</v>
      </c>
      <c r="C14" s="2">
        <v>450</v>
      </c>
      <c r="D14" s="2">
        <v>250</v>
      </c>
      <c r="E14" s="2">
        <v>150</v>
      </c>
      <c r="O14" s="1"/>
      <c r="P14" s="1">
        <f t="shared" ref="P14:V14" si="0">SUM(P11:P13)</f>
        <v>100</v>
      </c>
      <c r="Q14" s="1">
        <f t="shared" si="0"/>
        <v>150</v>
      </c>
      <c r="R14" s="1">
        <f t="shared" si="0"/>
        <v>100</v>
      </c>
      <c r="S14" s="1">
        <f t="shared" si="0"/>
        <v>200</v>
      </c>
      <c r="T14" s="1">
        <f t="shared" si="0"/>
        <v>200</v>
      </c>
      <c r="U14" s="1">
        <f t="shared" si="0"/>
        <v>150</v>
      </c>
      <c r="V14" s="1">
        <f t="shared" si="0"/>
        <v>100</v>
      </c>
      <c r="W14" s="1"/>
      <c r="X14" s="1"/>
      <c r="Y14" s="1"/>
    </row>
    <row r="15" spans="1:25" x14ac:dyDescent="0.25">
      <c r="O15" s="1"/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  <c r="V15" s="1" t="s">
        <v>23</v>
      </c>
      <c r="W15" s="1"/>
      <c r="X15" s="1"/>
      <c r="Y15" s="1"/>
    </row>
    <row r="16" spans="1:25" x14ac:dyDescent="0.25">
      <c r="A16" s="2" t="s">
        <v>16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J16" s="4" t="s">
        <v>18</v>
      </c>
      <c r="O16" s="1"/>
      <c r="P16" s="1">
        <v>100</v>
      </c>
      <c r="Q16" s="1">
        <v>150</v>
      </c>
      <c r="R16" s="1">
        <v>100</v>
      </c>
      <c r="S16" s="1">
        <v>200</v>
      </c>
      <c r="T16" s="1">
        <v>200</v>
      </c>
      <c r="U16" s="1">
        <v>150</v>
      </c>
      <c r="V16" s="1">
        <v>100</v>
      </c>
      <c r="W16" s="1"/>
      <c r="X16" s="1"/>
      <c r="Y16" s="1"/>
    </row>
    <row r="17" spans="1:15" x14ac:dyDescent="0.25">
      <c r="A17" s="2" t="s">
        <v>17</v>
      </c>
      <c r="B17" s="2">
        <v>100</v>
      </c>
      <c r="C17" s="2">
        <v>150</v>
      </c>
      <c r="D17" s="2">
        <v>100</v>
      </c>
      <c r="E17" s="2">
        <v>200</v>
      </c>
      <c r="F17" s="2">
        <v>200</v>
      </c>
      <c r="G17" s="2">
        <v>150</v>
      </c>
      <c r="H17" s="2">
        <v>100</v>
      </c>
    </row>
    <row r="19" spans="1:15" x14ac:dyDescent="0.25">
      <c r="N19" s="2" t="s">
        <v>27</v>
      </c>
      <c r="O19" s="2">
        <f>SUMPRODUCT(B2:D5, P3:R6)+SUMPRODUCT(B8:H10, P11:V13)</f>
        <v>17100</v>
      </c>
    </row>
    <row r="20" spans="1:15" x14ac:dyDescent="0.25">
      <c r="N20" s="2" t="s">
        <v>28</v>
      </c>
      <c r="O20" s="2" t="s">
        <v>29</v>
      </c>
    </row>
  </sheetData>
  <mergeCells count="1">
    <mergeCell ref="S2:U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3EC6-20E5-48F3-A117-A50924D6F893}">
  <dimension ref="A1:Y20"/>
  <sheetViews>
    <sheetView workbookViewId="0">
      <selection activeCell="O19" sqref="O19"/>
    </sheetView>
  </sheetViews>
  <sheetFormatPr defaultRowHeight="15" x14ac:dyDescent="0.25"/>
  <cols>
    <col min="1" max="1" width="11" style="4" customWidth="1"/>
    <col min="2" max="13" width="9.140625" style="4"/>
    <col min="14" max="14" width="24.42578125" style="4" customWidth="1"/>
    <col min="15" max="15" width="26.28515625" style="4" customWidth="1"/>
    <col min="16" max="16384" width="9.140625" style="4"/>
  </cols>
  <sheetData>
    <row r="1" spans="1:25" x14ac:dyDescent="0.25">
      <c r="A1" s="2" t="s">
        <v>0</v>
      </c>
      <c r="B1" s="2" t="s">
        <v>1</v>
      </c>
      <c r="C1" s="2" t="s">
        <v>3</v>
      </c>
      <c r="D1" s="2"/>
      <c r="F1" s="4" t="s">
        <v>30</v>
      </c>
      <c r="O1" s="1" t="s">
        <v>25</v>
      </c>
      <c r="P1" s="1"/>
      <c r="Q1" s="1"/>
      <c r="R1" s="1"/>
      <c r="S1" s="1"/>
      <c r="T1" s="1"/>
      <c r="U1" s="1"/>
    </row>
    <row r="2" spans="1:25" x14ac:dyDescent="0.25">
      <c r="A2" s="7" t="s">
        <v>4</v>
      </c>
      <c r="B2" s="9">
        <v>10</v>
      </c>
      <c r="C2" s="10">
        <v>10000000</v>
      </c>
      <c r="D2" s="8"/>
      <c r="O2" s="1" t="s">
        <v>22</v>
      </c>
      <c r="P2" s="1" t="s">
        <v>1</v>
      </c>
      <c r="Q2" s="1" t="s">
        <v>3</v>
      </c>
      <c r="S2" s="11" t="s">
        <v>24</v>
      </c>
      <c r="T2" s="11"/>
      <c r="U2" s="11"/>
    </row>
    <row r="3" spans="1:25" x14ac:dyDescent="0.25">
      <c r="A3" s="7" t="s">
        <v>5</v>
      </c>
      <c r="B3" s="9">
        <v>11</v>
      </c>
      <c r="C3" s="10">
        <v>10000000</v>
      </c>
      <c r="D3" s="8"/>
      <c r="O3" s="1" t="s">
        <v>4</v>
      </c>
      <c r="P3" s="6">
        <v>150</v>
      </c>
      <c r="Q3" s="6">
        <v>0</v>
      </c>
      <c r="S3" s="1">
        <f>SUM(P3:Q3)</f>
        <v>150</v>
      </c>
      <c r="T3" s="1" t="s">
        <v>23</v>
      </c>
      <c r="U3" s="1">
        <v>150</v>
      </c>
    </row>
    <row r="4" spans="1:25" x14ac:dyDescent="0.25">
      <c r="A4" s="7" t="s">
        <v>6</v>
      </c>
      <c r="B4" s="9">
        <v>13</v>
      </c>
      <c r="C4" s="9">
        <v>9</v>
      </c>
      <c r="D4" s="8"/>
      <c r="O4" s="1" t="s">
        <v>5</v>
      </c>
      <c r="P4" s="6">
        <v>450</v>
      </c>
      <c r="Q4" s="6">
        <v>0</v>
      </c>
      <c r="S4" s="1">
        <f>SUM(P4:Q4)</f>
        <v>450</v>
      </c>
      <c r="T4" s="1" t="s">
        <v>23</v>
      </c>
      <c r="U4" s="1">
        <v>450</v>
      </c>
    </row>
    <row r="5" spans="1:25" x14ac:dyDescent="0.25">
      <c r="A5" s="7" t="s">
        <v>7</v>
      </c>
      <c r="B5" s="10">
        <v>10000000</v>
      </c>
      <c r="C5" s="9">
        <v>8</v>
      </c>
      <c r="D5" s="8"/>
      <c r="O5" s="1" t="s">
        <v>6</v>
      </c>
      <c r="P5" s="6">
        <v>0</v>
      </c>
      <c r="Q5" s="6">
        <v>250</v>
      </c>
      <c r="S5" s="1">
        <f>SUM(P5:Q5)</f>
        <v>250</v>
      </c>
      <c r="T5" s="1" t="s">
        <v>23</v>
      </c>
      <c r="U5" s="1">
        <v>250</v>
      </c>
    </row>
    <row r="6" spans="1:25" x14ac:dyDescent="0.25">
      <c r="O6" s="1" t="s">
        <v>7</v>
      </c>
      <c r="P6" s="6">
        <v>0</v>
      </c>
      <c r="Q6" s="6">
        <v>150</v>
      </c>
      <c r="S6" s="1">
        <f>SUM(P6:Q6)</f>
        <v>150</v>
      </c>
      <c r="T6" s="1" t="s">
        <v>23</v>
      </c>
      <c r="U6" s="1">
        <v>150</v>
      </c>
    </row>
    <row r="7" spans="1:25" x14ac:dyDescent="0.25">
      <c r="A7" s="7" t="s">
        <v>0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J7" s="4" t="s">
        <v>19</v>
      </c>
      <c r="O7" s="1"/>
      <c r="P7" s="1">
        <f>SUM(P3:P6)</f>
        <v>600</v>
      </c>
      <c r="Q7" s="1">
        <f>SUM(Q3:Q6)</f>
        <v>400</v>
      </c>
      <c r="S7" s="1"/>
      <c r="T7" s="1"/>
      <c r="U7" s="1"/>
    </row>
    <row r="8" spans="1:25" x14ac:dyDescent="0.25">
      <c r="A8" s="7" t="s">
        <v>1</v>
      </c>
      <c r="B8" s="9">
        <v>5</v>
      </c>
      <c r="C8" s="9">
        <v>6</v>
      </c>
      <c r="D8" s="9">
        <v>7</v>
      </c>
      <c r="E8" s="9">
        <v>10</v>
      </c>
      <c r="F8" s="10">
        <v>10000000</v>
      </c>
      <c r="G8" s="10">
        <v>10000000</v>
      </c>
      <c r="H8" s="10">
        <v>10000000</v>
      </c>
    </row>
    <row r="9" spans="1:25" x14ac:dyDescent="0.25">
      <c r="A9" s="7" t="s">
        <v>3</v>
      </c>
      <c r="B9" s="10">
        <v>10000000</v>
      </c>
      <c r="C9" s="10">
        <v>10000000</v>
      </c>
      <c r="D9" s="10">
        <v>10000000</v>
      </c>
      <c r="E9" s="3">
        <v>14</v>
      </c>
      <c r="F9" s="3">
        <v>12</v>
      </c>
      <c r="G9" s="3">
        <v>12</v>
      </c>
      <c r="H9" s="3">
        <v>6</v>
      </c>
      <c r="O9" s="1" t="s">
        <v>21</v>
      </c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5">
      <c r="A10" s="7"/>
      <c r="B10" s="9"/>
      <c r="C10" s="9"/>
      <c r="D10" s="9"/>
      <c r="E10" s="9"/>
      <c r="F10" s="9"/>
      <c r="G10" s="9"/>
      <c r="H10" s="9"/>
      <c r="O10" s="1" t="s">
        <v>26</v>
      </c>
      <c r="P10" s="1" t="s">
        <v>8</v>
      </c>
      <c r="Q10" s="1" t="s">
        <v>9</v>
      </c>
      <c r="R10" s="1" t="s">
        <v>10</v>
      </c>
      <c r="S10" s="1" t="s">
        <v>11</v>
      </c>
      <c r="T10" s="1" t="s">
        <v>12</v>
      </c>
      <c r="U10" s="1" t="s">
        <v>13</v>
      </c>
      <c r="V10" s="1" t="s">
        <v>14</v>
      </c>
      <c r="W10" s="1"/>
      <c r="X10" s="1"/>
      <c r="Y10" s="1"/>
    </row>
    <row r="11" spans="1:25" x14ac:dyDescent="0.25">
      <c r="O11" s="1" t="s">
        <v>1</v>
      </c>
      <c r="P11" s="6">
        <v>100</v>
      </c>
      <c r="Q11" s="6">
        <v>150</v>
      </c>
      <c r="R11" s="6">
        <v>100</v>
      </c>
      <c r="S11" s="6">
        <v>200</v>
      </c>
      <c r="T11" s="6">
        <v>0</v>
      </c>
      <c r="U11" s="6">
        <v>0</v>
      </c>
      <c r="V11" s="6">
        <v>0</v>
      </c>
      <c r="W11" s="1">
        <f>SUM(P11:V11)</f>
        <v>550</v>
      </c>
      <c r="X11" s="1" t="s">
        <v>23</v>
      </c>
      <c r="Y11" s="1">
        <f>P7</f>
        <v>600</v>
      </c>
    </row>
    <row r="12" spans="1:25" x14ac:dyDescent="0.25">
      <c r="O12" s="1" t="s">
        <v>3</v>
      </c>
      <c r="P12" s="6">
        <v>0</v>
      </c>
      <c r="Q12" s="6">
        <v>0</v>
      </c>
      <c r="R12" s="6">
        <v>0</v>
      </c>
      <c r="S12" s="6">
        <v>0</v>
      </c>
      <c r="T12" s="6">
        <v>150</v>
      </c>
      <c r="U12" s="6">
        <v>150</v>
      </c>
      <c r="V12" s="6">
        <v>100</v>
      </c>
      <c r="W12" s="1">
        <f>SUM(P12:V12)</f>
        <v>400</v>
      </c>
      <c r="X12" s="1" t="s">
        <v>23</v>
      </c>
      <c r="Y12" s="1">
        <f>Q7</f>
        <v>400</v>
      </c>
    </row>
    <row r="13" spans="1:25" x14ac:dyDescent="0.25">
      <c r="A13" s="2" t="s">
        <v>16</v>
      </c>
      <c r="B13" s="2" t="s">
        <v>4</v>
      </c>
      <c r="C13" s="2" t="s">
        <v>5</v>
      </c>
      <c r="D13" s="2" t="s">
        <v>6</v>
      </c>
      <c r="E13" s="2" t="s">
        <v>7</v>
      </c>
      <c r="G13" s="4" t="s">
        <v>20</v>
      </c>
    </row>
    <row r="14" spans="1:25" x14ac:dyDescent="0.25">
      <c r="A14" s="2" t="s">
        <v>15</v>
      </c>
      <c r="B14" s="2">
        <v>150</v>
      </c>
      <c r="C14" s="2">
        <v>450</v>
      </c>
      <c r="D14" s="2">
        <v>250</v>
      </c>
      <c r="E14" s="2">
        <v>150</v>
      </c>
      <c r="O14" s="1"/>
      <c r="P14" s="1">
        <f t="shared" ref="P14:V14" si="0">SUM(P11:P12)</f>
        <v>100</v>
      </c>
      <c r="Q14" s="1">
        <f t="shared" si="0"/>
        <v>150</v>
      </c>
      <c r="R14" s="1">
        <f t="shared" si="0"/>
        <v>100</v>
      </c>
      <c r="S14" s="1">
        <f t="shared" si="0"/>
        <v>200</v>
      </c>
      <c r="T14" s="1">
        <f t="shared" si="0"/>
        <v>150</v>
      </c>
      <c r="U14" s="1">
        <f t="shared" si="0"/>
        <v>150</v>
      </c>
      <c r="V14" s="1">
        <f t="shared" si="0"/>
        <v>100</v>
      </c>
      <c r="W14" s="1"/>
      <c r="X14" s="1"/>
      <c r="Y14" s="1"/>
    </row>
    <row r="15" spans="1:25" x14ac:dyDescent="0.25">
      <c r="O15" s="1"/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  <c r="V15" s="1" t="s">
        <v>23</v>
      </c>
      <c r="W15" s="1"/>
      <c r="X15" s="1"/>
      <c r="Y15" s="1"/>
    </row>
    <row r="16" spans="1:25" x14ac:dyDescent="0.25">
      <c r="A16" s="2" t="s">
        <v>16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J16" s="4" t="s">
        <v>18</v>
      </c>
      <c r="O16" s="1"/>
      <c r="P16" s="1">
        <v>100</v>
      </c>
      <c r="Q16" s="1">
        <v>150</v>
      </c>
      <c r="R16" s="1">
        <v>100</v>
      </c>
      <c r="S16" s="1">
        <v>200</v>
      </c>
      <c r="T16" s="1">
        <v>200</v>
      </c>
      <c r="U16" s="1">
        <v>150</v>
      </c>
      <c r="V16" s="1">
        <v>100</v>
      </c>
      <c r="W16" s="1"/>
      <c r="X16" s="1"/>
      <c r="Y16" s="1"/>
    </row>
    <row r="17" spans="1:15" x14ac:dyDescent="0.25">
      <c r="A17" s="2" t="s">
        <v>17</v>
      </c>
      <c r="B17" s="2">
        <v>100</v>
      </c>
      <c r="C17" s="2">
        <v>150</v>
      </c>
      <c r="D17" s="2">
        <v>100</v>
      </c>
      <c r="E17" s="2">
        <v>200</v>
      </c>
      <c r="F17" s="2">
        <v>200</v>
      </c>
      <c r="G17" s="2">
        <v>150</v>
      </c>
      <c r="H17" s="2">
        <v>100</v>
      </c>
    </row>
    <row r="19" spans="1:15" x14ac:dyDescent="0.25">
      <c r="A19" s="4" t="s">
        <v>31</v>
      </c>
      <c r="N19" s="2" t="s">
        <v>27</v>
      </c>
      <c r="O19" s="2">
        <f>SUMPRODUCT(B2:C5, P3:Q6)+SUMPRODUCT(B8:H9, P11:V12)</f>
        <v>18200</v>
      </c>
    </row>
    <row r="20" spans="1:15" x14ac:dyDescent="0.25">
      <c r="A20" s="4" t="s">
        <v>32</v>
      </c>
      <c r="N20" s="2" t="s">
        <v>28</v>
      </c>
      <c r="O20" s="2" t="s">
        <v>29</v>
      </c>
    </row>
  </sheetData>
  <mergeCells count="1">
    <mergeCell ref="S2:U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B467D-507B-4890-A7C4-398092735C3C}">
  <dimension ref="A1:Y20"/>
  <sheetViews>
    <sheetView tabSelected="1" workbookViewId="0">
      <selection activeCell="P10" sqref="P10"/>
    </sheetView>
  </sheetViews>
  <sheetFormatPr defaultRowHeight="15" x14ac:dyDescent="0.25"/>
  <cols>
    <col min="1" max="1" width="11" style="4" customWidth="1"/>
    <col min="2" max="13" width="9.140625" style="4"/>
    <col min="14" max="14" width="24.42578125" style="4" customWidth="1"/>
    <col min="15" max="15" width="26.28515625" style="4" customWidth="1"/>
    <col min="16" max="16384" width="9.140625" style="4"/>
  </cols>
  <sheetData>
    <row r="1" spans="1:25" x14ac:dyDescent="0.25">
      <c r="A1" s="2" t="s">
        <v>0</v>
      </c>
      <c r="B1" s="2" t="s">
        <v>1</v>
      </c>
      <c r="C1" s="2" t="s">
        <v>2</v>
      </c>
      <c r="D1" s="2" t="s">
        <v>3</v>
      </c>
      <c r="F1" s="4" t="s">
        <v>30</v>
      </c>
      <c r="O1" s="5" t="s">
        <v>25</v>
      </c>
      <c r="P1" s="5"/>
      <c r="Q1" s="5"/>
      <c r="R1" s="5"/>
      <c r="S1" s="5"/>
      <c r="T1" s="5"/>
      <c r="U1" s="5"/>
    </row>
    <row r="2" spans="1:25" x14ac:dyDescent="0.25">
      <c r="A2" s="7" t="s">
        <v>4</v>
      </c>
      <c r="B2" s="9">
        <v>10</v>
      </c>
      <c r="C2" s="9">
        <v>15</v>
      </c>
      <c r="D2" s="10">
        <v>100000</v>
      </c>
      <c r="O2" s="5" t="s">
        <v>22</v>
      </c>
      <c r="P2" s="5" t="s">
        <v>1</v>
      </c>
      <c r="Q2" s="5" t="s">
        <v>2</v>
      </c>
      <c r="R2" s="5" t="s">
        <v>3</v>
      </c>
      <c r="S2" s="11" t="s">
        <v>24</v>
      </c>
      <c r="T2" s="11"/>
      <c r="U2" s="11"/>
    </row>
    <row r="3" spans="1:25" x14ac:dyDescent="0.25">
      <c r="A3" s="7" t="s">
        <v>5</v>
      </c>
      <c r="B3" s="9">
        <v>11</v>
      </c>
      <c r="C3" s="9">
        <v>8</v>
      </c>
      <c r="D3" s="10">
        <v>100000</v>
      </c>
      <c r="O3" s="5" t="s">
        <v>4</v>
      </c>
      <c r="P3" s="6">
        <v>150</v>
      </c>
      <c r="Q3" s="6">
        <v>0</v>
      </c>
      <c r="R3" s="6">
        <v>0</v>
      </c>
      <c r="S3" s="5">
        <f>SUM(P3:R3)</f>
        <v>150</v>
      </c>
      <c r="T3" s="5" t="s">
        <v>23</v>
      </c>
      <c r="U3" s="5">
        <v>150</v>
      </c>
    </row>
    <row r="4" spans="1:25" x14ac:dyDescent="0.25">
      <c r="A4" s="7" t="s">
        <v>6</v>
      </c>
      <c r="B4" s="9">
        <v>13</v>
      </c>
      <c r="C4" s="9">
        <v>8</v>
      </c>
      <c r="D4" s="9">
        <v>9</v>
      </c>
      <c r="O4" s="5" t="s">
        <v>5</v>
      </c>
      <c r="P4" s="6">
        <v>350</v>
      </c>
      <c r="Q4" s="6">
        <v>100</v>
      </c>
      <c r="R4" s="6">
        <v>0</v>
      </c>
      <c r="S4" s="5">
        <f>SUM(P4:R4)</f>
        <v>450</v>
      </c>
      <c r="T4" s="5" t="s">
        <v>23</v>
      </c>
      <c r="U4" s="5">
        <v>450</v>
      </c>
    </row>
    <row r="5" spans="1:25" x14ac:dyDescent="0.25">
      <c r="A5" s="7" t="s">
        <v>7</v>
      </c>
      <c r="B5" s="10">
        <v>100000</v>
      </c>
      <c r="C5" s="9">
        <v>14</v>
      </c>
      <c r="D5" s="9">
        <v>8</v>
      </c>
      <c r="O5" s="5" t="s">
        <v>6</v>
      </c>
      <c r="P5" s="6">
        <v>0</v>
      </c>
      <c r="Q5" s="6">
        <v>0</v>
      </c>
      <c r="R5" s="6">
        <v>250</v>
      </c>
      <c r="S5" s="5">
        <f>SUM(P5:R5)</f>
        <v>250</v>
      </c>
      <c r="T5" s="5" t="s">
        <v>23</v>
      </c>
      <c r="U5" s="5">
        <v>250</v>
      </c>
    </row>
    <row r="6" spans="1:25" x14ac:dyDescent="0.25">
      <c r="O6" s="5" t="s">
        <v>7</v>
      </c>
      <c r="P6" s="6">
        <v>0</v>
      </c>
      <c r="Q6" s="6">
        <v>0</v>
      </c>
      <c r="R6" s="6">
        <v>150</v>
      </c>
      <c r="S6" s="5">
        <f>SUM(P6:R6)</f>
        <v>150</v>
      </c>
      <c r="T6" s="5" t="s">
        <v>23</v>
      </c>
      <c r="U6" s="5">
        <v>150</v>
      </c>
    </row>
    <row r="7" spans="1:25" x14ac:dyDescent="0.25">
      <c r="A7" s="7" t="s">
        <v>0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7" t="s">
        <v>14</v>
      </c>
      <c r="J7" s="4" t="s">
        <v>19</v>
      </c>
      <c r="O7" s="5"/>
      <c r="P7" s="5">
        <f>SUM(P3:P6)</f>
        <v>500</v>
      </c>
      <c r="Q7" s="5">
        <f>SUM(Q3:Q6)</f>
        <v>100</v>
      </c>
      <c r="R7" s="5">
        <f>SUM(R3:R6)</f>
        <v>400</v>
      </c>
      <c r="S7" s="5"/>
      <c r="T7" s="5"/>
      <c r="U7" s="5"/>
    </row>
    <row r="8" spans="1:25" x14ac:dyDescent="0.25">
      <c r="A8" s="7" t="s">
        <v>1</v>
      </c>
      <c r="B8" s="9">
        <v>5</v>
      </c>
      <c r="C8" s="9">
        <v>6</v>
      </c>
      <c r="D8" s="9">
        <v>7</v>
      </c>
      <c r="E8" s="9">
        <v>10</v>
      </c>
      <c r="F8" s="10">
        <v>100000</v>
      </c>
      <c r="G8" s="10">
        <v>100000</v>
      </c>
      <c r="H8" s="10">
        <v>100000</v>
      </c>
    </row>
    <row r="9" spans="1:25" x14ac:dyDescent="0.25">
      <c r="A9" s="7" t="s">
        <v>2</v>
      </c>
      <c r="B9" s="10">
        <v>100000</v>
      </c>
      <c r="C9" s="10">
        <v>100000</v>
      </c>
      <c r="D9" s="9">
        <v>12</v>
      </c>
      <c r="E9" s="9">
        <v>8</v>
      </c>
      <c r="F9" s="9">
        <v>10</v>
      </c>
      <c r="G9" s="9">
        <v>14</v>
      </c>
      <c r="H9" s="10">
        <v>100000</v>
      </c>
      <c r="O9" s="5" t="s">
        <v>21</v>
      </c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x14ac:dyDescent="0.25">
      <c r="A10" s="7" t="s">
        <v>3</v>
      </c>
      <c r="B10" s="10">
        <v>100000</v>
      </c>
      <c r="C10" s="10">
        <v>100000</v>
      </c>
      <c r="D10" s="10">
        <v>100000</v>
      </c>
      <c r="E10" s="3">
        <v>14</v>
      </c>
      <c r="F10" s="3">
        <v>12</v>
      </c>
      <c r="G10" s="3">
        <v>12</v>
      </c>
      <c r="H10" s="3">
        <v>6</v>
      </c>
      <c r="O10" s="5" t="s">
        <v>26</v>
      </c>
      <c r="P10" s="5" t="s">
        <v>8</v>
      </c>
      <c r="Q10" s="5" t="s">
        <v>9</v>
      </c>
      <c r="R10" s="5" t="s">
        <v>10</v>
      </c>
      <c r="S10" s="5" t="s">
        <v>11</v>
      </c>
      <c r="T10" s="5" t="s">
        <v>12</v>
      </c>
      <c r="U10" s="5" t="s">
        <v>13</v>
      </c>
      <c r="V10" s="5" t="s">
        <v>14</v>
      </c>
      <c r="W10" s="5"/>
      <c r="X10" s="5"/>
      <c r="Y10" s="5"/>
    </row>
    <row r="11" spans="1:25" x14ac:dyDescent="0.25">
      <c r="O11" s="5" t="s">
        <v>1</v>
      </c>
      <c r="P11" s="6">
        <v>100</v>
      </c>
      <c r="Q11" s="6">
        <v>150</v>
      </c>
      <c r="R11" s="6">
        <v>100</v>
      </c>
      <c r="S11" s="6">
        <v>150</v>
      </c>
      <c r="T11" s="6">
        <v>0</v>
      </c>
      <c r="U11" s="6">
        <v>0</v>
      </c>
      <c r="V11" s="6">
        <v>0</v>
      </c>
      <c r="W11" s="5">
        <f>SUM(P11:V11)</f>
        <v>500</v>
      </c>
      <c r="X11" s="5" t="s">
        <v>23</v>
      </c>
      <c r="Y11" s="5">
        <f>P7</f>
        <v>500</v>
      </c>
    </row>
    <row r="12" spans="1:25" x14ac:dyDescent="0.25">
      <c r="O12" s="5" t="s">
        <v>2</v>
      </c>
      <c r="P12" s="6">
        <v>0</v>
      </c>
      <c r="Q12" s="6">
        <v>0</v>
      </c>
      <c r="R12" s="6">
        <v>0</v>
      </c>
      <c r="S12" s="6">
        <v>50</v>
      </c>
      <c r="T12" s="6">
        <v>50</v>
      </c>
      <c r="U12" s="6">
        <v>0</v>
      </c>
      <c r="V12" s="6">
        <v>0</v>
      </c>
      <c r="W12" s="5">
        <f>SUM(P12:V12)</f>
        <v>100</v>
      </c>
      <c r="X12" s="5" t="s">
        <v>23</v>
      </c>
      <c r="Y12" s="5">
        <f>Q7</f>
        <v>100</v>
      </c>
    </row>
    <row r="13" spans="1:25" x14ac:dyDescent="0.25">
      <c r="A13" s="2" t="s">
        <v>16</v>
      </c>
      <c r="B13" s="2" t="s">
        <v>4</v>
      </c>
      <c r="C13" s="2" t="s">
        <v>5</v>
      </c>
      <c r="D13" s="2" t="s">
        <v>6</v>
      </c>
      <c r="E13" s="2" t="s">
        <v>7</v>
      </c>
      <c r="G13" s="4" t="s">
        <v>20</v>
      </c>
      <c r="O13" s="5" t="s">
        <v>3</v>
      </c>
      <c r="P13" s="6">
        <v>0</v>
      </c>
      <c r="Q13" s="6">
        <v>0</v>
      </c>
      <c r="R13" s="6">
        <v>0</v>
      </c>
      <c r="S13" s="6">
        <v>0</v>
      </c>
      <c r="T13" s="6">
        <v>150</v>
      </c>
      <c r="U13" s="6">
        <v>150</v>
      </c>
      <c r="V13" s="6">
        <v>100</v>
      </c>
      <c r="W13" s="5">
        <f>SUM(P13:V13)</f>
        <v>400</v>
      </c>
      <c r="X13" s="5" t="s">
        <v>23</v>
      </c>
      <c r="Y13" s="5">
        <f>R7</f>
        <v>400</v>
      </c>
    </row>
    <row r="14" spans="1:25" x14ac:dyDescent="0.25">
      <c r="A14" s="2" t="s">
        <v>15</v>
      </c>
      <c r="B14" s="2">
        <v>150</v>
      </c>
      <c r="C14" s="2">
        <v>450</v>
      </c>
      <c r="D14" s="2">
        <v>250</v>
      </c>
      <c r="E14" s="2">
        <v>150</v>
      </c>
      <c r="O14" s="5"/>
      <c r="P14" s="5">
        <f t="shared" ref="P14:V14" si="0">SUM(P11:P13)</f>
        <v>100</v>
      </c>
      <c r="Q14" s="5">
        <f t="shared" si="0"/>
        <v>150</v>
      </c>
      <c r="R14" s="5">
        <f t="shared" si="0"/>
        <v>100</v>
      </c>
      <c r="S14" s="5">
        <f t="shared" si="0"/>
        <v>200</v>
      </c>
      <c r="T14" s="5">
        <f t="shared" si="0"/>
        <v>200</v>
      </c>
      <c r="U14" s="5">
        <f t="shared" si="0"/>
        <v>150</v>
      </c>
      <c r="V14" s="5">
        <f t="shared" si="0"/>
        <v>100</v>
      </c>
      <c r="W14" s="5"/>
      <c r="X14" s="5"/>
      <c r="Y14" s="5"/>
    </row>
    <row r="15" spans="1:25" x14ac:dyDescent="0.25">
      <c r="O15" s="5"/>
      <c r="P15" s="5" t="s">
        <v>23</v>
      </c>
      <c r="Q15" s="5" t="s">
        <v>23</v>
      </c>
      <c r="R15" s="5" t="s">
        <v>23</v>
      </c>
      <c r="S15" s="5" t="s">
        <v>23</v>
      </c>
      <c r="T15" s="5" t="s">
        <v>23</v>
      </c>
      <c r="U15" s="5" t="s">
        <v>23</v>
      </c>
      <c r="V15" s="5" t="s">
        <v>23</v>
      </c>
      <c r="W15" s="5"/>
      <c r="X15" s="5"/>
      <c r="Y15" s="5"/>
    </row>
    <row r="16" spans="1:25" x14ac:dyDescent="0.25">
      <c r="A16" s="2" t="s">
        <v>16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12</v>
      </c>
      <c r="G16" s="2" t="s">
        <v>13</v>
      </c>
      <c r="H16" s="2" t="s">
        <v>14</v>
      </c>
      <c r="J16" s="4" t="s">
        <v>18</v>
      </c>
      <c r="O16" s="5"/>
      <c r="P16" s="5">
        <v>100</v>
      </c>
      <c r="Q16" s="5">
        <v>150</v>
      </c>
      <c r="R16" s="5">
        <v>100</v>
      </c>
      <c r="S16" s="5">
        <v>200</v>
      </c>
      <c r="T16" s="5">
        <v>200</v>
      </c>
      <c r="U16" s="5">
        <v>150</v>
      </c>
      <c r="V16" s="5">
        <v>100</v>
      </c>
      <c r="W16" s="5"/>
      <c r="X16" s="5"/>
      <c r="Y16" s="5"/>
    </row>
    <row r="17" spans="1:15" x14ac:dyDescent="0.25">
      <c r="A17" s="2" t="s">
        <v>17</v>
      </c>
      <c r="B17" s="2">
        <v>100</v>
      </c>
      <c r="C17" s="2">
        <v>150</v>
      </c>
      <c r="D17" s="2">
        <v>100</v>
      </c>
      <c r="E17" s="2">
        <v>200</v>
      </c>
      <c r="F17" s="2">
        <v>200</v>
      </c>
      <c r="G17" s="2">
        <v>150</v>
      </c>
      <c r="H17" s="2">
        <v>100</v>
      </c>
    </row>
    <row r="19" spans="1:15" x14ac:dyDescent="0.25">
      <c r="N19" s="2" t="s">
        <v>27</v>
      </c>
      <c r="O19" s="2">
        <f>SUMPRODUCT(B2:D5, P3:R6)+SUMPRODUCT(B8:H10, P11:V13)</f>
        <v>18300</v>
      </c>
    </row>
    <row r="20" spans="1:15" x14ac:dyDescent="0.25">
      <c r="N20" s="2" t="s">
        <v>28</v>
      </c>
      <c r="O20" s="2" t="s">
        <v>29</v>
      </c>
    </row>
  </sheetData>
  <mergeCells count="1">
    <mergeCell ref="S2:U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Transshipment Model - Part A</vt:lpstr>
      <vt:lpstr>Transshipment Model - Part B</vt:lpstr>
      <vt:lpstr>Transshipment Model - Part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Matian</dc:creator>
  <cp:lastModifiedBy>Chris Matian</cp:lastModifiedBy>
  <dcterms:created xsi:type="dcterms:W3CDTF">2019-05-16T23:46:57Z</dcterms:created>
  <dcterms:modified xsi:type="dcterms:W3CDTF">2019-05-17T05:37:09Z</dcterms:modified>
</cp:coreProperties>
</file>