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Career\Learnings\"/>
    </mc:Choice>
  </mc:AlternateContent>
  <xr:revisionPtr revIDLastSave="0" documentId="8_{D108E64B-8A26-4554-87BC-6E5DE06809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LAR FINANCIAL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20" i="3" s="1"/>
  <c r="D11" i="3"/>
  <c r="D18" i="3" l="1"/>
  <c r="D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200-000003000000}">
      <text>
        <r>
          <rPr>
            <sz val="10"/>
            <color rgb="FF000000"/>
            <rFont val="Calibri"/>
            <scheme val="minor"/>
          </rPr>
          <t>(wiring, inverter efficiency, temperature),
	-Ayan Saha</t>
        </r>
      </text>
    </comment>
    <comment ref="C9" authorId="0" shapeId="0" xr:uid="{00000000-0006-0000-0200-000002000000}">
      <text>
        <r>
          <rPr>
            <sz val="10"/>
            <color rgb="FF000000"/>
            <rFont val="Calibri"/>
            <scheme val="minor"/>
          </rPr>
          <t>inverter, Mounting, Wiring, Labour, Others
	-Ayan Saha</t>
        </r>
      </text>
    </comment>
    <comment ref="C11" authorId="0" shapeId="0" xr:uid="{00000000-0006-0000-0200-000001000000}">
      <text>
        <r>
          <rPr>
            <sz val="10"/>
            <color rgb="FF000000"/>
            <rFont val="Calibri"/>
            <scheme val="minor"/>
          </rPr>
          <t>PM Surya Ghar: Muft Bijli Yojana &amp; OREDA’s Solar Scheme
	-Ayan Saha</t>
        </r>
      </text>
    </comment>
  </commentList>
</comments>
</file>

<file path=xl/sharedStrings.xml><?xml version="1.0" encoding="utf-8"?>
<sst xmlns="http://schemas.openxmlformats.org/spreadsheetml/2006/main" count="27" uniqueCount="27">
  <si>
    <t>Days / Month</t>
  </si>
  <si>
    <t xml:space="preserve">System Size </t>
  </si>
  <si>
    <t>No. of Modules</t>
  </si>
  <si>
    <t>Total Project Cost (Lakhs)</t>
  </si>
  <si>
    <t>Total Area Required</t>
  </si>
  <si>
    <r>
      <rPr>
        <b/>
        <u/>
        <sz val="14"/>
        <color rgb="FF000000"/>
        <rFont val="Aharoni"/>
      </rPr>
      <t>SOLAR FINANCIAL C</t>
    </r>
    <r>
      <rPr>
        <b/>
        <sz val="14"/>
        <color rgb="FF000000"/>
        <rFont val="Aharoni"/>
      </rPr>
      <t>ALCULATOR  -RESIDENTIAL</t>
    </r>
  </si>
  <si>
    <t>ASSUMPTIONS</t>
  </si>
  <si>
    <t>Electricity Demand / Month (KWh)</t>
  </si>
  <si>
    <r>
      <rPr>
        <b/>
        <i/>
        <u/>
        <sz val="11"/>
        <color rgb="FF000000"/>
        <rFont val="Calibri"/>
      </rPr>
      <t>Odisha Solar Irradiance</t>
    </r>
    <r>
      <rPr>
        <b/>
        <i/>
        <u/>
        <sz val="11"/>
        <color rgb="FF000000"/>
        <rFont val="Calibri"/>
      </rPr>
      <t xml:space="preserve"> ( KWh/m²/day)</t>
    </r>
  </si>
  <si>
    <t>System losses (% of power generated)</t>
  </si>
  <si>
    <t>Avg. Power / Module (W)</t>
  </si>
  <si>
    <t>Avg Purchase Price of Module (₹ / W)</t>
  </si>
  <si>
    <t>Other Infra. Cost (₹ / W)</t>
  </si>
  <si>
    <t>Area Req. (Sq. m/ KWh)</t>
  </si>
  <si>
    <t>Govt. CFA Subsidy (All Inclusive)</t>
  </si>
  <si>
    <t>1 Crore</t>
  </si>
  <si>
    <t>Ton / Kg</t>
  </si>
  <si>
    <t>INR / USD</t>
  </si>
  <si>
    <t>Project Description</t>
  </si>
  <si>
    <t>Parameters</t>
  </si>
  <si>
    <t>UoM</t>
  </si>
  <si>
    <t>Value</t>
  </si>
  <si>
    <t>KW</t>
  </si>
  <si>
    <t>Nos.</t>
  </si>
  <si>
    <t>Sq. m</t>
  </si>
  <si>
    <t xml:space="preserve">  ₹ Lakh</t>
  </si>
  <si>
    <t>For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</si>
</sst>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]#,##0"/>
  </numFmts>
  <fonts count="18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u/>
      <sz val="14"/>
      <color rgb="FF000000"/>
      <name val="Aharoni"/>
    </font>
    <font>
      <sz val="10"/>
      <name val="Calibri"/>
    </font>
    <font>
      <b/>
      <sz val="11"/>
      <color theme="1"/>
      <name val="Calibri"/>
    </font>
    <font>
      <sz val="11"/>
      <color theme="1"/>
      <name val="Calibri"/>
    </font>
    <font>
      <b/>
      <u/>
      <sz val="15"/>
      <color rgb="FF0000FF"/>
      <name val="Calibri"/>
    </font>
    <font>
      <b/>
      <i/>
      <sz val="11"/>
      <color rgb="FF000000"/>
      <name val="Calibri"/>
    </font>
    <font>
      <b/>
      <i/>
      <u/>
      <sz val="11"/>
      <color rgb="FF000000"/>
      <name val="Calibri"/>
    </font>
    <font>
      <b/>
      <sz val="11"/>
      <color theme="1"/>
      <name val="Calibri"/>
      <scheme val="minor"/>
    </font>
    <font>
      <i/>
      <sz val="11"/>
      <color theme="1"/>
      <name val="Calibri"/>
    </font>
    <font>
      <i/>
      <sz val="10"/>
      <color theme="1"/>
      <name val="Calibri"/>
      <scheme val="minor"/>
    </font>
    <font>
      <b/>
      <sz val="12"/>
      <color theme="1"/>
      <name val="Calibri"/>
      <scheme val="minor"/>
    </font>
    <font>
      <b/>
      <sz val="20"/>
      <color rgb="FFFFFFFF"/>
      <name val="Calibri"/>
      <scheme val="minor"/>
    </font>
    <font>
      <b/>
      <sz val="12"/>
      <color rgb="FF000000"/>
      <name val="Aharoni"/>
    </font>
    <font>
      <b/>
      <sz val="11"/>
      <color rgb="FF000000"/>
      <name val="Aharoni"/>
    </font>
    <font>
      <b/>
      <sz val="11"/>
      <color rgb="FF000000"/>
      <name val="Calibri"/>
      <scheme val="minor"/>
    </font>
    <font>
      <b/>
      <sz val="14"/>
      <color rgb="FF000000"/>
      <name val="Aharoni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6" borderId="0" xfId="0" applyFont="1" applyFill="1"/>
    <xf numFmtId="0" fontId="7" fillId="3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4" fillId="6" borderId="1" xfId="0" applyNumberFormat="1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" fillId="0" borderId="0" xfId="0" applyNumberFormat="1" applyFont="1"/>
    <xf numFmtId="0" fontId="14" fillId="4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/>
    </xf>
    <xf numFmtId="1" fontId="9" fillId="6" borderId="1" xfId="0" applyNumberFormat="1" applyFont="1" applyFill="1" applyBorder="1" applyAlignment="1">
      <alignment horizontal="center"/>
    </xf>
    <xf numFmtId="1" fontId="16" fillId="6" borderId="1" xfId="0" applyNumberFormat="1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6" fillId="6" borderId="7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13" fillId="2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SUPPLY DATABASE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ip.org/Policies2019/PD_07_Dec_2018_Policies/Orissa/1-Solar/2%20Order%20Odisha-Solar-Power-Policy.pdf" TargetMode="External"/><Relationship Id="rId2" Type="http://schemas.openxmlformats.org/officeDocument/2006/relationships/hyperlink" Target="https://highlandgroups-my.sharepoint.com/:x:/p/ayan_saha/EQaQ91yaZmtEofizb5okfpoBZgYX5Ww-QRSKEFp_ogjAeA?email=sushil.batra%40highlandgroups.com&amp;e=JBqnV8" TargetMode="External"/><Relationship Id="rId1" Type="http://schemas.openxmlformats.org/officeDocument/2006/relationships/hyperlink" Target="https://highlandgroups-my.sharepoint.com/:b:/r/personal/ayan_saha_highlandgroups_com/Documents/INVESTMENT%20OPTIONS/CNG/DATABASE/20%20TPD%20CBG%20plant.pdf?csf=1&amp;web=1&amp;e=Q3QusK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solarsphere.in/solar-policy-subsidy-and-process-in-odisha-202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A23"/>
  <sheetViews>
    <sheetView tabSelected="1" workbookViewId="0">
      <selection activeCell="F4" sqref="F4"/>
    </sheetView>
  </sheetViews>
  <sheetFormatPr defaultColWidth="14.42578125" defaultRowHeight="15.75" customHeight="1" x14ac:dyDescent="0.2"/>
  <cols>
    <col min="1" max="1" width="5.42578125" customWidth="1"/>
    <col min="2" max="2" width="26.7109375" customWidth="1"/>
    <col min="3" max="3" width="38" customWidth="1"/>
    <col min="5" max="5" width="2.85546875" customWidth="1"/>
    <col min="6" max="6" width="9.28515625" customWidth="1"/>
    <col min="7" max="7" width="23.85546875" customWidth="1"/>
    <col min="8" max="8" width="20.140625" customWidth="1"/>
    <col min="9" max="9" width="32.5703125" customWidth="1"/>
  </cols>
  <sheetData>
    <row r="1" spans="1:27" ht="12.75" x14ac:dyDescent="0.2">
      <c r="D1" s="1"/>
    </row>
    <row r="2" spans="1:27" ht="18.75" x14ac:dyDescent="0.3">
      <c r="B2" s="28" t="s">
        <v>5</v>
      </c>
      <c r="C2" s="29"/>
      <c r="D2" s="30"/>
      <c r="E2" s="3"/>
      <c r="F2" s="3" t="s">
        <v>26</v>
      </c>
      <c r="G2" s="3"/>
      <c r="H2" s="3"/>
      <c r="I2" s="4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" x14ac:dyDescent="0.2">
      <c r="A3" s="7"/>
      <c r="B3" s="31" t="s">
        <v>6</v>
      </c>
      <c r="C3" s="8" t="s">
        <v>7</v>
      </c>
      <c r="D3" s="9">
        <v>5000</v>
      </c>
      <c r="E3" s="10"/>
      <c r="F3" s="11">
        <v>600000</v>
      </c>
      <c r="G3" s="11"/>
      <c r="H3" s="11"/>
      <c r="I3" s="11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5" x14ac:dyDescent="0.2">
      <c r="A4" s="7"/>
      <c r="B4" s="32"/>
      <c r="C4" s="13" t="s">
        <v>8</v>
      </c>
      <c r="D4" s="9">
        <v>5</v>
      </c>
      <c r="E4" s="11"/>
      <c r="F4" s="11"/>
      <c r="G4" s="11"/>
      <c r="H4" s="11"/>
      <c r="I4" s="11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5" x14ac:dyDescent="0.2">
      <c r="A5" s="7"/>
      <c r="B5" s="32"/>
      <c r="C5" s="8" t="s">
        <v>9</v>
      </c>
      <c r="D5" s="14">
        <v>0.2</v>
      </c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5" x14ac:dyDescent="0.2">
      <c r="A6" s="7"/>
      <c r="B6" s="32"/>
      <c r="C6" s="8" t="s">
        <v>0</v>
      </c>
      <c r="D6" s="9">
        <v>30</v>
      </c>
      <c r="E6" s="11"/>
      <c r="F6" s="11"/>
      <c r="G6" s="11"/>
      <c r="H6" s="11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15" x14ac:dyDescent="0.2">
      <c r="A7" s="7"/>
      <c r="B7" s="32"/>
      <c r="C7" s="8" t="s">
        <v>10</v>
      </c>
      <c r="D7" s="9">
        <v>400</v>
      </c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5" x14ac:dyDescent="0.2">
      <c r="A8" s="7"/>
      <c r="B8" s="32"/>
      <c r="C8" s="8" t="s">
        <v>11</v>
      </c>
      <c r="D8" s="15">
        <v>30</v>
      </c>
      <c r="E8" s="11"/>
      <c r="F8" s="11"/>
      <c r="G8" s="11"/>
      <c r="H8" s="11"/>
      <c r="I8" s="11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15" x14ac:dyDescent="0.2">
      <c r="A9" s="7"/>
      <c r="B9" s="32"/>
      <c r="C9" s="8" t="s">
        <v>12</v>
      </c>
      <c r="D9" s="15">
        <v>15</v>
      </c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15" x14ac:dyDescent="0.2">
      <c r="A10" s="7"/>
      <c r="B10" s="32"/>
      <c r="C10" s="8" t="s">
        <v>13</v>
      </c>
      <c r="D10" s="9">
        <v>10</v>
      </c>
      <c r="E10" s="11"/>
      <c r="F10" s="11"/>
      <c r="G10" s="11"/>
      <c r="H10" s="11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spans="1:27" ht="15" x14ac:dyDescent="0.25">
      <c r="A11" s="7"/>
      <c r="B11" s="32"/>
      <c r="C11" s="13" t="s">
        <v>14</v>
      </c>
      <c r="D11" s="16">
        <f>78000</f>
        <v>78000</v>
      </c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ht="15" hidden="1" x14ac:dyDescent="0.2">
      <c r="A12" s="7"/>
      <c r="B12" s="32"/>
      <c r="C12" s="17" t="s">
        <v>15</v>
      </c>
      <c r="D12" s="15">
        <v>10000000</v>
      </c>
      <c r="E12" s="11"/>
      <c r="F12" s="11"/>
      <c r="G12" s="11"/>
      <c r="H12" s="1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hidden="1" x14ac:dyDescent="0.25">
      <c r="B13" s="32"/>
      <c r="C13" s="18" t="s">
        <v>16</v>
      </c>
      <c r="D13" s="19">
        <v>1000</v>
      </c>
      <c r="E13" s="11"/>
    </row>
    <row r="14" spans="1:27" hidden="1" x14ac:dyDescent="0.25">
      <c r="B14" s="33"/>
      <c r="C14" s="18" t="s">
        <v>17</v>
      </c>
      <c r="D14" s="19">
        <v>87</v>
      </c>
      <c r="E14" s="11"/>
    </row>
    <row r="15" spans="1:27" ht="26.25" x14ac:dyDescent="0.4">
      <c r="A15" s="20"/>
      <c r="B15" s="34" t="s">
        <v>18</v>
      </c>
      <c r="C15" s="29"/>
      <c r="D15" s="30"/>
      <c r="E15" s="11"/>
    </row>
    <row r="16" spans="1:27" x14ac:dyDescent="0.25">
      <c r="B16" s="21" t="s">
        <v>19</v>
      </c>
      <c r="C16" s="21" t="s">
        <v>20</v>
      </c>
      <c r="D16" s="21" t="s">
        <v>21</v>
      </c>
      <c r="E16" s="11"/>
    </row>
    <row r="17" spans="1:6" ht="15" x14ac:dyDescent="0.25">
      <c r="A17" s="1"/>
      <c r="B17" s="22" t="s">
        <v>1</v>
      </c>
      <c r="C17" s="23" t="s">
        <v>22</v>
      </c>
      <c r="D17" s="24">
        <f>(D3/(D4*D6))*(1+D5)</f>
        <v>40</v>
      </c>
      <c r="E17" s="11"/>
      <c r="F17" s="2"/>
    </row>
    <row r="18" spans="1:6" ht="15" x14ac:dyDescent="0.25">
      <c r="A18" s="1"/>
      <c r="B18" s="22" t="s">
        <v>2</v>
      </c>
      <c r="C18" s="23" t="s">
        <v>23</v>
      </c>
      <c r="D18" s="25">
        <f>(D17*1000)/D7</f>
        <v>100</v>
      </c>
      <c r="E18" s="11"/>
      <c r="F18" s="2"/>
    </row>
    <row r="19" spans="1:6" ht="15" x14ac:dyDescent="0.25">
      <c r="A19" s="1"/>
      <c r="B19" s="22" t="s">
        <v>4</v>
      </c>
      <c r="C19" s="23" t="s">
        <v>24</v>
      </c>
      <c r="D19" s="25">
        <f>D10*D18</f>
        <v>1000</v>
      </c>
      <c r="E19" s="11"/>
      <c r="F19" s="2"/>
    </row>
    <row r="20" spans="1:6" ht="15" x14ac:dyDescent="0.25">
      <c r="A20" s="1"/>
      <c r="B20" s="26" t="s">
        <v>3</v>
      </c>
      <c r="C20" s="26" t="s">
        <v>25</v>
      </c>
      <c r="D20" s="27">
        <f>((D8+D9)*1000*D17)/10^5</f>
        <v>18</v>
      </c>
      <c r="E20" s="11"/>
    </row>
    <row r="21" spans="1:6" ht="15" x14ac:dyDescent="0.2">
      <c r="E21" s="11"/>
    </row>
    <row r="22" spans="1:6" ht="15" x14ac:dyDescent="0.2">
      <c r="E22" s="11"/>
    </row>
    <row r="23" spans="1:6" ht="15" x14ac:dyDescent="0.2">
      <c r="E23" s="11"/>
    </row>
  </sheetData>
  <mergeCells count="3">
    <mergeCell ref="B2:D2"/>
    <mergeCell ref="B3:B14"/>
    <mergeCell ref="B15:D15"/>
  </mergeCells>
  <hyperlinks>
    <hyperlink ref="B2" r:id="rId1" xr:uid="{00000000-0004-0000-0200-000000000000}"/>
    <hyperlink ref="B3" r:id="rId2" xr:uid="{00000000-0004-0000-0200-000001000000}"/>
    <hyperlink ref="C4" r:id="rId3" xr:uid="{00000000-0004-0000-0200-000002000000}"/>
    <hyperlink ref="C11" r:id="rId4" xr:uid="{00000000-0004-0000-0200-000003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 FINANCIALS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Saha</dc:creator>
  <cp:lastModifiedBy>Ayan Saha</cp:lastModifiedBy>
  <dcterms:created xsi:type="dcterms:W3CDTF">2025-03-24T11:00:42Z</dcterms:created>
  <dcterms:modified xsi:type="dcterms:W3CDTF">2025-03-24T11:00:42Z</dcterms:modified>
</cp:coreProperties>
</file>