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Excel\"/>
    </mc:Choice>
  </mc:AlternateContent>
  <xr:revisionPtr revIDLastSave="0" documentId="13_ncr:1_{492A496C-BD30-4402-B2BA-8A5A15968915}" xr6:coauthVersionLast="47" xr6:coauthVersionMax="47" xr10:uidLastSave="{00000000-0000-0000-0000-000000000000}"/>
  <bookViews>
    <workbookView xWindow="-108" yWindow="-108" windowWidth="23256" windowHeight="12456" firstSheet="1" activeTab="1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  <sheet name="Sheet1" sheetId="14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" i="8" l="1" a="1"/>
  <c r="K2" i="8" s="1"/>
  <c r="L2" i="12"/>
  <c r="K2" i="12"/>
  <c r="J2" i="12"/>
  <c r="J2" i="8" a="1"/>
  <c r="J2" i="8" s="1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3" i="1"/>
  <c r="J4" i="1"/>
  <c r="J5" i="1"/>
  <c r="J6" i="1"/>
  <c r="J7" i="1"/>
  <c r="J8" i="1"/>
  <c r="J9" i="1"/>
  <c r="J10" i="1"/>
  <c r="J2" i="1"/>
  <c r="J2" i="6" a="1"/>
  <c r="J2" i="6" s="1"/>
  <c r="M2" i="3" a="1"/>
  <c r="M2" i="3" s="1"/>
  <c r="L2" i="3" a="1"/>
  <c r="L2" i="3" s="1"/>
  <c r="J2" i="3" a="1"/>
  <c r="J2" i="3" s="1"/>
  <c r="L2" i="4" a="1"/>
  <c r="L2" i="4" s="1"/>
  <c r="M2" i="4" a="1"/>
  <c r="M2" i="4" s="1"/>
  <c r="K2" i="4" a="1"/>
  <c r="K2" i="4" s="1"/>
  <c r="J2" i="2" a="1"/>
  <c r="J2" i="2" s="1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<sst xmlns="http://schemas.openxmlformats.org/spreadsheetml/2006/main" count="584" uniqueCount="88">
  <si>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</si>
  <si>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</si>
  <si>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</si>
  <si>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</si>
  <si>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</si>
  <si>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</si>
  <si>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</si>
  <si>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</si>
  <si>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</si>
  <si>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</si>
  <si>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</si>
  <si>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</si>
  <si>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</si>
  <si>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</si>
  <si>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</si>
  <si>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</si>
  <si>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</si>
  <si>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</si>
  <si>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</si>
  <si>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</si>
  <si>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</si>
  <si>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</si>
  <si>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</si>
  <si>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</si>
  <si>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</si>
  <si>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</si>
  <si>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</si>
  <si>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</si>
  <si>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</si>
  <si>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</si>
  <si>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</si>
  <si>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</si>
  <si>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</si>
  <si>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</si>
  <si>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</si>
  <si>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</si>
  <si>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</si>
  <si>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</si>
  <si>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</si>
  <si>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</si>
  <si>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</si>
  <si>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</si>
  <si>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</si>
  <si>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</si>
  <si>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</si>
  <si>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</si>
  <si>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</si>
  <si>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</si>
  <si>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</si>
  <si>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</si>
  <si>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</si>
  <si>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</si>
  <si>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</si>
  <si>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</si>
  <si>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</si>
  <si>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</si>
  <si>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</si>
  <si>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</si>
  <si>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</si>
  <si>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</si>
  <si>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</si>
  <si>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</si>
  <si>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</si>
  <si>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</si>
  <si>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</si>
  <si>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</si>
  <si>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</si>
  <si>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</si>
  <si>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</si>
  <si>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</si>
  <si>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</si>
  <si>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</si>
  <si>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</si>
  <si>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</si>
  <si>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</si>
  <si>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</si>
  <si>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</si>
  <si>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</si>
  <si>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</si>
  <si>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</si>
  <si>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</si>
  <si>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</si>
  <si>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</si>
  <si>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</si>
  <si>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</si>
  <si>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</si>
  <si>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DateText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</si>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</sst>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2" sqref="K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78</v>
      </c>
      <c r="K1" t="s">
        <v>79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s="3">
        <f>MAX(G2:G10)</f>
        <v>65000</v>
      </c>
      <c r="K2" s="3">
        <f>MIN(G2:G10)</f>
        <v>36000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tabSelected="1" workbookViewId="0">
      <selection activeCell="M9" sqref="M9"/>
    </sheetView>
  </sheetViews>
  <sheetFormatPr defaultColWidth="13.6640625" defaultRowHeight="14.4" x14ac:dyDescent="0.3"/>
  <cols>
    <col min="1" max="1" width="10.77734375" bestFit="1" customWidth="1"/>
    <col min="4" max="4" width="7.6640625" customWidth="1"/>
    <col min="11" max="11" width="18.8867187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80</v>
      </c>
      <c r="K1" t="s">
        <v>81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IF(D2:D10&gt;30, "Old", "Young")</f>
        <v>Young</v>
      </c>
      <c r="K2" t="str" cm="1">
        <f t="array" ref="K2:K10">_xlfn.IFS(F2:F10="Salesman","Salesman",F2:F10="HR","HR",TRUE,"Other")</f>
        <v>Salesman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Young</v>
      </c>
      <c r="K3" t="str">
        <v>Other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Young</v>
      </c>
      <c r="K4" t="str">
        <v>Salesman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Old</v>
      </c>
      <c r="K5" t="str">
        <v>Other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Old</v>
      </c>
      <c r="K6" t="str">
        <v>HR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Old</v>
      </c>
      <c r="K7" t="str">
        <v>Other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Old</v>
      </c>
      <c r="K8" t="str">
        <v>Other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Old</v>
      </c>
      <c r="K9" t="str">
        <v>Salesman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Old</v>
      </c>
      <c r="K10" t="str">
        <v>Other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88671875" defaultRowHeight="14.4" x14ac:dyDescent="0.3"/>
  <cols>
    <col min="1" max="1" width="10.77734375" bestFit="1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18</v>
      </c>
      <c r="L1" t="s">
        <v>34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cm="1">
        <f t="array" ref="J2:J10">LEN(F2:F10)</f>
        <v>8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>
        <v>12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>
        <v>8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>
        <v>10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>
        <v>2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>
        <v>16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>
        <v>18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>
        <v>8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workbookViewId="0">
      <selection activeCell="L3" sqref="L3"/>
    </sheetView>
  </sheetViews>
  <sheetFormatPr defaultColWidth="14.5546875" defaultRowHeight="14.4" x14ac:dyDescent="0.3"/>
  <cols>
    <col min="4" max="4" width="8" customWidth="1"/>
    <col min="10" max="10" width="32.33203125" bestFit="1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37</v>
      </c>
      <c r="K1" t="s">
        <v>84</v>
      </c>
      <c r="L1" t="s">
        <v>85</v>
      </c>
      <c r="M1" t="s">
        <v>85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s="1" t="s">
        <v>38</v>
      </c>
      <c r="K2" t="str" cm="1">
        <f t="array" ref="K2:K10">LEFT(B2:B10, 3)</f>
        <v>Jim</v>
      </c>
      <c r="L2" t="str" cm="1">
        <f t="array" ref="L2:L10">RIGHT(A2:A10, 2)</f>
        <v>01</v>
      </c>
      <c r="M2" t="str" cm="1">
        <f t="array" ref="M2:M10">RIGHT(H2:H10,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s="1" t="s">
        <v>39</v>
      </c>
      <c r="K3" t="str">
        <v>Pam</v>
      </c>
      <c r="L3" t="str">
        <v>02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s="1" t="s">
        <v>40</v>
      </c>
      <c r="K4" t="str">
        <v>Dwi</v>
      </c>
      <c r="L4" t="str">
        <v>03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s="1" t="s">
        <v>41</v>
      </c>
      <c r="K5" t="str">
        <v>Ang</v>
      </c>
      <c r="L5" t="str">
        <v>04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s="1" t="s">
        <v>42</v>
      </c>
      <c r="K6" t="str">
        <v>Tob</v>
      </c>
      <c r="L6" t="str">
        <v>05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s="1" t="s">
        <v>43</v>
      </c>
      <c r="K7" t="str">
        <v>Mic</v>
      </c>
      <c r="L7" t="str">
        <v>06</v>
      </c>
      <c r="M7" t="str">
        <v>2001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s="1" t="s">
        <v>44</v>
      </c>
      <c r="K8" t="str">
        <v>Mer</v>
      </c>
      <c r="L8" t="str">
        <v>07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s="1" t="s">
        <v>45</v>
      </c>
      <c r="K9" t="str">
        <v>Sta</v>
      </c>
      <c r="L9" t="str">
        <v>08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s="1" t="s">
        <v>46</v>
      </c>
      <c r="K10" t="str">
        <v>Kev</v>
      </c>
      <c r="L10" t="str">
        <v>09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M13"/>
  <sheetViews>
    <sheetView workbookViewId="0">
      <selection activeCell="M3" sqref="M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3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86</v>
      </c>
    </row>
    <row r="2" spans="1:13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TEXT(H2:H10, "dd/mm/yyyy")</f>
        <v>02/11/2001</v>
      </c>
      <c r="K2" s="2"/>
      <c r="L2" t="str" cm="1">
        <f t="array" ref="L2:L10">TEXT(J2:J10, "dd/mm/yyyy")</f>
        <v>11/02/2001</v>
      </c>
      <c r="M2" t="str" cm="1">
        <f t="array" ref="M2:M10">RIGHT(_xlfn.ANCHORARRAY(L2), 4)</f>
        <v>2001</v>
      </c>
    </row>
    <row r="3" spans="1:13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03/10/1999</v>
      </c>
      <c r="K3" s="2"/>
      <c r="L3" t="str">
        <v>10/03/1999</v>
      </c>
      <c r="M3" t="str">
        <v>1999</v>
      </c>
    </row>
    <row r="4" spans="1:13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04/07/2000</v>
      </c>
      <c r="K4" s="2"/>
      <c r="L4" t="str">
        <v>07/04/2000</v>
      </c>
      <c r="M4" t="str">
        <v>2000</v>
      </c>
    </row>
    <row r="5" spans="1:13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05/01/2000</v>
      </c>
      <c r="K5" s="2"/>
      <c r="L5" t="str">
        <v>01/05/2000</v>
      </c>
      <c r="M5" t="str">
        <v>2000</v>
      </c>
    </row>
    <row r="6" spans="1:13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06/05/2001</v>
      </c>
      <c r="K6" s="2"/>
      <c r="L6" t="str">
        <v>05/06/2001</v>
      </c>
      <c r="M6" t="str">
        <v>2001</v>
      </c>
    </row>
    <row r="7" spans="1:13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07/12/1995</v>
      </c>
      <c r="K7" s="2"/>
      <c r="L7" t="str">
        <v>12/07/1995</v>
      </c>
      <c r="M7" t="str">
        <v>1995</v>
      </c>
    </row>
    <row r="8" spans="1:13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08/11/2003</v>
      </c>
      <c r="K8" s="2"/>
      <c r="L8" t="str">
        <v>11/08/2003</v>
      </c>
      <c r="M8" t="str">
        <v>2003</v>
      </c>
    </row>
    <row r="9" spans="1:13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09/06/2002</v>
      </c>
      <c r="K9" s="2"/>
      <c r="L9" t="str">
        <v>06/09/2002</v>
      </c>
      <c r="M9" t="str">
        <v>2002</v>
      </c>
    </row>
    <row r="10" spans="1:13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10/08/2003</v>
      </c>
      <c r="K10" s="2"/>
      <c r="L10" t="str">
        <v>08/10/2003</v>
      </c>
      <c r="M10" t="str">
        <v>2003</v>
      </c>
    </row>
    <row r="12" spans="1:13" x14ac:dyDescent="0.3">
      <c r="H12" s="1"/>
    </row>
    <row r="13" spans="1:13" x14ac:dyDescent="0.3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I15" sqref="I15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67</v>
      </c>
      <c r="K1" t="s">
        <v>68</v>
      </c>
    </row>
    <row r="2" spans="1:11" x14ac:dyDescent="0.3">
      <c r="A2">
        <v>1001</v>
      </c>
      <c r="B2" s="2" t="s">
        <v>2</v>
      </c>
      <c r="C2" s="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">
      <c r="A3">
        <v>1002</v>
      </c>
      <c r="B3" s="2" t="s">
        <v>4</v>
      </c>
      <c r="C3" s="2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">
      <c r="A4">
        <v>1003</v>
      </c>
      <c r="B4" s="2" t="s">
        <v>6</v>
      </c>
      <c r="C4" s="2" t="s">
        <v>66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">
      <c r="A5">
        <v>1004</v>
      </c>
      <c r="B5" s="2" t="s">
        <v>13</v>
      </c>
      <c r="C5" s="2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">
      <c r="A6">
        <v>1005</v>
      </c>
      <c r="B6" s="2" t="s">
        <v>14</v>
      </c>
      <c r="C6" s="2" t="s">
        <v>65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">
      <c r="A7">
        <v>1006</v>
      </c>
      <c r="B7" s="2" t="s">
        <v>8</v>
      </c>
      <c r="C7" s="2" t="s">
        <v>64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">
      <c r="A8">
        <v>1007</v>
      </c>
      <c r="B8" s="2" t="s">
        <v>32</v>
      </c>
      <c r="C8" s="2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">
      <c r="A9">
        <v>1008</v>
      </c>
      <c r="B9" s="2" t="s">
        <v>16</v>
      </c>
      <c r="C9" s="2" t="s">
        <v>63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">
      <c r="A10">
        <v>1009</v>
      </c>
      <c r="B10" s="2" t="s">
        <v>10</v>
      </c>
      <c r="C10" s="2" t="s">
        <v>62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69</v>
      </c>
      <c r="K1" t="s">
        <v>70</v>
      </c>
      <c r="L1" t="s">
        <v>71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  <c r="J2" t="str" cm="1">
        <f t="array" ref="J2:J10">SUBSTITUTE(H2:H10,"/","-",1)</f>
        <v>11-2/2001</v>
      </c>
      <c r="K2" t="str" cm="1">
        <f t="array" ref="K2:K10">SUBSTITUTE(H2:H10,"/","-",2)</f>
        <v>11/2-2001</v>
      </c>
      <c r="L2" t="str" cm="1">
        <f t="array" ref="L2:L10">SUBSTITUTE(H2:H10,"-","/")</f>
        <v>11/2/2001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  <c r="J3" t="str">
        <v>10-3/1999</v>
      </c>
      <c r="K3" t="str">
        <v>10/3-1999</v>
      </c>
      <c r="L3" t="str">
        <v>10/3/1999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  <c r="J4" t="str">
        <v>7-4/2000</v>
      </c>
      <c r="K4" t="str">
        <v>7/4-2000</v>
      </c>
      <c r="L4" t="str">
        <v>7/4/2000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  <c r="J5" t="str">
        <v>1-5/2000</v>
      </c>
      <c r="K5" t="str">
        <v>1/5-2000</v>
      </c>
      <c r="L5" t="str">
        <v>1/5/2000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  <c r="J6" t="str">
        <v>5-6/2001</v>
      </c>
      <c r="K6" t="str">
        <v>5/6-2001</v>
      </c>
      <c r="L6" t="str">
        <v>5/6/2001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  <c r="J7" t="str">
        <v>5-6/2001</v>
      </c>
      <c r="K7" t="str">
        <v>5/6-2001</v>
      </c>
      <c r="L7" t="str">
        <v>5/6/2001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  <c r="J8" t="str">
        <v>11-8/2003</v>
      </c>
      <c r="K8" t="str">
        <v>11/8-2003</v>
      </c>
      <c r="L8" t="str">
        <v>11/8/2003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  <c r="J9" t="str">
        <v>6-9/2002</v>
      </c>
      <c r="K9" t="str">
        <v>6/9-2002</v>
      </c>
      <c r="L9" t="str">
        <v>6/9/2002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  <c r="J10" t="str">
        <v>8-10/2003</v>
      </c>
      <c r="K10" t="str">
        <v>8/10-2003</v>
      </c>
      <c r="L10" t="str">
        <v>8/10/2003</v>
      </c>
    </row>
    <row r="12" spans="1:12" x14ac:dyDescent="0.3">
      <c r="H12" s="2"/>
      <c r="I12" s="2"/>
    </row>
    <row r="13" spans="1:12" x14ac:dyDescent="0.3">
      <c r="H13" s="2"/>
      <c r="I13" s="2"/>
    </row>
    <row r="14" spans="1:12" x14ac:dyDescent="0.3">
      <c r="H14" s="2"/>
      <c r="I14" s="2"/>
    </row>
    <row r="15" spans="1:12" x14ac:dyDescent="0.3">
      <c r="H15" s="2"/>
      <c r="I15" s="2"/>
    </row>
    <row r="16" spans="1:12" x14ac:dyDescent="0.3">
      <c r="H16" s="2"/>
      <c r="I16" s="2"/>
    </row>
    <row r="17" spans="8:9" x14ac:dyDescent="0.3">
      <c r="H17" s="2"/>
      <c r="I17" s="2"/>
    </row>
    <row r="18" spans="8:9" x14ac:dyDescent="0.3">
      <c r="H18" s="2"/>
      <c r="I18" s="2"/>
    </row>
    <row r="19" spans="8:9" x14ac:dyDescent="0.3">
      <c r="H19" s="2"/>
      <c r="I19" s="2"/>
    </row>
    <row r="20" spans="8:9" x14ac:dyDescent="0.3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4" x14ac:dyDescent="0.3"/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72</v>
      </c>
      <c r="K1" t="s">
        <v>73</v>
      </c>
      <c r="L1" t="s">
        <v>74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F22" sqref="F22"/>
    </sheetView>
  </sheetViews>
  <sheetFormatPr defaultColWidth="13.6640625" defaultRowHeight="14.4" x14ac:dyDescent="0.3"/>
  <cols>
    <col min="1" max="1" width="10.77734375" bestFit="1" customWidth="1"/>
    <col min="4" max="4" width="7.6640625" customWidth="1"/>
  </cols>
  <sheetData>
    <row r="1" spans="1:12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75</v>
      </c>
      <c r="K1" t="s">
        <v>76</v>
      </c>
      <c r="L1" t="s">
        <v>77</v>
      </c>
    </row>
    <row r="2" spans="1:12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</row>
    <row r="3" spans="1:12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</row>
    <row r="4" spans="1:12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</row>
    <row r="5" spans="1:12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</row>
    <row r="6" spans="1:12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</row>
    <row r="7" spans="1:12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</row>
    <row r="8" spans="1:12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</row>
    <row r="9" spans="1:12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</row>
    <row r="10" spans="1:12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M13" sqref="M13"/>
    </sheetView>
  </sheetViews>
  <sheetFormatPr defaultRowHeight="14.4" x14ac:dyDescent="0.3"/>
  <cols>
    <col min="2" max="2" width="10.44140625" customWidth="1"/>
    <col min="3" max="5" width="10.6640625" customWidth="1"/>
    <col min="6" max="6" width="16.5546875" customWidth="1"/>
    <col min="8" max="8" width="14.21875" customWidth="1"/>
    <col min="9" max="9" width="14.77734375" customWidth="1"/>
    <col min="10" max="10" width="22" bestFit="1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87</v>
      </c>
      <c r="K1" t="s">
        <v>37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1">
        <v>37197</v>
      </c>
      <c r="I2" s="1">
        <v>42253</v>
      </c>
      <c r="J2" t="str">
        <f>_xlfn.CONCAT(B2, " ", C2)</f>
        <v>Jim Halpert</v>
      </c>
      <c r="K2" t="str">
        <f>_xlfn.CONCAT(B2,".",C2,"@gmail.com")</f>
        <v>Jim.Halpert@gmail.com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1">
        <v>36436</v>
      </c>
      <c r="I3" s="1">
        <v>42287</v>
      </c>
      <c r="J3" t="str">
        <f t="shared" ref="J3:J10" si="0">_xlfn.CONCAT(B3, " ", C3)</f>
        <v>Pam Beasley</v>
      </c>
      <c r="K3" t="str">
        <f t="shared" ref="K3:K10" si="1">_xlfn.CONCAT(B3,".",C3,"@gmail.com")</f>
        <v>Pam.Beasley@gmail.com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Dwight.Schrute@gmail.com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Angela.Martin@gmail.com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Toby.Flenderson@gmail.com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Michael.Scott@gmail.com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Meredith.Palmer@gmail.com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Stanley.Hudson@gmail.com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Kevin.Malone@gmail.com</v>
      </c>
    </row>
    <row r="11" spans="1:11" x14ac:dyDescent="0.3">
      <c r="H11" t="str">
        <f t="shared" ref="H11:H12" si="2">CONCATENATE(B11," ",C11)</f>
        <v xml:space="preserve"> </v>
      </c>
    </row>
    <row r="12" spans="1:11" x14ac:dyDescent="0.3">
      <c r="H12" t="str">
        <f t="shared" si="2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workbookViewId="0">
      <selection activeCell="J2" sqref="J2"/>
    </sheetView>
  </sheetViews>
  <sheetFormatPr defaultRowHeight="14.4" x14ac:dyDescent="0.3"/>
  <cols>
    <col min="8" max="8" width="14.44140625" customWidth="1"/>
    <col min="9" max="9" width="13.33203125" customWidth="1"/>
  </cols>
  <sheetData>
    <row r="1" spans="1:11" x14ac:dyDescent="0.3">
      <c r="A1" t="s">
        <v>19</v>
      </c>
      <c r="B1" t="s">
        <v>0</v>
      </c>
      <c r="C1" t="s">
        <v>1</v>
      </c>
      <c r="D1" t="s">
        <v>22</v>
      </c>
      <c r="E1" t="s">
        <v>23</v>
      </c>
      <c r="F1" t="s">
        <v>20</v>
      </c>
      <c r="G1" t="s">
        <v>21</v>
      </c>
      <c r="H1" t="s">
        <v>35</v>
      </c>
      <c r="I1" t="s">
        <v>36</v>
      </c>
      <c r="J1" t="s">
        <v>82</v>
      </c>
      <c r="K1" t="s">
        <v>83</v>
      </c>
    </row>
    <row r="2" spans="1:11" x14ac:dyDescent="0.3">
      <c r="A2">
        <v>1001</v>
      </c>
      <c r="B2" t="s">
        <v>2</v>
      </c>
      <c r="C2" t="s">
        <v>3</v>
      </c>
      <c r="D2">
        <v>30</v>
      </c>
      <c r="E2" t="s">
        <v>25</v>
      </c>
      <c r="F2" t="s">
        <v>24</v>
      </c>
      <c r="G2">
        <v>45000</v>
      </c>
      <c r="H2" s="2" t="s">
        <v>47</v>
      </c>
      <c r="I2" s="2" t="s">
        <v>55</v>
      </c>
    </row>
    <row r="3" spans="1:11" x14ac:dyDescent="0.3">
      <c r="A3">
        <v>1002</v>
      </c>
      <c r="B3" t="s">
        <v>4</v>
      </c>
      <c r="C3" t="s">
        <v>5</v>
      </c>
      <c r="D3">
        <v>30</v>
      </c>
      <c r="E3" t="s">
        <v>27</v>
      </c>
      <c r="F3" t="s">
        <v>26</v>
      </c>
      <c r="G3">
        <v>36000</v>
      </c>
      <c r="H3" s="2" t="s">
        <v>48</v>
      </c>
      <c r="I3" s="2" t="s">
        <v>56</v>
      </c>
    </row>
    <row r="4" spans="1:11" x14ac:dyDescent="0.3">
      <c r="A4">
        <v>1003</v>
      </c>
      <c r="B4" t="s">
        <v>6</v>
      </c>
      <c r="C4" t="s">
        <v>7</v>
      </c>
      <c r="D4">
        <v>29</v>
      </c>
      <c r="E4" t="s">
        <v>25</v>
      </c>
      <c r="F4" t="s">
        <v>24</v>
      </c>
      <c r="G4">
        <v>63000</v>
      </c>
      <c r="H4" s="2" t="s">
        <v>49</v>
      </c>
      <c r="I4" s="2" t="s">
        <v>57</v>
      </c>
    </row>
    <row r="5" spans="1:11" x14ac:dyDescent="0.3">
      <c r="A5">
        <v>1004</v>
      </c>
      <c r="B5" t="s">
        <v>13</v>
      </c>
      <c r="C5" t="s">
        <v>12</v>
      </c>
      <c r="D5">
        <v>31</v>
      </c>
      <c r="E5" t="s">
        <v>27</v>
      </c>
      <c r="F5" t="s">
        <v>28</v>
      </c>
      <c r="G5">
        <v>47000</v>
      </c>
      <c r="H5" s="2" t="s">
        <v>50</v>
      </c>
      <c r="I5" s="2" t="s">
        <v>58</v>
      </c>
    </row>
    <row r="6" spans="1:11" x14ac:dyDescent="0.3">
      <c r="A6">
        <v>1005</v>
      </c>
      <c r="B6" t="s">
        <v>14</v>
      </c>
      <c r="C6" t="s">
        <v>15</v>
      </c>
      <c r="D6">
        <v>32</v>
      </c>
      <c r="E6" t="s">
        <v>25</v>
      </c>
      <c r="F6" t="s">
        <v>29</v>
      </c>
      <c r="G6">
        <v>50000</v>
      </c>
      <c r="H6" s="2" t="s">
        <v>51</v>
      </c>
      <c r="I6" s="2" t="s">
        <v>59</v>
      </c>
    </row>
    <row r="7" spans="1:11" x14ac:dyDescent="0.3">
      <c r="A7">
        <v>1006</v>
      </c>
      <c r="B7" t="s">
        <v>8</v>
      </c>
      <c r="C7" t="s">
        <v>9</v>
      </c>
      <c r="D7">
        <v>35</v>
      </c>
      <c r="E7" t="s">
        <v>25</v>
      </c>
      <c r="F7" t="s">
        <v>30</v>
      </c>
      <c r="G7">
        <v>65000</v>
      </c>
      <c r="H7" s="2" t="s">
        <v>51</v>
      </c>
      <c r="I7" s="2" t="s">
        <v>60</v>
      </c>
    </row>
    <row r="8" spans="1:11" x14ac:dyDescent="0.3">
      <c r="A8">
        <v>1007</v>
      </c>
      <c r="B8" t="s">
        <v>32</v>
      </c>
      <c r="C8" t="s">
        <v>33</v>
      </c>
      <c r="D8">
        <v>32</v>
      </c>
      <c r="E8" t="s">
        <v>27</v>
      </c>
      <c r="F8" t="s">
        <v>31</v>
      </c>
      <c r="G8">
        <v>41000</v>
      </c>
      <c r="H8" s="2" t="s">
        <v>52</v>
      </c>
      <c r="I8" s="2" t="s">
        <v>60</v>
      </c>
    </row>
    <row r="9" spans="1:11" x14ac:dyDescent="0.3">
      <c r="A9">
        <v>1008</v>
      </c>
      <c r="B9" t="s">
        <v>16</v>
      </c>
      <c r="C9" t="s">
        <v>17</v>
      </c>
      <c r="D9">
        <v>38</v>
      </c>
      <c r="E9" t="s">
        <v>25</v>
      </c>
      <c r="F9" t="s">
        <v>24</v>
      </c>
      <c r="G9">
        <v>48000</v>
      </c>
      <c r="H9" s="2" t="s">
        <v>53</v>
      </c>
      <c r="I9" s="2" t="s">
        <v>61</v>
      </c>
    </row>
    <row r="10" spans="1:11" x14ac:dyDescent="0.3">
      <c r="A10">
        <v>1009</v>
      </c>
      <c r="B10" t="s">
        <v>10</v>
      </c>
      <c r="C10" t="s">
        <v>11</v>
      </c>
      <c r="D10">
        <v>31</v>
      </c>
      <c r="E10" t="s">
        <v>25</v>
      </c>
      <c r="F10" t="s">
        <v>28</v>
      </c>
      <c r="G10">
        <v>42000</v>
      </c>
      <c r="H10" s="2" t="s">
        <v>54</v>
      </c>
      <c r="I10" s="2" t="s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2EE68-23DE-4103-8593-76176958BF46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Sadiqun Nur Ayan</cp:lastModifiedBy>
  <dcterms:created xsi:type="dcterms:W3CDTF">2021-12-16T14:18:34Z</dcterms:created>
  <dcterms:modified xsi:type="dcterms:W3CDTF">2025-08-04T13:41:55Z</dcterms:modified>
</cp:coreProperties>
</file>