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Siliguri\"/>
    </mc:Choice>
  </mc:AlternateContent>
  <xr:revisionPtr revIDLastSave="0" documentId="13_ncr:1_{ABC6D3B2-0687-4262-A7A4-4C3DE9360F3D}" xr6:coauthVersionLast="47" xr6:coauthVersionMax="47" xr10:uidLastSave="{00000000-0000-0000-0000-000000000000}"/>
  <bookViews>
    <workbookView xWindow="0" yWindow="0" windowWidth="10245" windowHeight="10920" firstSheet="2" activeTab="3" xr2:uid="{00000000-000D-0000-FFFF-FFFF00000000}"/>
  </bookViews>
  <sheets>
    <sheet name="Sheet3" sheetId="4" r:id="rId1"/>
    <sheet name="PM10" sheetId="1" r:id="rId2"/>
    <sheet name="Jalpaiguri assessment_avg acc" sheetId="2" r:id="rId3"/>
    <sheet name="Siliguri assessment_avg acc" sheetId="5" r:id="rId4"/>
  </sheets>
  <definedNames>
    <definedName name="_xlnm._FilterDatabase" localSheetId="1" hidden="1">'PM10'!$A$1:$K$26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5" l="1"/>
  <c r="N28" i="5"/>
  <c r="D28" i="5"/>
  <c r="T3" i="2"/>
  <c r="L3" i="2"/>
  <c r="H3" i="2"/>
  <c r="C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X53" i="5"/>
  <c r="Y55" i="5"/>
  <c r="W4" i="5"/>
  <c r="X4" i="5" s="1"/>
  <c r="Y4" i="5" s="1"/>
  <c r="W5" i="5"/>
  <c r="X5" i="5" s="1"/>
  <c r="Y5" i="5" s="1"/>
  <c r="W6" i="5"/>
  <c r="X6" i="5"/>
  <c r="Y6" i="5" s="1"/>
  <c r="W7" i="5"/>
  <c r="X7" i="5"/>
  <c r="Y7" i="5"/>
  <c r="W8" i="5"/>
  <c r="X8" i="5" s="1"/>
  <c r="Y8" i="5" s="1"/>
  <c r="W9" i="5"/>
  <c r="X9" i="5" s="1"/>
  <c r="Y9" i="5" s="1"/>
  <c r="W10" i="5"/>
  <c r="X10" i="5"/>
  <c r="Y10" i="5" s="1"/>
  <c r="W11" i="5"/>
  <c r="X11" i="5"/>
  <c r="Y11" i="5"/>
  <c r="W12" i="5"/>
  <c r="X12" i="5" s="1"/>
  <c r="Y12" i="5" s="1"/>
  <c r="W13" i="5"/>
  <c r="X13" i="5" s="1"/>
  <c r="Y13" i="5" s="1"/>
  <c r="W14" i="5"/>
  <c r="X14" i="5"/>
  <c r="Y14" i="5" s="1"/>
  <c r="W15" i="5"/>
  <c r="X15" i="5"/>
  <c r="Y15" i="5"/>
  <c r="W16" i="5"/>
  <c r="X16" i="5" s="1"/>
  <c r="Y16" i="5" s="1"/>
  <c r="W17" i="5"/>
  <c r="X17" i="5" s="1"/>
  <c r="Y17" i="5" s="1"/>
  <c r="W18" i="5"/>
  <c r="X18" i="5"/>
  <c r="Y18" i="5" s="1"/>
  <c r="W19" i="5"/>
  <c r="X19" i="5"/>
  <c r="Y19" i="5"/>
  <c r="W20" i="5"/>
  <c r="X20" i="5" s="1"/>
  <c r="Y20" i="5" s="1"/>
  <c r="W21" i="5"/>
  <c r="X21" i="5" s="1"/>
  <c r="Y21" i="5" s="1"/>
  <c r="W22" i="5"/>
  <c r="X22" i="5"/>
  <c r="Y22" i="5" s="1"/>
  <c r="W23" i="5"/>
  <c r="X23" i="5"/>
  <c r="Y23" i="5"/>
  <c r="W24" i="5"/>
  <c r="X24" i="5" s="1"/>
  <c r="Y24" i="5" s="1"/>
  <c r="W25" i="5"/>
  <c r="X25" i="5" s="1"/>
  <c r="Y25" i="5" s="1"/>
  <c r="W26" i="5"/>
  <c r="X26" i="5"/>
  <c r="Y26" i="5" s="1"/>
  <c r="W27" i="5"/>
  <c r="X27" i="5"/>
  <c r="Y27" i="5"/>
  <c r="W28" i="5"/>
  <c r="Y28" i="5" s="1"/>
  <c r="W29" i="5"/>
  <c r="X29" i="5" s="1"/>
  <c r="Y29" i="5" s="1"/>
  <c r="W30" i="5"/>
  <c r="X30" i="5"/>
  <c r="Y30" i="5" s="1"/>
  <c r="W31" i="5"/>
  <c r="X31" i="5"/>
  <c r="Y31" i="5"/>
  <c r="W32" i="5"/>
  <c r="X32" i="5" s="1"/>
  <c r="Y32" i="5" s="1"/>
  <c r="W33" i="5"/>
  <c r="X33" i="5" s="1"/>
  <c r="Y33" i="5" s="1"/>
  <c r="W34" i="5"/>
  <c r="X34" i="5"/>
  <c r="Y34" i="5" s="1"/>
  <c r="W35" i="5"/>
  <c r="X35" i="5"/>
  <c r="Y35" i="5"/>
  <c r="W36" i="5"/>
  <c r="X36" i="5" s="1"/>
  <c r="Y36" i="5" s="1"/>
  <c r="W37" i="5"/>
  <c r="X37" i="5" s="1"/>
  <c r="Y37" i="5" s="1"/>
  <c r="W38" i="5"/>
  <c r="X38" i="5"/>
  <c r="Y38" i="5" s="1"/>
  <c r="W39" i="5"/>
  <c r="X39" i="5"/>
  <c r="Y39" i="5"/>
  <c r="W40" i="5"/>
  <c r="X40" i="5" s="1"/>
  <c r="Y40" i="5" s="1"/>
  <c r="W41" i="5"/>
  <c r="X41" i="5" s="1"/>
  <c r="Y41" i="5" s="1"/>
  <c r="W42" i="5"/>
  <c r="X42" i="5"/>
  <c r="Y42" i="5" s="1"/>
  <c r="W43" i="5"/>
  <c r="X43" i="5"/>
  <c r="Y43" i="5"/>
  <c r="W44" i="5"/>
  <c r="X44" i="5" s="1"/>
  <c r="Y44" i="5" s="1"/>
  <c r="W45" i="5"/>
  <c r="X45" i="5" s="1"/>
  <c r="Y45" i="5" s="1"/>
  <c r="W46" i="5"/>
  <c r="X46" i="5"/>
  <c r="Y46" i="5" s="1"/>
  <c r="W47" i="5"/>
  <c r="X47" i="5"/>
  <c r="Y47" i="5"/>
  <c r="W48" i="5"/>
  <c r="X48" i="5" s="1"/>
  <c r="Y48" i="5" s="1"/>
  <c r="W49" i="5"/>
  <c r="X49" i="5" s="1"/>
  <c r="Y49" i="5" s="1"/>
  <c r="W50" i="5"/>
  <c r="X50" i="5"/>
  <c r="Y50" i="5" s="1"/>
  <c r="W51" i="5"/>
  <c r="X51" i="5"/>
  <c r="Y51" i="5"/>
  <c r="Y3" i="5"/>
  <c r="X3" i="5"/>
  <c r="W3" i="5"/>
  <c r="T55" i="5"/>
  <c r="S53" i="5"/>
  <c r="S4" i="5"/>
  <c r="S5" i="5"/>
  <c r="S6" i="5"/>
  <c r="T6" i="5" s="1"/>
  <c r="S7" i="5"/>
  <c r="T7" i="5" s="1"/>
  <c r="S8" i="5"/>
  <c r="S9" i="5"/>
  <c r="S10" i="5"/>
  <c r="S11" i="5"/>
  <c r="T11" i="5" s="1"/>
  <c r="S12" i="5"/>
  <c r="S13" i="5"/>
  <c r="S14" i="5"/>
  <c r="S15" i="5"/>
  <c r="T15" i="5" s="1"/>
  <c r="S16" i="5"/>
  <c r="S17" i="5"/>
  <c r="S18" i="5"/>
  <c r="T18" i="5" s="1"/>
  <c r="S19" i="5"/>
  <c r="S20" i="5"/>
  <c r="S21" i="5"/>
  <c r="S22" i="5"/>
  <c r="T22" i="5" s="1"/>
  <c r="S23" i="5"/>
  <c r="T23" i="5" s="1"/>
  <c r="S24" i="5"/>
  <c r="S25" i="5"/>
  <c r="S26" i="5"/>
  <c r="S27" i="5"/>
  <c r="T27" i="5" s="1"/>
  <c r="S28" i="5"/>
  <c r="S29" i="5"/>
  <c r="S30" i="5"/>
  <c r="S31" i="5"/>
  <c r="T31" i="5" s="1"/>
  <c r="S32" i="5"/>
  <c r="S33" i="5"/>
  <c r="S34" i="5"/>
  <c r="T34" i="5" s="1"/>
  <c r="S35" i="5"/>
  <c r="S36" i="5"/>
  <c r="S37" i="5"/>
  <c r="S38" i="5"/>
  <c r="T38" i="5" s="1"/>
  <c r="S39" i="5"/>
  <c r="T39" i="5" s="1"/>
  <c r="S40" i="5"/>
  <c r="S41" i="5"/>
  <c r="S42" i="5"/>
  <c r="S43" i="5"/>
  <c r="T43" i="5" s="1"/>
  <c r="S44" i="5"/>
  <c r="S45" i="5"/>
  <c r="S46" i="5"/>
  <c r="S47" i="5"/>
  <c r="T47" i="5" s="1"/>
  <c r="S48" i="5"/>
  <c r="S49" i="5"/>
  <c r="S50" i="5"/>
  <c r="T50" i="5" s="1"/>
  <c r="S51" i="5"/>
  <c r="R4" i="5"/>
  <c r="T4" i="5"/>
  <c r="R5" i="5"/>
  <c r="T5" i="5" s="1"/>
  <c r="R6" i="5"/>
  <c r="R7" i="5"/>
  <c r="R8" i="5"/>
  <c r="T8" i="5"/>
  <c r="R9" i="5"/>
  <c r="T9" i="5" s="1"/>
  <c r="R10" i="5"/>
  <c r="T10" i="5"/>
  <c r="R11" i="5"/>
  <c r="R12" i="5"/>
  <c r="T12" i="5"/>
  <c r="R13" i="5"/>
  <c r="R14" i="5"/>
  <c r="T14" i="5"/>
  <c r="R15" i="5"/>
  <c r="R16" i="5"/>
  <c r="T16" i="5"/>
  <c r="R17" i="5"/>
  <c r="T17" i="5" s="1"/>
  <c r="R18" i="5"/>
  <c r="R19" i="5"/>
  <c r="T19" i="5"/>
  <c r="R20" i="5"/>
  <c r="T20" i="5"/>
  <c r="R21" i="5"/>
  <c r="T21" i="5" s="1"/>
  <c r="R22" i="5"/>
  <c r="R23" i="5"/>
  <c r="R24" i="5"/>
  <c r="T24" i="5"/>
  <c r="R25" i="5"/>
  <c r="T25" i="5" s="1"/>
  <c r="R26" i="5"/>
  <c r="T26" i="5"/>
  <c r="R27" i="5"/>
  <c r="R28" i="5"/>
  <c r="T28" i="5"/>
  <c r="R29" i="5"/>
  <c r="R30" i="5"/>
  <c r="T30" i="5"/>
  <c r="R31" i="5"/>
  <c r="R32" i="5"/>
  <c r="T32" i="5"/>
  <c r="R33" i="5"/>
  <c r="T33" i="5" s="1"/>
  <c r="R34" i="5"/>
  <c r="R35" i="5"/>
  <c r="T35" i="5"/>
  <c r="R36" i="5"/>
  <c r="T36" i="5"/>
  <c r="R37" i="5"/>
  <c r="T37" i="5" s="1"/>
  <c r="R38" i="5"/>
  <c r="R39" i="5"/>
  <c r="R40" i="5"/>
  <c r="T40" i="5"/>
  <c r="R41" i="5"/>
  <c r="T41" i="5" s="1"/>
  <c r="R42" i="5"/>
  <c r="T42" i="5"/>
  <c r="R43" i="5"/>
  <c r="R44" i="5"/>
  <c r="T44" i="5"/>
  <c r="R45" i="5"/>
  <c r="R46" i="5"/>
  <c r="T46" i="5"/>
  <c r="R47" i="5"/>
  <c r="R48" i="5"/>
  <c r="T48" i="5"/>
  <c r="R49" i="5"/>
  <c r="T49" i="5" s="1"/>
  <c r="R50" i="5"/>
  <c r="R51" i="5"/>
  <c r="T51" i="5"/>
  <c r="T3" i="5"/>
  <c r="S3" i="5"/>
  <c r="R3" i="5"/>
  <c r="N53" i="5"/>
  <c r="O55" i="5"/>
  <c r="M4" i="5"/>
  <c r="N4" i="5" s="1"/>
  <c r="O4" i="5" s="1"/>
  <c r="M5" i="5"/>
  <c r="N5" i="5" s="1"/>
  <c r="O5" i="5" s="1"/>
  <c r="M6" i="5"/>
  <c r="N6" i="5"/>
  <c r="O6" i="5" s="1"/>
  <c r="M7" i="5"/>
  <c r="N7" i="5"/>
  <c r="O7" i="5"/>
  <c r="M8" i="5"/>
  <c r="N8" i="5"/>
  <c r="O8" i="5"/>
  <c r="M9" i="5"/>
  <c r="N9" i="5" s="1"/>
  <c r="O9" i="5" s="1"/>
  <c r="M10" i="5"/>
  <c r="N10" i="5"/>
  <c r="O10" i="5" s="1"/>
  <c r="M11" i="5"/>
  <c r="N11" i="5"/>
  <c r="O11" i="5"/>
  <c r="M12" i="5"/>
  <c r="N12" i="5"/>
  <c r="O12" i="5"/>
  <c r="M13" i="5"/>
  <c r="N13" i="5" s="1"/>
  <c r="O13" i="5" s="1"/>
  <c r="M14" i="5"/>
  <c r="N14" i="5"/>
  <c r="O14" i="5" s="1"/>
  <c r="M15" i="5"/>
  <c r="N15" i="5"/>
  <c r="O15" i="5"/>
  <c r="M16" i="5"/>
  <c r="N16" i="5"/>
  <c r="O16" i="5"/>
  <c r="M17" i="5"/>
  <c r="N17" i="5" s="1"/>
  <c r="O17" i="5" s="1"/>
  <c r="M18" i="5"/>
  <c r="N18" i="5"/>
  <c r="O18" i="5" s="1"/>
  <c r="M19" i="5"/>
  <c r="N19" i="5"/>
  <c r="O19" i="5"/>
  <c r="M20" i="5"/>
  <c r="N20" i="5"/>
  <c r="O20" i="5"/>
  <c r="M21" i="5"/>
  <c r="N21" i="5" s="1"/>
  <c r="O21" i="5" s="1"/>
  <c r="M22" i="5"/>
  <c r="N22" i="5"/>
  <c r="O22" i="5" s="1"/>
  <c r="M23" i="5"/>
  <c r="N23" i="5"/>
  <c r="O23" i="5"/>
  <c r="M24" i="5"/>
  <c r="N24" i="5"/>
  <c r="O24" i="5"/>
  <c r="M25" i="5"/>
  <c r="N25" i="5" s="1"/>
  <c r="O25" i="5" s="1"/>
  <c r="M26" i="5"/>
  <c r="N26" i="5"/>
  <c r="O26" i="5" s="1"/>
  <c r="M27" i="5"/>
  <c r="N27" i="5"/>
  <c r="O27" i="5"/>
  <c r="M28" i="5"/>
  <c r="O28" i="5"/>
  <c r="M29" i="5"/>
  <c r="N29" i="5" s="1"/>
  <c r="O29" i="5" s="1"/>
  <c r="M30" i="5"/>
  <c r="N30" i="5"/>
  <c r="O30" i="5" s="1"/>
  <c r="M31" i="5"/>
  <c r="N31" i="5"/>
  <c r="O31" i="5"/>
  <c r="M32" i="5"/>
  <c r="N32" i="5"/>
  <c r="O32" i="5"/>
  <c r="M33" i="5"/>
  <c r="N33" i="5" s="1"/>
  <c r="O33" i="5" s="1"/>
  <c r="M34" i="5"/>
  <c r="N34" i="5"/>
  <c r="O34" i="5" s="1"/>
  <c r="M35" i="5"/>
  <c r="N35" i="5"/>
  <c r="O35" i="5"/>
  <c r="M36" i="5"/>
  <c r="N36" i="5" s="1"/>
  <c r="O36" i="5" s="1"/>
  <c r="M37" i="5"/>
  <c r="N37" i="5" s="1"/>
  <c r="O37" i="5" s="1"/>
  <c r="M38" i="5"/>
  <c r="N38" i="5"/>
  <c r="O38" i="5" s="1"/>
  <c r="M39" i="5"/>
  <c r="N39" i="5"/>
  <c r="O39" i="5"/>
  <c r="M40" i="5"/>
  <c r="N40" i="5" s="1"/>
  <c r="O40" i="5" s="1"/>
  <c r="M41" i="5"/>
  <c r="N41" i="5" s="1"/>
  <c r="O41" i="5" s="1"/>
  <c r="M42" i="5"/>
  <c r="N42" i="5"/>
  <c r="O42" i="5" s="1"/>
  <c r="M43" i="5"/>
  <c r="N43" i="5"/>
  <c r="O43" i="5"/>
  <c r="M44" i="5"/>
  <c r="N44" i="5" s="1"/>
  <c r="O44" i="5" s="1"/>
  <c r="M45" i="5"/>
  <c r="N45" i="5" s="1"/>
  <c r="O45" i="5" s="1"/>
  <c r="M46" i="5"/>
  <c r="N46" i="5"/>
  <c r="O46" i="5" s="1"/>
  <c r="M47" i="5"/>
  <c r="N47" i="5"/>
  <c r="O47" i="5"/>
  <c r="M48" i="5"/>
  <c r="N48" i="5" s="1"/>
  <c r="O48" i="5" s="1"/>
  <c r="M49" i="5"/>
  <c r="N49" i="5" s="1"/>
  <c r="O49" i="5" s="1"/>
  <c r="M50" i="5"/>
  <c r="N50" i="5"/>
  <c r="O50" i="5" s="1"/>
  <c r="M51" i="5"/>
  <c r="N51" i="5"/>
  <c r="O51" i="5"/>
  <c r="O3" i="5"/>
  <c r="N3" i="5"/>
  <c r="M3" i="5"/>
  <c r="J55" i="5"/>
  <c r="I53" i="5"/>
  <c r="H4" i="5"/>
  <c r="I4" i="5"/>
  <c r="J4" i="5"/>
  <c r="H5" i="5"/>
  <c r="I5" i="5" s="1"/>
  <c r="J5" i="5" s="1"/>
  <c r="H6" i="5"/>
  <c r="I6" i="5"/>
  <c r="J6" i="5" s="1"/>
  <c r="H7" i="5"/>
  <c r="I7" i="5"/>
  <c r="J7" i="5"/>
  <c r="H8" i="5"/>
  <c r="I8" i="5"/>
  <c r="J8" i="5"/>
  <c r="H9" i="5"/>
  <c r="I9" i="5" s="1"/>
  <c r="J9" i="5" s="1"/>
  <c r="H10" i="5"/>
  <c r="I10" i="5"/>
  <c r="J10" i="5" s="1"/>
  <c r="H11" i="5"/>
  <c r="I11" i="5"/>
  <c r="J11" i="5"/>
  <c r="H12" i="5"/>
  <c r="I12" i="5"/>
  <c r="J12" i="5"/>
  <c r="H13" i="5"/>
  <c r="I13" i="5" s="1"/>
  <c r="J13" i="5" s="1"/>
  <c r="H14" i="5"/>
  <c r="I14" i="5" s="1"/>
  <c r="J14" i="5" s="1"/>
  <c r="H15" i="5"/>
  <c r="I15" i="5"/>
  <c r="J15" i="5"/>
  <c r="H16" i="5"/>
  <c r="I16" i="5"/>
  <c r="J16" i="5"/>
  <c r="H17" i="5"/>
  <c r="I17" i="5" s="1"/>
  <c r="J17" i="5" s="1"/>
  <c r="H18" i="5"/>
  <c r="I18" i="5"/>
  <c r="J18" i="5" s="1"/>
  <c r="H19" i="5"/>
  <c r="I19" i="5"/>
  <c r="J19" i="5"/>
  <c r="H20" i="5"/>
  <c r="I20" i="5"/>
  <c r="J20" i="5"/>
  <c r="H21" i="5"/>
  <c r="I21" i="5" s="1"/>
  <c r="J21" i="5" s="1"/>
  <c r="H22" i="5"/>
  <c r="I22" i="5"/>
  <c r="J22" i="5" s="1"/>
  <c r="H23" i="5"/>
  <c r="I23" i="5"/>
  <c r="J23" i="5"/>
  <c r="H24" i="5"/>
  <c r="I24" i="5"/>
  <c r="J24" i="5"/>
  <c r="H25" i="5"/>
  <c r="I25" i="5" s="1"/>
  <c r="J25" i="5" s="1"/>
  <c r="H26" i="5"/>
  <c r="I26" i="5"/>
  <c r="J26" i="5" s="1"/>
  <c r="H27" i="5"/>
  <c r="I27" i="5"/>
  <c r="J27" i="5"/>
  <c r="H28" i="5"/>
  <c r="I28" i="5"/>
  <c r="J28" i="5"/>
  <c r="H29" i="5"/>
  <c r="I29" i="5" s="1"/>
  <c r="J29" i="5" s="1"/>
  <c r="H30" i="5"/>
  <c r="I30" i="5"/>
  <c r="J30" i="5" s="1"/>
  <c r="H31" i="5"/>
  <c r="I31" i="5"/>
  <c r="J31" i="5"/>
  <c r="H32" i="5"/>
  <c r="I32" i="5"/>
  <c r="J32" i="5"/>
  <c r="H33" i="5"/>
  <c r="I33" i="5" s="1"/>
  <c r="J33" i="5" s="1"/>
  <c r="H34" i="5"/>
  <c r="I34" i="5"/>
  <c r="J34" i="5" s="1"/>
  <c r="H35" i="5"/>
  <c r="I35" i="5"/>
  <c r="J35" i="5"/>
  <c r="H36" i="5"/>
  <c r="I36" i="5"/>
  <c r="J36" i="5"/>
  <c r="H37" i="5"/>
  <c r="I37" i="5" s="1"/>
  <c r="J37" i="5" s="1"/>
  <c r="H38" i="5"/>
  <c r="I38" i="5"/>
  <c r="J38" i="5" s="1"/>
  <c r="H39" i="5"/>
  <c r="I39" i="5"/>
  <c r="J39" i="5"/>
  <c r="H40" i="5"/>
  <c r="I40" i="5"/>
  <c r="J40" i="5"/>
  <c r="H41" i="5"/>
  <c r="I41" i="5" s="1"/>
  <c r="J41" i="5" s="1"/>
  <c r="H42" i="5"/>
  <c r="I42" i="5"/>
  <c r="J42" i="5" s="1"/>
  <c r="H43" i="5"/>
  <c r="I43" i="5"/>
  <c r="J43" i="5"/>
  <c r="H44" i="5"/>
  <c r="I44" i="5"/>
  <c r="J44" i="5"/>
  <c r="H45" i="5"/>
  <c r="I45" i="5" s="1"/>
  <c r="J45" i="5" s="1"/>
  <c r="H46" i="5"/>
  <c r="I46" i="5"/>
  <c r="J46" i="5" s="1"/>
  <c r="H47" i="5"/>
  <c r="I47" i="5"/>
  <c r="J47" i="5"/>
  <c r="H48" i="5"/>
  <c r="I48" i="5"/>
  <c r="J48" i="5"/>
  <c r="H49" i="5"/>
  <c r="I49" i="5" s="1"/>
  <c r="J49" i="5" s="1"/>
  <c r="H50" i="5"/>
  <c r="I50" i="5"/>
  <c r="J50" i="5" s="1"/>
  <c r="H51" i="5"/>
  <c r="I51" i="5"/>
  <c r="J51" i="5"/>
  <c r="J3" i="5"/>
  <c r="I3" i="5"/>
  <c r="H3" i="5"/>
  <c r="E55" i="5"/>
  <c r="D5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9" i="5"/>
  <c r="D30" i="5"/>
  <c r="D32" i="5"/>
  <c r="D33" i="5"/>
  <c r="D34" i="5"/>
  <c r="D35" i="5"/>
  <c r="D36" i="5"/>
  <c r="D37" i="5"/>
  <c r="D39" i="5"/>
  <c r="D40" i="5"/>
  <c r="D41" i="5"/>
  <c r="D42" i="5"/>
  <c r="D43" i="5"/>
  <c r="D44" i="5"/>
  <c r="D45" i="5"/>
  <c r="D47" i="5"/>
  <c r="D48" i="5"/>
  <c r="D49" i="5"/>
  <c r="D50" i="5"/>
  <c r="D5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E3" i="5"/>
  <c r="D3" i="5"/>
  <c r="C3" i="5"/>
  <c r="S27" i="2"/>
  <c r="T27" i="2" s="1"/>
  <c r="O27" i="2"/>
  <c r="P27" i="2" s="1"/>
  <c r="K27" i="2"/>
  <c r="G27" i="2"/>
  <c r="C27" i="2"/>
  <c r="S26" i="2"/>
  <c r="T26" i="2" s="1"/>
  <c r="O26" i="2"/>
  <c r="P26" i="2" s="1"/>
  <c r="K26" i="2"/>
  <c r="G26" i="2"/>
  <c r="C26" i="2"/>
  <c r="S25" i="2"/>
  <c r="O25" i="2"/>
  <c r="K25" i="2"/>
  <c r="G25" i="2"/>
  <c r="C25" i="2"/>
  <c r="S24" i="2"/>
  <c r="O24" i="2"/>
  <c r="K24" i="2"/>
  <c r="G24" i="2"/>
  <c r="C24" i="2"/>
  <c r="S23" i="2"/>
  <c r="T23" i="2" s="1"/>
  <c r="O23" i="2"/>
  <c r="P23" i="2" s="1"/>
  <c r="K23" i="2"/>
  <c r="G23" i="2"/>
  <c r="C23" i="2"/>
  <c r="S22" i="2"/>
  <c r="T22" i="2" s="1"/>
  <c r="O22" i="2"/>
  <c r="P22" i="2" s="1"/>
  <c r="K22" i="2"/>
  <c r="G22" i="2"/>
  <c r="C22" i="2"/>
  <c r="S21" i="2"/>
  <c r="T21" i="2" s="1"/>
  <c r="O21" i="2"/>
  <c r="K21" i="2"/>
  <c r="G21" i="2"/>
  <c r="C21" i="2"/>
  <c r="S20" i="2"/>
  <c r="O20" i="2"/>
  <c r="K20" i="2"/>
  <c r="G20" i="2"/>
  <c r="C20" i="2"/>
  <c r="S19" i="2"/>
  <c r="T19" i="2" s="1"/>
  <c r="O19" i="2"/>
  <c r="P19" i="2" s="1"/>
  <c r="K19" i="2"/>
  <c r="G19" i="2"/>
  <c r="C19" i="2"/>
  <c r="S18" i="2"/>
  <c r="T18" i="2" s="1"/>
  <c r="O18" i="2"/>
  <c r="P18" i="2" s="1"/>
  <c r="K18" i="2"/>
  <c r="G18" i="2"/>
  <c r="C18" i="2"/>
  <c r="S17" i="2"/>
  <c r="O17" i="2"/>
  <c r="K17" i="2"/>
  <c r="G17" i="2"/>
  <c r="C17" i="2"/>
  <c r="S16" i="2"/>
  <c r="O16" i="2"/>
  <c r="K16" i="2"/>
  <c r="G16" i="2"/>
  <c r="C16" i="2"/>
  <c r="S15" i="2"/>
  <c r="T15" i="2" s="1"/>
  <c r="O15" i="2"/>
  <c r="P15" i="2" s="1"/>
  <c r="K15" i="2"/>
  <c r="G15" i="2"/>
  <c r="C15" i="2"/>
  <c r="S14" i="2"/>
  <c r="T14" i="2" s="1"/>
  <c r="O14" i="2"/>
  <c r="P14" i="2" s="1"/>
  <c r="K14" i="2"/>
  <c r="G14" i="2"/>
  <c r="C14" i="2"/>
  <c r="S13" i="2"/>
  <c r="T13" i="2" s="1"/>
  <c r="O13" i="2"/>
  <c r="K13" i="2"/>
  <c r="G13" i="2"/>
  <c r="C13" i="2"/>
  <c r="S12" i="2"/>
  <c r="O12" i="2"/>
  <c r="K12" i="2"/>
  <c r="G12" i="2"/>
  <c r="C12" i="2"/>
  <c r="S11" i="2"/>
  <c r="T11" i="2" s="1"/>
  <c r="O11" i="2"/>
  <c r="P11" i="2" s="1"/>
  <c r="K11" i="2"/>
  <c r="G11" i="2"/>
  <c r="C11" i="2"/>
  <c r="S10" i="2"/>
  <c r="T10" i="2" s="1"/>
  <c r="O10" i="2"/>
  <c r="P10" i="2" s="1"/>
  <c r="K10" i="2"/>
  <c r="G10" i="2"/>
  <c r="C10" i="2"/>
  <c r="S9" i="2"/>
  <c r="O9" i="2"/>
  <c r="K9" i="2"/>
  <c r="G9" i="2"/>
  <c r="C9" i="2"/>
  <c r="S8" i="2"/>
  <c r="O8" i="2"/>
  <c r="K8" i="2"/>
  <c r="G8" i="2"/>
  <c r="C8" i="2"/>
  <c r="S7" i="2"/>
  <c r="T7" i="2" s="1"/>
  <c r="O7" i="2"/>
  <c r="P7" i="2" s="1"/>
  <c r="K7" i="2"/>
  <c r="G7" i="2"/>
  <c r="C7" i="2"/>
  <c r="S6" i="2"/>
  <c r="T6" i="2" s="1"/>
  <c r="O6" i="2"/>
  <c r="P6" i="2" s="1"/>
  <c r="K6" i="2"/>
  <c r="G6" i="2"/>
  <c r="C6" i="2"/>
  <c r="S5" i="2"/>
  <c r="O5" i="2"/>
  <c r="K5" i="2"/>
  <c r="G5" i="2"/>
  <c r="E5" i="2"/>
  <c r="S4" i="2"/>
  <c r="O4" i="2"/>
  <c r="K4" i="2"/>
  <c r="G4" i="2"/>
  <c r="C4" i="2"/>
  <c r="S3" i="2"/>
  <c r="O3" i="2"/>
  <c r="P3" i="2" s="1"/>
  <c r="K3" i="2"/>
  <c r="G3" i="2"/>
  <c r="C3" i="2"/>
  <c r="D3" i="2" s="1"/>
  <c r="E20" i="2" l="1"/>
  <c r="E8" i="2"/>
  <c r="E4" i="2"/>
  <c r="E12" i="2"/>
  <c r="M22" i="2"/>
  <c r="M18" i="2"/>
  <c r="M14" i="2"/>
  <c r="M10" i="2"/>
  <c r="M6" i="2"/>
  <c r="E10" i="2"/>
  <c r="E14" i="2"/>
  <c r="E16" i="2"/>
  <c r="E22" i="2"/>
  <c r="P25" i="2"/>
  <c r="Q25" i="2" s="1"/>
  <c r="P21" i="2"/>
  <c r="Q21" i="2" s="1"/>
  <c r="P17" i="2"/>
  <c r="Q17" i="2" s="1"/>
  <c r="P13" i="2"/>
  <c r="Q13" i="2" s="1"/>
  <c r="P9" i="2"/>
  <c r="Q9" i="2" s="1"/>
  <c r="P5" i="2"/>
  <c r="Q5" i="2" s="1"/>
  <c r="T25" i="2"/>
  <c r="U25" i="2" s="1"/>
  <c r="T17" i="2"/>
  <c r="U17" i="2" s="1"/>
  <c r="T9" i="2"/>
  <c r="U9" i="2" s="1"/>
  <c r="T5" i="2"/>
  <c r="U5" i="2" s="1"/>
  <c r="U13" i="2"/>
  <c r="I20" i="2"/>
  <c r="U21" i="2"/>
  <c r="E6" i="2"/>
  <c r="M5" i="2"/>
  <c r="I6" i="2"/>
  <c r="U7" i="2"/>
  <c r="M9" i="2"/>
  <c r="I10" i="2"/>
  <c r="U11" i="2"/>
  <c r="M13" i="2"/>
  <c r="I14" i="2"/>
  <c r="U15" i="2"/>
  <c r="M17" i="2"/>
  <c r="I18" i="2"/>
  <c r="U19" i="2"/>
  <c r="M21" i="2"/>
  <c r="I22" i="2"/>
  <c r="U23" i="2"/>
  <c r="M25" i="2"/>
  <c r="I26" i="2"/>
  <c r="U27" i="2"/>
  <c r="I24" i="2"/>
  <c r="I16" i="2"/>
  <c r="I12" i="2"/>
  <c r="I8" i="2"/>
  <c r="I4" i="2"/>
  <c r="M24" i="2"/>
  <c r="M20" i="2"/>
  <c r="M16" i="2"/>
  <c r="M12" i="2"/>
  <c r="M8" i="2"/>
  <c r="M4" i="2"/>
  <c r="P24" i="2"/>
  <c r="Q24" i="2" s="1"/>
  <c r="P20" i="2"/>
  <c r="Q20" i="2" s="1"/>
  <c r="P16" i="2"/>
  <c r="Q16" i="2" s="1"/>
  <c r="P12" i="2"/>
  <c r="Q12" i="2" s="1"/>
  <c r="P8" i="2"/>
  <c r="Q8" i="2" s="1"/>
  <c r="P4" i="2"/>
  <c r="Q4" i="2" s="1"/>
  <c r="T24" i="2"/>
  <c r="U24" i="2" s="1"/>
  <c r="T20" i="2"/>
  <c r="U20" i="2" s="1"/>
  <c r="T16" i="2"/>
  <c r="U16" i="2" s="1"/>
  <c r="T12" i="2"/>
  <c r="U12" i="2" s="1"/>
  <c r="T8" i="2"/>
  <c r="U8" i="2" s="1"/>
  <c r="T4" i="2"/>
  <c r="U4" i="2" s="1"/>
  <c r="T45" i="5"/>
  <c r="T29" i="5"/>
  <c r="T13" i="5"/>
  <c r="U6" i="2"/>
  <c r="U10" i="2"/>
  <c r="U14" i="2"/>
  <c r="U18" i="2"/>
  <c r="U22" i="2"/>
  <c r="U26" i="2"/>
  <c r="Q6" i="2"/>
  <c r="Q10" i="2"/>
  <c r="Q14" i="2"/>
  <c r="Q18" i="2"/>
  <c r="Q22" i="2"/>
  <c r="Q26" i="2"/>
  <c r="Q7" i="2"/>
  <c r="Q11" i="2"/>
  <c r="Q15" i="2"/>
  <c r="Q19" i="2"/>
  <c r="Q23" i="2"/>
  <c r="Q27" i="2"/>
  <c r="M7" i="2"/>
  <c r="M11" i="2"/>
  <c r="M15" i="2"/>
  <c r="M19" i="2"/>
  <c r="M23" i="2"/>
  <c r="M27" i="2"/>
  <c r="M26" i="2"/>
  <c r="I7" i="2"/>
  <c r="I11" i="2"/>
  <c r="I15" i="2"/>
  <c r="I19" i="2"/>
  <c r="I23" i="2"/>
  <c r="I27" i="2"/>
  <c r="I5" i="2"/>
  <c r="I9" i="2"/>
  <c r="I13" i="2"/>
  <c r="I17" i="2"/>
  <c r="I21" i="2"/>
  <c r="I25" i="2"/>
  <c r="E23" i="2"/>
  <c r="E19" i="2"/>
  <c r="E17" i="2"/>
  <c r="E13" i="2"/>
  <c r="E9" i="2"/>
  <c r="E24" i="2"/>
  <c r="E18" i="2"/>
  <c r="E7" i="2"/>
  <c r="E11" i="2"/>
  <c r="E15" i="2"/>
  <c r="E21" i="2"/>
  <c r="E25" i="2"/>
  <c r="E26" i="2"/>
  <c r="E27" i="2"/>
  <c r="M3" i="2"/>
  <c r="E3" i="2"/>
  <c r="Q3" i="2"/>
  <c r="P29" i="2"/>
  <c r="U3" i="2"/>
  <c r="I3" i="2"/>
  <c r="H29" i="2" l="1"/>
  <c r="U30" i="2"/>
  <c r="T29" i="2"/>
  <c r="D29" i="2"/>
  <c r="M30" i="2"/>
  <c r="I30" i="2"/>
  <c r="L29" i="2"/>
  <c r="Q30" i="2"/>
  <c r="E30" i="2"/>
</calcChain>
</file>

<file path=xl/sharedStrings.xml><?xml version="1.0" encoding="utf-8"?>
<sst xmlns="http://schemas.openxmlformats.org/spreadsheetml/2006/main" count="221" uniqueCount="42">
  <si>
    <t>Date</t>
  </si>
  <si>
    <t>PM10</t>
  </si>
  <si>
    <t>NDVI</t>
  </si>
  <si>
    <t>Temp</t>
  </si>
  <si>
    <t>Dew_point</t>
  </si>
  <si>
    <t>RH</t>
  </si>
  <si>
    <t>Precipitation</t>
  </si>
  <si>
    <t>WS</t>
  </si>
  <si>
    <t>Cloud_cover</t>
  </si>
  <si>
    <t>Solar_radiation</t>
  </si>
  <si>
    <t>AOD</t>
  </si>
  <si>
    <t>Linear Regression</t>
  </si>
  <si>
    <t>Support Vector Regression</t>
  </si>
  <si>
    <t>Random Forest Regression</t>
  </si>
  <si>
    <t>Gradient Boosting Regression</t>
  </si>
  <si>
    <t>XGB Regression</t>
  </si>
  <si>
    <t>PM10 (predict LR)</t>
  </si>
  <si>
    <t>relative error</t>
  </si>
  <si>
    <t>accuracy</t>
  </si>
  <si>
    <t>&gt;85%</t>
  </si>
  <si>
    <t>PM10 (predict SVR)</t>
  </si>
  <si>
    <t>PM10 (predict RF)</t>
  </si>
  <si>
    <t>PM10 (predict GB)</t>
  </si>
  <si>
    <t>PM10 (predict XGB)</t>
  </si>
  <si>
    <t>Average</t>
  </si>
  <si>
    <t>Count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</si>
  <si>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</si>
  <si>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</si>
  <si>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</si>
  <si>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</si>
  <si>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</si>
  <si>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</si>
  <si>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</si>
  <si>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</si>
  <si>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</si>
  <si>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</si>
  <si>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</si>
  <si>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</si>
  <si>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</si>
  <si>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PM10_actual</t>
  </si>
  <si>
    <t>AVERAGE</t>
  </si>
  <si>
    <t>Count of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</si>
</sst>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42" applyNumberFormat="1" applyFont="1"/>
    <xf numFmtId="10" fontId="0" fillId="0" borderId="10" xfId="0" applyNumberFormat="1" applyBorder="1"/>
    <xf numFmtId="10" fontId="0" fillId="0" borderId="0" xfId="0" applyNumberFormat="1"/>
    <xf numFmtId="9" fontId="0" fillId="0" borderId="0" xfId="0" applyNumberFormat="1"/>
    <xf numFmtId="0" fontId="18" fillId="0" borderId="0" xfId="0" applyFont="1"/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0" borderId="0" xfId="0" applyFont="1"/>
    <xf numFmtId="10" fontId="21" fillId="33" borderId="13" xfId="0" applyNumberFormat="1" applyFont="1" applyFill="1" applyBorder="1"/>
    <xf numFmtId="10" fontId="0" fillId="33" borderId="13" xfId="0" applyNumberFormat="1" applyFill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0" xfId="0" applyFont="1" applyFill="1"/>
    <xf numFmtId="2" fontId="0" fillId="33" borderId="0" xfId="0" applyNumberFormat="1" applyFont="1" applyFill="1"/>
    <xf numFmtId="10" fontId="0" fillId="33" borderId="0" xfId="0" applyNumberFormat="1" applyFont="1" applyFill="1"/>
    <xf numFmtId="10" fontId="1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07CC-F297-4DAA-880F-D1ABA759A8BC}">
  <dimension ref="A1:T16"/>
  <sheetViews>
    <sheetView topLeftCell="J1" workbookViewId="0">
      <selection activeCell="L3" sqref="L3"/>
    </sheetView>
  </sheetViews>
  <sheetFormatPr defaultRowHeight="15" x14ac:dyDescent="0.25"/>
  <cols>
    <col min="1" max="1" width="23.28515625" bestFit="1" customWidth="1"/>
    <col min="3" max="3" width="23.28515625" bestFit="1" customWidth="1"/>
    <col min="5" max="5" width="23.28515625" bestFit="1" customWidth="1"/>
    <col min="7" max="7" width="23.28515625" bestFit="1" customWidth="1"/>
    <col min="9" max="9" width="23.28515625" bestFit="1" customWidth="1"/>
    <col min="11" max="11" width="23.28515625" bestFit="1" customWidth="1"/>
    <col min="13" max="13" width="23.28515625" bestFit="1" customWidth="1"/>
    <col min="15" max="15" width="23.28515625" bestFit="1" customWidth="1"/>
    <col min="17" max="17" width="23.28515625" bestFit="1" customWidth="1"/>
    <col min="19" max="19" width="23.28515625" bestFit="1" customWidth="1"/>
  </cols>
  <sheetData>
    <row r="1" spans="1:20" x14ac:dyDescent="0.25">
      <c r="A1" s="9" t="s">
        <v>1</v>
      </c>
      <c r="B1" s="9"/>
      <c r="C1" s="9" t="s">
        <v>2</v>
      </c>
      <c r="D1" s="9"/>
      <c r="E1" s="9" t="s">
        <v>3</v>
      </c>
      <c r="F1" s="9"/>
      <c r="G1" s="9" t="s">
        <v>4</v>
      </c>
      <c r="H1" s="9"/>
      <c r="I1" s="9" t="s">
        <v>5</v>
      </c>
      <c r="J1" s="9"/>
      <c r="K1" s="9" t="s">
        <v>6</v>
      </c>
      <c r="L1" s="9"/>
      <c r="M1" s="9" t="s">
        <v>7</v>
      </c>
      <c r="N1" s="9"/>
      <c r="O1" s="9" t="s">
        <v>8</v>
      </c>
      <c r="P1" s="9"/>
      <c r="Q1" s="9" t="s">
        <v>9</v>
      </c>
      <c r="R1" s="9"/>
      <c r="S1" s="9" t="s">
        <v>10</v>
      </c>
      <c r="T1" s="9"/>
    </row>
    <row r="3" spans="1:20" x14ac:dyDescent="0.25">
      <c r="A3" t="s">
        <v>27</v>
      </c>
      <c r="B3">
        <v>116.12</v>
      </c>
      <c r="C3" t="s">
        <v>27</v>
      </c>
      <c r="D3">
        <v>0.52571249999999992</v>
      </c>
      <c r="E3" t="s">
        <v>27</v>
      </c>
      <c r="F3">
        <v>21.931999999999995</v>
      </c>
      <c r="G3" t="s">
        <v>27</v>
      </c>
      <c r="H3">
        <v>12.116000000000001</v>
      </c>
      <c r="I3" t="s">
        <v>27</v>
      </c>
      <c r="J3">
        <v>60.604000000000013</v>
      </c>
      <c r="K3" t="s">
        <v>27</v>
      </c>
      <c r="L3">
        <v>0.996</v>
      </c>
      <c r="M3" t="s">
        <v>27</v>
      </c>
      <c r="N3">
        <v>13.54</v>
      </c>
      <c r="O3" t="s">
        <v>27</v>
      </c>
      <c r="P3">
        <v>19.531999999999996</v>
      </c>
      <c r="Q3" t="s">
        <v>27</v>
      </c>
      <c r="R3">
        <v>207.38</v>
      </c>
      <c r="S3" t="s">
        <v>27</v>
      </c>
      <c r="T3">
        <v>0.60270000000000001</v>
      </c>
    </row>
    <row r="4" spans="1:20" x14ac:dyDescent="0.25">
      <c r="A4" t="s">
        <v>28</v>
      </c>
      <c r="B4">
        <v>3.7449165544775527</v>
      </c>
      <c r="C4" t="s">
        <v>28</v>
      </c>
      <c r="D4">
        <v>1.2231900425560572E-2</v>
      </c>
      <c r="E4" t="s">
        <v>28</v>
      </c>
      <c r="F4">
        <v>1.0024922277337989</v>
      </c>
      <c r="G4" t="s">
        <v>28</v>
      </c>
      <c r="H4">
        <v>1.0328549430260434</v>
      </c>
      <c r="I4" t="s">
        <v>28</v>
      </c>
      <c r="J4">
        <v>4.1783428932213376</v>
      </c>
      <c r="K4" t="s">
        <v>28</v>
      </c>
      <c r="L4">
        <v>0.65356662501487439</v>
      </c>
      <c r="M4" t="s">
        <v>28</v>
      </c>
      <c r="N4">
        <v>1.3665528407883341</v>
      </c>
      <c r="O4" t="s">
        <v>28</v>
      </c>
      <c r="P4">
        <v>3.5305557636156948</v>
      </c>
      <c r="Q4" t="s">
        <v>28</v>
      </c>
      <c r="R4">
        <v>11.164440574132351</v>
      </c>
      <c r="S4" t="s">
        <v>28</v>
      </c>
      <c r="T4">
        <v>6.743823099696486E-2</v>
      </c>
    </row>
    <row r="5" spans="1:20" x14ac:dyDescent="0.25">
      <c r="A5" t="s">
        <v>29</v>
      </c>
      <c r="B5">
        <v>119</v>
      </c>
      <c r="C5" t="s">
        <v>29</v>
      </c>
      <c r="D5">
        <v>0.50700000000000001</v>
      </c>
      <c r="E5" t="s">
        <v>29</v>
      </c>
      <c r="F5">
        <v>20.399999999999999</v>
      </c>
      <c r="G5" t="s">
        <v>29</v>
      </c>
      <c r="H5">
        <v>11.3</v>
      </c>
      <c r="I5" t="s">
        <v>29</v>
      </c>
      <c r="J5">
        <v>64.599999999999994</v>
      </c>
      <c r="K5" t="s">
        <v>29</v>
      </c>
      <c r="L5">
        <v>0</v>
      </c>
      <c r="M5" t="s">
        <v>29</v>
      </c>
      <c r="N5">
        <v>11.9</v>
      </c>
      <c r="O5" t="s">
        <v>29</v>
      </c>
      <c r="P5">
        <v>11.5</v>
      </c>
      <c r="Q5" t="s">
        <v>29</v>
      </c>
      <c r="R5">
        <v>189.9</v>
      </c>
      <c r="S5" t="s">
        <v>29</v>
      </c>
      <c r="T5">
        <v>0.52200000000000002</v>
      </c>
    </row>
    <row r="6" spans="1:20" x14ac:dyDescent="0.25">
      <c r="A6" t="s">
        <v>30</v>
      </c>
      <c r="B6">
        <v>119</v>
      </c>
      <c r="C6" t="s">
        <v>30</v>
      </c>
      <c r="D6">
        <v>0.48162499999999903</v>
      </c>
      <c r="E6" t="s">
        <v>30</v>
      </c>
      <c r="F6">
        <v>29.3</v>
      </c>
      <c r="G6" t="s">
        <v>30</v>
      </c>
      <c r="H6">
        <v>11.3</v>
      </c>
      <c r="I6" t="s">
        <v>30</v>
      </c>
      <c r="J6">
        <v>86.9</v>
      </c>
      <c r="K6" t="s">
        <v>30</v>
      </c>
      <c r="L6">
        <v>0</v>
      </c>
      <c r="M6" t="s">
        <v>30</v>
      </c>
      <c r="N6">
        <v>10.8</v>
      </c>
      <c r="O6" t="s">
        <v>30</v>
      </c>
      <c r="P6" t="e">
        <v>#N/A</v>
      </c>
      <c r="Q6" t="s">
        <v>30</v>
      </c>
      <c r="R6" t="e">
        <v>#N/A</v>
      </c>
      <c r="S6" t="s">
        <v>30</v>
      </c>
      <c r="T6">
        <v>0.214</v>
      </c>
    </row>
    <row r="7" spans="1:20" x14ac:dyDescent="0.25">
      <c r="A7" t="s">
        <v>31</v>
      </c>
      <c r="B7">
        <v>18.724582772387762</v>
      </c>
      <c r="C7" t="s">
        <v>31</v>
      </c>
      <c r="D7">
        <v>6.1159502127802856E-2</v>
      </c>
      <c r="E7" t="s">
        <v>31</v>
      </c>
      <c r="F7">
        <v>5.0124611386689946</v>
      </c>
      <c r="G7" t="s">
        <v>31</v>
      </c>
      <c r="H7">
        <v>5.1642747151302171</v>
      </c>
      <c r="I7" t="s">
        <v>31</v>
      </c>
      <c r="J7">
        <v>20.891714466106688</v>
      </c>
      <c r="K7" t="s">
        <v>31</v>
      </c>
      <c r="L7">
        <v>3.2678331250743717</v>
      </c>
      <c r="M7" t="s">
        <v>31</v>
      </c>
      <c r="N7">
        <v>6.8327642039416698</v>
      </c>
      <c r="O7" t="s">
        <v>31</v>
      </c>
      <c r="P7">
        <v>17.652778818078474</v>
      </c>
      <c r="Q7" t="s">
        <v>31</v>
      </c>
      <c r="R7">
        <v>55.822202870661755</v>
      </c>
      <c r="S7" t="s">
        <v>31</v>
      </c>
      <c r="T7">
        <v>0.33719115498482427</v>
      </c>
    </row>
    <row r="8" spans="1:20" x14ac:dyDescent="0.25">
      <c r="A8" t="s">
        <v>32</v>
      </c>
      <c r="B8">
        <v>350.61000000000058</v>
      </c>
      <c r="C8" t="s">
        <v>32</v>
      </c>
      <c r="D8">
        <v>3.7404847005207222E-3</v>
      </c>
      <c r="E8" t="s">
        <v>32</v>
      </c>
      <c r="F8">
        <v>25.124766666666876</v>
      </c>
      <c r="G8" t="s">
        <v>32</v>
      </c>
      <c r="H8">
        <v>26.669733333333284</v>
      </c>
      <c r="I8" t="s">
        <v>32</v>
      </c>
      <c r="J8">
        <v>436.4637333333315</v>
      </c>
      <c r="K8" t="s">
        <v>32</v>
      </c>
      <c r="L8">
        <v>10.678733333333335</v>
      </c>
      <c r="M8" t="s">
        <v>32</v>
      </c>
      <c r="N8">
        <v>46.686666666666646</v>
      </c>
      <c r="O8" t="s">
        <v>32</v>
      </c>
      <c r="P8">
        <v>311.62060000000002</v>
      </c>
      <c r="Q8" t="s">
        <v>32</v>
      </c>
      <c r="R8">
        <v>3116.1183333333174</v>
      </c>
      <c r="S8" t="s">
        <v>32</v>
      </c>
      <c r="T8">
        <v>0.1136978749999998</v>
      </c>
    </row>
    <row r="9" spans="1:20" x14ac:dyDescent="0.25">
      <c r="A9" t="s">
        <v>33</v>
      </c>
      <c r="B9">
        <v>0.56063868140212048</v>
      </c>
      <c r="C9" t="s">
        <v>33</v>
      </c>
      <c r="D9">
        <v>-0.19839806091167356</v>
      </c>
      <c r="E9" t="s">
        <v>33</v>
      </c>
      <c r="F9">
        <v>-1.3097105028572109</v>
      </c>
      <c r="G9" t="s">
        <v>33</v>
      </c>
      <c r="H9">
        <v>-0.50892363420194897</v>
      </c>
      <c r="I9" t="s">
        <v>33</v>
      </c>
      <c r="J9">
        <v>-1.1634523778541253</v>
      </c>
      <c r="K9" t="s">
        <v>33</v>
      </c>
      <c r="L9">
        <v>10.790936698694916</v>
      </c>
      <c r="M9" t="s">
        <v>33</v>
      </c>
      <c r="N9">
        <v>5.3606252122973732</v>
      </c>
      <c r="O9" t="s">
        <v>33</v>
      </c>
      <c r="P9">
        <v>1.3993875040558832</v>
      </c>
      <c r="Q9" t="s">
        <v>33</v>
      </c>
      <c r="R9">
        <v>-1.0374881700013119</v>
      </c>
      <c r="S9" t="s">
        <v>33</v>
      </c>
      <c r="T9">
        <v>-0.20914451377512489</v>
      </c>
    </row>
    <row r="10" spans="1:20" x14ac:dyDescent="0.25">
      <c r="A10" t="s">
        <v>34</v>
      </c>
      <c r="B10">
        <v>-0.71651036186607497</v>
      </c>
      <c r="C10" t="s">
        <v>34</v>
      </c>
      <c r="D10">
        <v>0.93961153934126018</v>
      </c>
      <c r="E10" t="s">
        <v>34</v>
      </c>
      <c r="F10">
        <v>0.18696016362473644</v>
      </c>
      <c r="G10" t="s">
        <v>34</v>
      </c>
      <c r="H10">
        <v>-0.21684099017899236</v>
      </c>
      <c r="I10" t="s">
        <v>34</v>
      </c>
      <c r="J10">
        <v>-0.34936003683258982</v>
      </c>
      <c r="K10" t="s">
        <v>34</v>
      </c>
      <c r="L10">
        <v>3.3969215909248844</v>
      </c>
      <c r="M10" t="s">
        <v>34</v>
      </c>
      <c r="N10">
        <v>2.1418655460865361</v>
      </c>
      <c r="O10" t="s">
        <v>34</v>
      </c>
      <c r="P10">
        <v>1.4993079825404527</v>
      </c>
      <c r="Q10" t="s">
        <v>34</v>
      </c>
      <c r="R10">
        <v>0.51032946596522477</v>
      </c>
      <c r="S10" t="s">
        <v>34</v>
      </c>
      <c r="T10">
        <v>0.71070871608120723</v>
      </c>
    </row>
    <row r="11" spans="1:20" x14ac:dyDescent="0.25">
      <c r="A11" t="s">
        <v>35</v>
      </c>
      <c r="B11">
        <v>76</v>
      </c>
      <c r="C11" t="s">
        <v>35</v>
      </c>
      <c r="D11">
        <v>0.21956249999999999</v>
      </c>
      <c r="E11" t="s">
        <v>35</v>
      </c>
      <c r="F11">
        <v>15.899999999999999</v>
      </c>
      <c r="G11" t="s">
        <v>35</v>
      </c>
      <c r="H11">
        <v>19.899999999999999</v>
      </c>
      <c r="I11" t="s">
        <v>35</v>
      </c>
      <c r="J11">
        <v>64.800000000000011</v>
      </c>
      <c r="K11" t="s">
        <v>35</v>
      </c>
      <c r="L11">
        <v>13.4</v>
      </c>
      <c r="M11" t="s">
        <v>35</v>
      </c>
      <c r="N11">
        <v>30.6</v>
      </c>
      <c r="O11" t="s">
        <v>35</v>
      </c>
      <c r="P11">
        <v>58.999999999999993</v>
      </c>
      <c r="Q11" t="s">
        <v>35</v>
      </c>
      <c r="R11">
        <v>170.20000000000002</v>
      </c>
      <c r="S11" t="s">
        <v>35</v>
      </c>
      <c r="T11">
        <v>1.2469999999999999</v>
      </c>
    </row>
    <row r="12" spans="1:20" x14ac:dyDescent="0.25">
      <c r="A12" t="s">
        <v>36</v>
      </c>
      <c r="B12">
        <v>71</v>
      </c>
      <c r="C12" t="s">
        <v>36</v>
      </c>
      <c r="D12">
        <v>0.43974999999999997</v>
      </c>
      <c r="E12" t="s">
        <v>36</v>
      </c>
      <c r="F12">
        <v>13.8</v>
      </c>
      <c r="G12" t="s">
        <v>36</v>
      </c>
      <c r="H12">
        <v>1</v>
      </c>
      <c r="I12" t="s">
        <v>36</v>
      </c>
      <c r="J12">
        <v>22.1</v>
      </c>
      <c r="K12" t="s">
        <v>36</v>
      </c>
      <c r="L12">
        <v>0</v>
      </c>
      <c r="M12" t="s">
        <v>36</v>
      </c>
      <c r="N12">
        <v>6.5</v>
      </c>
      <c r="O12" t="s">
        <v>36</v>
      </c>
      <c r="P12">
        <v>5.0999999999999996</v>
      </c>
      <c r="Q12" t="s">
        <v>36</v>
      </c>
      <c r="R12">
        <v>137.4</v>
      </c>
      <c r="S12" t="s">
        <v>36</v>
      </c>
      <c r="T12">
        <v>0.18099999999999999</v>
      </c>
    </row>
    <row r="13" spans="1:20" x14ac:dyDescent="0.25">
      <c r="A13" t="s">
        <v>37</v>
      </c>
      <c r="B13">
        <v>147</v>
      </c>
      <c r="C13" t="s">
        <v>37</v>
      </c>
      <c r="D13">
        <v>0.65931249999999997</v>
      </c>
      <c r="E13" t="s">
        <v>37</v>
      </c>
      <c r="F13">
        <v>29.7</v>
      </c>
      <c r="G13" t="s">
        <v>37</v>
      </c>
      <c r="H13">
        <v>20.9</v>
      </c>
      <c r="I13" t="s">
        <v>37</v>
      </c>
      <c r="J13">
        <v>86.9</v>
      </c>
      <c r="K13" t="s">
        <v>37</v>
      </c>
      <c r="L13">
        <v>13.4</v>
      </c>
      <c r="M13" t="s">
        <v>37</v>
      </c>
      <c r="N13">
        <v>37.1</v>
      </c>
      <c r="O13" t="s">
        <v>37</v>
      </c>
      <c r="P13">
        <v>64.099999999999994</v>
      </c>
      <c r="Q13" t="s">
        <v>37</v>
      </c>
      <c r="R13">
        <v>307.60000000000002</v>
      </c>
      <c r="S13" t="s">
        <v>37</v>
      </c>
      <c r="T13">
        <v>1.4279999999999999</v>
      </c>
    </row>
    <row r="14" spans="1:20" x14ac:dyDescent="0.25">
      <c r="A14" t="s">
        <v>38</v>
      </c>
      <c r="B14">
        <v>2903</v>
      </c>
      <c r="C14" t="s">
        <v>38</v>
      </c>
      <c r="D14">
        <v>13.142812499999998</v>
      </c>
      <c r="E14" t="s">
        <v>38</v>
      </c>
      <c r="F14">
        <v>548.29999999999984</v>
      </c>
      <c r="G14" t="s">
        <v>38</v>
      </c>
      <c r="H14">
        <v>302.90000000000003</v>
      </c>
      <c r="I14" t="s">
        <v>38</v>
      </c>
      <c r="J14">
        <v>1515.1000000000004</v>
      </c>
      <c r="K14" t="s">
        <v>38</v>
      </c>
      <c r="L14">
        <v>24.9</v>
      </c>
      <c r="M14" t="s">
        <v>38</v>
      </c>
      <c r="N14">
        <v>338.5</v>
      </c>
      <c r="O14" t="s">
        <v>38</v>
      </c>
      <c r="P14">
        <v>488.29999999999995</v>
      </c>
      <c r="Q14" t="s">
        <v>38</v>
      </c>
      <c r="R14">
        <v>5184.5</v>
      </c>
      <c r="S14" t="s">
        <v>38</v>
      </c>
      <c r="T14">
        <v>15.067500000000001</v>
      </c>
    </row>
    <row r="15" spans="1:20" x14ac:dyDescent="0.25">
      <c r="A15" t="s">
        <v>25</v>
      </c>
      <c r="B15">
        <v>25</v>
      </c>
      <c r="C15" t="s">
        <v>25</v>
      </c>
      <c r="D15">
        <v>25</v>
      </c>
      <c r="E15" t="s">
        <v>25</v>
      </c>
      <c r="F15">
        <v>25</v>
      </c>
      <c r="G15" t="s">
        <v>25</v>
      </c>
      <c r="H15">
        <v>25</v>
      </c>
      <c r="I15" t="s">
        <v>25</v>
      </c>
      <c r="J15">
        <v>25</v>
      </c>
      <c r="K15" t="s">
        <v>25</v>
      </c>
      <c r="L15">
        <v>25</v>
      </c>
      <c r="M15" t="s">
        <v>25</v>
      </c>
      <c r="N15">
        <v>25</v>
      </c>
      <c r="O15" t="s">
        <v>25</v>
      </c>
      <c r="P15">
        <v>25</v>
      </c>
      <c r="Q15" t="s">
        <v>25</v>
      </c>
      <c r="R15">
        <v>25</v>
      </c>
      <c r="S15" t="s">
        <v>25</v>
      </c>
      <c r="T15">
        <v>25</v>
      </c>
    </row>
    <row r="16" spans="1:20" ht="15.75" thickBot="1" x14ac:dyDescent="0.3">
      <c r="A16" s="8" t="s">
        <v>26</v>
      </c>
      <c r="B16" s="8">
        <v>7.7291278902032019</v>
      </c>
      <c r="C16" s="8" t="s">
        <v>26</v>
      </c>
      <c r="D16" s="8">
        <v>2.5245401694291694E-2</v>
      </c>
      <c r="E16" s="8" t="s">
        <v>26</v>
      </c>
      <c r="F16" s="8">
        <v>2.0690422668630624</v>
      </c>
      <c r="G16" s="8" t="s">
        <v>26</v>
      </c>
      <c r="H16" s="8">
        <v>2.1317078312818474</v>
      </c>
      <c r="I16" s="8" t="s">
        <v>26</v>
      </c>
      <c r="J16" s="8">
        <v>8.6236758873082007</v>
      </c>
      <c r="K16" s="8" t="s">
        <v>26</v>
      </c>
      <c r="L16" s="8">
        <v>1.3488952172962823</v>
      </c>
      <c r="M16" s="8" t="s">
        <v>26</v>
      </c>
      <c r="N16" s="8">
        <v>2.8204264424917347</v>
      </c>
      <c r="O16" s="8" t="s">
        <v>26</v>
      </c>
      <c r="P16" s="8">
        <v>7.2867089622739671</v>
      </c>
      <c r="Q16" s="8" t="s">
        <v>26</v>
      </c>
      <c r="R16" s="8">
        <v>23.042272842333325</v>
      </c>
      <c r="S16" s="8" t="s">
        <v>26</v>
      </c>
      <c r="T16" s="8">
        <v>0.13918566795337428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I7" sqref="I7"/>
    </sheetView>
  </sheetViews>
  <sheetFormatPr defaultRowHeight="15" x14ac:dyDescent="0.25"/>
  <cols>
    <col min="5" max="5" width="10.7109375" bestFit="1" customWidth="1"/>
    <col min="7" max="7" width="12.42578125" bestFit="1" customWidth="1"/>
    <col min="9" max="9" width="12" bestFit="1" customWidth="1"/>
    <col min="10" max="10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44199</v>
      </c>
      <c r="B2">
        <v>120</v>
      </c>
      <c r="C2">
        <v>0.48162499999999903</v>
      </c>
      <c r="D2">
        <v>16.7</v>
      </c>
      <c r="E2">
        <v>9.9</v>
      </c>
      <c r="F2">
        <v>66.3</v>
      </c>
      <c r="G2">
        <v>0</v>
      </c>
      <c r="H2">
        <v>6.5</v>
      </c>
      <c r="I2">
        <v>35.700000000000003</v>
      </c>
      <c r="J2">
        <v>156.19999999999999</v>
      </c>
      <c r="K2">
        <v>0.18099999999999999</v>
      </c>
    </row>
    <row r="3" spans="1:11" x14ac:dyDescent="0.25">
      <c r="A3" s="1">
        <v>44202</v>
      </c>
      <c r="B3">
        <v>132</v>
      </c>
      <c r="C3">
        <v>0.4720625</v>
      </c>
      <c r="D3">
        <v>18.600000000000001</v>
      </c>
      <c r="E3">
        <v>14.2</v>
      </c>
      <c r="F3">
        <v>77.400000000000006</v>
      </c>
      <c r="G3">
        <v>0</v>
      </c>
      <c r="H3">
        <v>13.3</v>
      </c>
      <c r="I3">
        <v>63.8</v>
      </c>
      <c r="J3">
        <v>138.30000000000001</v>
      </c>
      <c r="K3">
        <v>0.70499999999999996</v>
      </c>
    </row>
    <row r="4" spans="1:11" x14ac:dyDescent="0.25">
      <c r="A4" s="1">
        <v>44214</v>
      </c>
      <c r="B4">
        <v>131</v>
      </c>
      <c r="C4">
        <v>0.43974999999999997</v>
      </c>
      <c r="D4">
        <v>16.899999999999999</v>
      </c>
      <c r="E4">
        <v>11.3</v>
      </c>
      <c r="F4">
        <v>70.8</v>
      </c>
      <c r="G4">
        <v>0</v>
      </c>
      <c r="H4">
        <v>10.8</v>
      </c>
      <c r="I4">
        <v>8.1999999999999993</v>
      </c>
      <c r="J4">
        <v>166.2</v>
      </c>
      <c r="K4">
        <v>0.48</v>
      </c>
    </row>
    <row r="5" spans="1:11" x14ac:dyDescent="0.25">
      <c r="A5" s="1">
        <v>44224</v>
      </c>
      <c r="B5">
        <v>139</v>
      </c>
      <c r="C5">
        <v>0.46725</v>
      </c>
      <c r="D5">
        <v>13.8</v>
      </c>
      <c r="E5">
        <v>4.7</v>
      </c>
      <c r="F5">
        <v>57.2</v>
      </c>
      <c r="G5">
        <v>0</v>
      </c>
      <c r="H5">
        <v>11.9</v>
      </c>
      <c r="I5">
        <v>6.3</v>
      </c>
      <c r="J5">
        <v>184.9</v>
      </c>
      <c r="K5">
        <v>0.94799999999999995</v>
      </c>
    </row>
    <row r="6" spans="1:11" x14ac:dyDescent="0.25">
      <c r="A6" s="1">
        <v>44231</v>
      </c>
      <c r="B6">
        <v>119</v>
      </c>
      <c r="C6">
        <v>0.48162499999999903</v>
      </c>
      <c r="D6">
        <v>18.2</v>
      </c>
      <c r="E6">
        <v>6.8</v>
      </c>
      <c r="F6">
        <v>49.3</v>
      </c>
      <c r="G6">
        <v>0</v>
      </c>
      <c r="H6">
        <v>10.8</v>
      </c>
      <c r="I6">
        <v>5.0999999999999996</v>
      </c>
      <c r="J6">
        <v>200.7</v>
      </c>
      <c r="K6">
        <v>0.33700000000000002</v>
      </c>
    </row>
    <row r="7" spans="1:11" x14ac:dyDescent="0.25">
      <c r="A7" s="1">
        <v>44243</v>
      </c>
      <c r="B7">
        <v>147</v>
      </c>
      <c r="C7">
        <v>0.485375</v>
      </c>
      <c r="D7">
        <v>19.7</v>
      </c>
      <c r="E7">
        <v>7</v>
      </c>
      <c r="F7">
        <v>46</v>
      </c>
      <c r="G7">
        <v>0</v>
      </c>
      <c r="H7">
        <v>14.4</v>
      </c>
      <c r="I7">
        <v>11.5</v>
      </c>
      <c r="J7">
        <v>175.3</v>
      </c>
      <c r="K7">
        <v>0.95599999999999996</v>
      </c>
    </row>
    <row r="8" spans="1:11" x14ac:dyDescent="0.25">
      <c r="A8" s="1">
        <v>44264</v>
      </c>
      <c r="B8">
        <v>125</v>
      </c>
      <c r="C8">
        <v>0.48899999999999999</v>
      </c>
      <c r="D8">
        <v>23.8</v>
      </c>
      <c r="E8">
        <v>11</v>
      </c>
      <c r="F8">
        <v>47.5</v>
      </c>
      <c r="G8">
        <v>0</v>
      </c>
      <c r="H8">
        <v>16.600000000000001</v>
      </c>
      <c r="I8">
        <v>6.4</v>
      </c>
      <c r="J8">
        <v>227</v>
      </c>
      <c r="K8">
        <v>0.58299999999999996</v>
      </c>
    </row>
    <row r="9" spans="1:11" x14ac:dyDescent="0.25">
      <c r="A9" s="1">
        <v>44267</v>
      </c>
      <c r="B9">
        <v>136</v>
      </c>
      <c r="C9">
        <v>0.495</v>
      </c>
      <c r="D9">
        <v>25.1</v>
      </c>
      <c r="E9">
        <v>10.5</v>
      </c>
      <c r="F9">
        <v>43.3</v>
      </c>
      <c r="G9">
        <v>0</v>
      </c>
      <c r="H9">
        <v>14.4</v>
      </c>
      <c r="I9">
        <v>7.4</v>
      </c>
      <c r="J9">
        <v>235.2</v>
      </c>
      <c r="K9">
        <v>0.89900000000000002</v>
      </c>
    </row>
    <row r="10" spans="1:11" x14ac:dyDescent="0.25">
      <c r="A10" s="1">
        <v>44273</v>
      </c>
      <c r="B10">
        <v>123</v>
      </c>
      <c r="C10">
        <v>0.50700000000000001</v>
      </c>
      <c r="D10">
        <v>25.7</v>
      </c>
      <c r="E10">
        <v>9</v>
      </c>
      <c r="F10">
        <v>37.5</v>
      </c>
      <c r="G10">
        <v>0</v>
      </c>
      <c r="H10">
        <v>9.6999999999999993</v>
      </c>
      <c r="I10">
        <v>8.6</v>
      </c>
      <c r="J10">
        <v>238.4</v>
      </c>
      <c r="K10">
        <v>0.86699999999999999</v>
      </c>
    </row>
    <row r="11" spans="1:11" x14ac:dyDescent="0.25">
      <c r="A11" s="1">
        <v>44279</v>
      </c>
      <c r="B11">
        <v>144</v>
      </c>
      <c r="C11">
        <v>0.51137500000000002</v>
      </c>
      <c r="D11">
        <v>29.3</v>
      </c>
      <c r="E11">
        <v>8.6999999999999993</v>
      </c>
      <c r="F11">
        <v>29.9</v>
      </c>
      <c r="G11">
        <v>0</v>
      </c>
      <c r="H11">
        <v>37.1</v>
      </c>
      <c r="I11">
        <v>16.2</v>
      </c>
      <c r="J11">
        <v>246.8</v>
      </c>
      <c r="K11">
        <v>0.95199999999999996</v>
      </c>
    </row>
    <row r="12" spans="1:11" x14ac:dyDescent="0.25">
      <c r="A12" s="1">
        <v>44288</v>
      </c>
      <c r="B12">
        <v>119</v>
      </c>
      <c r="C12">
        <v>0.49506250000000002</v>
      </c>
      <c r="D12">
        <v>26.9</v>
      </c>
      <c r="E12">
        <v>1</v>
      </c>
      <c r="F12">
        <v>22.1</v>
      </c>
      <c r="G12">
        <v>0</v>
      </c>
      <c r="H12">
        <v>13.3</v>
      </c>
      <c r="I12">
        <v>5.8</v>
      </c>
      <c r="J12">
        <v>290.8</v>
      </c>
      <c r="K12">
        <v>0.41599999999999998</v>
      </c>
    </row>
    <row r="13" spans="1:11" x14ac:dyDescent="0.25">
      <c r="A13" s="1">
        <v>44294</v>
      </c>
      <c r="B13">
        <v>105</v>
      </c>
      <c r="C13">
        <v>0.49199999999999999</v>
      </c>
      <c r="D13">
        <v>29.3</v>
      </c>
      <c r="E13">
        <v>15</v>
      </c>
      <c r="F13">
        <v>45.7</v>
      </c>
      <c r="G13">
        <v>1.2</v>
      </c>
      <c r="H13">
        <v>18</v>
      </c>
      <c r="I13">
        <v>13.5</v>
      </c>
      <c r="J13">
        <v>258.60000000000002</v>
      </c>
      <c r="K13">
        <v>1.4279999999999999</v>
      </c>
    </row>
    <row r="14" spans="1:11" x14ac:dyDescent="0.25">
      <c r="A14" s="1">
        <v>44297</v>
      </c>
      <c r="B14">
        <v>103</v>
      </c>
      <c r="C14">
        <v>0.51</v>
      </c>
      <c r="D14">
        <v>29.1</v>
      </c>
      <c r="E14">
        <v>4</v>
      </c>
      <c r="F14">
        <v>24.3</v>
      </c>
      <c r="G14">
        <v>0</v>
      </c>
      <c r="H14">
        <v>27</v>
      </c>
      <c r="I14">
        <v>6.5</v>
      </c>
      <c r="J14">
        <v>304.2</v>
      </c>
      <c r="K14">
        <v>0.504</v>
      </c>
    </row>
    <row r="15" spans="1:11" x14ac:dyDescent="0.25">
      <c r="A15" s="1">
        <v>44303</v>
      </c>
      <c r="B15">
        <v>116</v>
      </c>
      <c r="C15">
        <v>0.54599999999999904</v>
      </c>
      <c r="D15">
        <v>26.7</v>
      </c>
      <c r="E15">
        <v>18.600000000000001</v>
      </c>
      <c r="F15">
        <v>62.5</v>
      </c>
      <c r="G15">
        <v>13.4</v>
      </c>
      <c r="H15">
        <v>23</v>
      </c>
      <c r="I15">
        <v>12.7</v>
      </c>
      <c r="J15">
        <v>264.39999999999998</v>
      </c>
      <c r="K15">
        <v>1.1904999999999999</v>
      </c>
    </row>
    <row r="16" spans="1:11" x14ac:dyDescent="0.25">
      <c r="A16" s="1">
        <v>44310</v>
      </c>
      <c r="B16">
        <v>119</v>
      </c>
      <c r="C16">
        <v>0.58681249999999996</v>
      </c>
      <c r="D16">
        <v>29.7</v>
      </c>
      <c r="E16">
        <v>12.2</v>
      </c>
      <c r="F16">
        <v>37.700000000000003</v>
      </c>
      <c r="G16">
        <v>0.3</v>
      </c>
      <c r="H16">
        <v>13.7</v>
      </c>
      <c r="I16">
        <v>38.9</v>
      </c>
      <c r="J16">
        <v>307.60000000000002</v>
      </c>
      <c r="K16">
        <v>0.52200000000000002</v>
      </c>
    </row>
    <row r="17" spans="1:11" x14ac:dyDescent="0.25">
      <c r="A17" s="1">
        <v>44326</v>
      </c>
      <c r="B17">
        <v>96</v>
      </c>
      <c r="C17">
        <v>0.65931249999999997</v>
      </c>
      <c r="D17">
        <v>27.4</v>
      </c>
      <c r="E17">
        <v>19.5</v>
      </c>
      <c r="F17">
        <v>64.599999999999994</v>
      </c>
      <c r="G17">
        <v>10</v>
      </c>
      <c r="H17">
        <v>9.4</v>
      </c>
      <c r="I17">
        <v>9.8000000000000007</v>
      </c>
      <c r="J17">
        <v>298.39999999999998</v>
      </c>
      <c r="K17">
        <v>0.70699999999999996</v>
      </c>
    </row>
    <row r="18" spans="1:11" x14ac:dyDescent="0.25">
      <c r="A18" s="1">
        <v>44496</v>
      </c>
      <c r="B18">
        <v>71</v>
      </c>
      <c r="C18">
        <v>0.64931249999999996</v>
      </c>
      <c r="D18">
        <v>23.4</v>
      </c>
      <c r="E18">
        <v>20.9</v>
      </c>
      <c r="F18">
        <v>86.9</v>
      </c>
      <c r="G18">
        <v>0</v>
      </c>
      <c r="H18">
        <v>11.2</v>
      </c>
      <c r="I18">
        <v>8</v>
      </c>
      <c r="J18">
        <v>206.4</v>
      </c>
      <c r="K18">
        <v>0.57199999999999995</v>
      </c>
    </row>
    <row r="19" spans="1:11" x14ac:dyDescent="0.25">
      <c r="A19" s="1">
        <v>44504</v>
      </c>
      <c r="B19">
        <v>117</v>
      </c>
      <c r="C19">
        <v>0.6211875</v>
      </c>
      <c r="D19">
        <v>20.399999999999999</v>
      </c>
      <c r="E19">
        <v>17.7</v>
      </c>
      <c r="F19">
        <v>85.5</v>
      </c>
      <c r="G19">
        <v>0</v>
      </c>
      <c r="H19">
        <v>11.9</v>
      </c>
      <c r="I19">
        <v>22.8</v>
      </c>
      <c r="J19">
        <v>189.9</v>
      </c>
      <c r="K19">
        <v>0.32600000000000001</v>
      </c>
    </row>
    <row r="20" spans="1:11" x14ac:dyDescent="0.25">
      <c r="A20" s="1">
        <v>44507</v>
      </c>
      <c r="B20">
        <v>82</v>
      </c>
      <c r="C20">
        <v>0.61837500000000001</v>
      </c>
      <c r="D20">
        <v>20.3</v>
      </c>
      <c r="E20">
        <v>17.5</v>
      </c>
      <c r="F20">
        <v>84.7</v>
      </c>
      <c r="G20">
        <v>0</v>
      </c>
      <c r="H20">
        <v>7.9</v>
      </c>
      <c r="I20">
        <v>44.4</v>
      </c>
      <c r="J20">
        <v>179.5</v>
      </c>
      <c r="K20">
        <v>0.30199999999999999</v>
      </c>
    </row>
    <row r="21" spans="1:11" x14ac:dyDescent="0.25">
      <c r="A21" s="1">
        <v>44534</v>
      </c>
      <c r="B21">
        <v>110</v>
      </c>
      <c r="C21">
        <v>0.58087499999999903</v>
      </c>
      <c r="D21">
        <v>20.399999999999999</v>
      </c>
      <c r="E21">
        <v>17.399999999999999</v>
      </c>
      <c r="F21">
        <v>83.7</v>
      </c>
      <c r="G21">
        <v>0</v>
      </c>
      <c r="H21">
        <v>7.6</v>
      </c>
      <c r="I21">
        <v>64.099999999999994</v>
      </c>
      <c r="J21">
        <v>137.5</v>
      </c>
      <c r="K21">
        <v>0.26300000000000001</v>
      </c>
    </row>
    <row r="22" spans="1:11" x14ac:dyDescent="0.25">
      <c r="A22" s="1">
        <v>44537</v>
      </c>
      <c r="B22">
        <v>82</v>
      </c>
      <c r="C22">
        <v>0.56850000000000001</v>
      </c>
      <c r="D22">
        <v>19.899999999999999</v>
      </c>
      <c r="E22">
        <v>17.5</v>
      </c>
      <c r="F22">
        <v>86.9</v>
      </c>
      <c r="G22">
        <v>0</v>
      </c>
      <c r="H22">
        <v>9.4</v>
      </c>
      <c r="I22">
        <v>9.3000000000000007</v>
      </c>
      <c r="J22">
        <v>169.5</v>
      </c>
      <c r="K22">
        <v>0.28599999999999998</v>
      </c>
    </row>
    <row r="23" spans="1:11" x14ac:dyDescent="0.25">
      <c r="A23" s="1">
        <v>44551</v>
      </c>
      <c r="B23">
        <v>119</v>
      </c>
      <c r="C23">
        <v>0.51900000000000002</v>
      </c>
      <c r="D23">
        <v>14.9</v>
      </c>
      <c r="E23">
        <v>10.9</v>
      </c>
      <c r="F23">
        <v>79.400000000000006</v>
      </c>
      <c r="G23">
        <v>0</v>
      </c>
      <c r="H23">
        <v>10.8</v>
      </c>
      <c r="I23">
        <v>35</v>
      </c>
      <c r="J23">
        <v>137.4</v>
      </c>
      <c r="K23">
        <v>0.214</v>
      </c>
    </row>
    <row r="24" spans="1:11" x14ac:dyDescent="0.25">
      <c r="A24" s="1">
        <v>44554</v>
      </c>
      <c r="B24">
        <v>115</v>
      </c>
      <c r="C24">
        <v>0.51900000000000002</v>
      </c>
      <c r="D24">
        <v>16</v>
      </c>
      <c r="E24">
        <v>12</v>
      </c>
      <c r="F24">
        <v>78.900000000000006</v>
      </c>
      <c r="G24">
        <v>0</v>
      </c>
      <c r="H24">
        <v>8.6</v>
      </c>
      <c r="I24">
        <v>6.1</v>
      </c>
      <c r="J24">
        <v>155.5</v>
      </c>
      <c r="K24">
        <v>0.32800000000000001</v>
      </c>
    </row>
    <row r="25" spans="1:11" x14ac:dyDescent="0.25">
      <c r="A25" s="1">
        <v>44200</v>
      </c>
      <c r="B25">
        <v>119</v>
      </c>
      <c r="C25">
        <v>0.47843750000000002</v>
      </c>
      <c r="D25">
        <v>17.600000000000001</v>
      </c>
      <c r="E25">
        <v>11.3</v>
      </c>
      <c r="F25">
        <v>68.400000000000006</v>
      </c>
      <c r="G25">
        <v>0</v>
      </c>
      <c r="H25">
        <v>7.2</v>
      </c>
      <c r="I25">
        <v>16.5</v>
      </c>
      <c r="J25">
        <v>161.19999999999999</v>
      </c>
      <c r="K25">
        <v>0.214</v>
      </c>
    </row>
    <row r="26" spans="1:11" x14ac:dyDescent="0.25">
      <c r="A26" s="1">
        <v>44203</v>
      </c>
      <c r="B26">
        <v>114</v>
      </c>
      <c r="C26">
        <v>0.46887499999999999</v>
      </c>
      <c r="D26">
        <v>18.5</v>
      </c>
      <c r="E26">
        <v>14.3</v>
      </c>
      <c r="F26">
        <v>78.599999999999994</v>
      </c>
      <c r="G26">
        <v>0</v>
      </c>
      <c r="H26">
        <v>14</v>
      </c>
      <c r="I26">
        <v>25.7</v>
      </c>
      <c r="J26">
        <v>154.6</v>
      </c>
      <c r="K26">
        <v>0.88700000000000001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312D-3EF9-432B-84C3-2B3C00E346AA}">
  <dimension ref="A1:U32"/>
  <sheetViews>
    <sheetView topLeftCell="O1" workbookViewId="0">
      <selection activeCell="T4" sqref="T3:T27"/>
    </sheetView>
  </sheetViews>
  <sheetFormatPr defaultRowHeight="15" x14ac:dyDescent="0.25"/>
  <cols>
    <col min="1" max="1" width="5.85546875" bestFit="1" customWidth="1"/>
    <col min="2" max="2" width="16.5703125" bestFit="1" customWidth="1"/>
    <col min="3" max="3" width="12.7109375" bestFit="1" customWidth="1"/>
    <col min="4" max="4" width="8.42578125" bestFit="1" customWidth="1"/>
    <col min="5" max="5" width="9.7109375" customWidth="1"/>
    <col min="6" max="6" width="18.140625" bestFit="1" customWidth="1"/>
    <col min="7" max="7" width="12.7109375" bestFit="1" customWidth="1"/>
    <col min="8" max="8" width="8.42578125" bestFit="1" customWidth="1"/>
    <col min="9" max="9" width="11.28515625" customWidth="1"/>
    <col min="10" max="10" width="16.7109375" bestFit="1" customWidth="1"/>
    <col min="11" max="11" width="12.7109375" bestFit="1" customWidth="1"/>
    <col min="12" max="12" width="8.42578125" bestFit="1" customWidth="1"/>
    <col min="13" max="13" width="10.85546875" customWidth="1"/>
    <col min="14" max="14" width="17" bestFit="1" customWidth="1"/>
    <col min="15" max="15" width="12.7109375" bestFit="1" customWidth="1"/>
    <col min="16" max="16" width="8.42578125" bestFit="1" customWidth="1"/>
    <col min="17" max="17" width="10.28515625" customWidth="1"/>
    <col min="18" max="18" width="18.28515625" bestFit="1" customWidth="1"/>
    <col min="19" max="19" width="12.7109375" bestFit="1" customWidth="1"/>
    <col min="20" max="20" width="8.42578125" bestFit="1" customWidth="1"/>
    <col min="21" max="21" width="9.85546875" customWidth="1"/>
  </cols>
  <sheetData>
    <row r="1" spans="1:21" x14ac:dyDescent="0.25">
      <c r="B1" s="14" t="s">
        <v>11</v>
      </c>
      <c r="C1" s="14"/>
      <c r="D1" s="14"/>
      <c r="E1" s="14"/>
      <c r="F1" s="14" t="s">
        <v>12</v>
      </c>
      <c r="G1" s="14"/>
      <c r="H1" s="14"/>
      <c r="I1" s="14"/>
      <c r="J1" s="14" t="s">
        <v>13</v>
      </c>
      <c r="K1" s="14"/>
      <c r="L1" s="14"/>
      <c r="M1" s="14"/>
      <c r="N1" s="14" t="s">
        <v>14</v>
      </c>
      <c r="O1" s="14"/>
      <c r="P1" s="14"/>
      <c r="Q1" s="14"/>
      <c r="R1" s="14" t="s">
        <v>15</v>
      </c>
      <c r="S1" s="14"/>
      <c r="T1" s="14"/>
      <c r="U1" s="14"/>
    </row>
    <row r="2" spans="1:21" x14ac:dyDescent="0.25">
      <c r="A2" t="s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17</v>
      </c>
      <c r="H2" t="s">
        <v>18</v>
      </c>
      <c r="I2" t="s">
        <v>19</v>
      </c>
      <c r="J2" t="s">
        <v>21</v>
      </c>
      <c r="K2" t="s">
        <v>17</v>
      </c>
      <c r="L2" t="s">
        <v>18</v>
      </c>
      <c r="M2" t="s">
        <v>19</v>
      </c>
      <c r="N2" t="s">
        <v>22</v>
      </c>
      <c r="O2" t="s">
        <v>17</v>
      </c>
      <c r="P2" t="s">
        <v>18</v>
      </c>
      <c r="Q2" t="s">
        <v>19</v>
      </c>
      <c r="R2" t="s">
        <v>23</v>
      </c>
      <c r="S2" t="s">
        <v>17</v>
      </c>
      <c r="T2" t="s">
        <v>18</v>
      </c>
      <c r="U2" t="s">
        <v>19</v>
      </c>
    </row>
    <row r="3" spans="1:21" x14ac:dyDescent="0.25">
      <c r="A3">
        <v>120</v>
      </c>
      <c r="B3" s="2">
        <v>103.412571079693</v>
      </c>
      <c r="C3" s="2">
        <f>(ABS(B3-A3)/A3)</f>
        <v>0.1382285743358917</v>
      </c>
      <c r="D3" s="3">
        <f>1-C3</f>
        <v>0.86177142566410825</v>
      </c>
      <c r="E3" s="3" t="b">
        <f>OR(D3&gt;$B$30)</f>
        <v>1</v>
      </c>
      <c r="F3" s="2">
        <v>154.46714119356901</v>
      </c>
      <c r="G3" s="2">
        <f>(ABS(F3-A3)/A3)</f>
        <v>0.28722617661307503</v>
      </c>
      <c r="H3" s="3">
        <f>1-G3</f>
        <v>0.71277382338692497</v>
      </c>
      <c r="I3" s="3" t="b">
        <f>OR(H3&gt;$B$30)</f>
        <v>0</v>
      </c>
      <c r="J3" s="2">
        <v>100.665414007103</v>
      </c>
      <c r="K3" s="2">
        <f>(ABS(J3-A3)/A3)</f>
        <v>0.16112154994080838</v>
      </c>
      <c r="L3" s="3">
        <f>1-K3</f>
        <v>0.83887845005919159</v>
      </c>
      <c r="M3" s="3" t="b">
        <f>OR(L3&gt;$B$30)</f>
        <v>0</v>
      </c>
      <c r="N3" s="2">
        <v>97.738302698449104</v>
      </c>
      <c r="O3" s="2">
        <f>(ABS(N3-A3)/A3)</f>
        <v>0.18551414417959081</v>
      </c>
      <c r="P3" s="3">
        <f>1-O3</f>
        <v>0.81448585582040922</v>
      </c>
      <c r="Q3" s="3" t="b">
        <f>OR(P3&gt;$B$30)</f>
        <v>0</v>
      </c>
      <c r="R3" s="2">
        <v>79.159319999999994</v>
      </c>
      <c r="S3" s="2">
        <f>(ABS(R3-A3)/A3)</f>
        <v>0.34033900000000006</v>
      </c>
      <c r="T3" s="3">
        <f>1-S3</f>
        <v>0.65966099999999994</v>
      </c>
      <c r="U3" t="b">
        <f>OR(T3&gt;$B$30)</f>
        <v>0</v>
      </c>
    </row>
    <row r="4" spans="1:21" x14ac:dyDescent="0.25">
      <c r="A4">
        <v>132</v>
      </c>
      <c r="B4" s="2">
        <v>114.47926405974</v>
      </c>
      <c r="C4" s="2">
        <f t="shared" ref="C4:C27" si="0">(ABS(B4-A4)/A4)</f>
        <v>0.1327328480322727</v>
      </c>
      <c r="D4" s="3">
        <f t="shared" ref="D4:D27" si="1">1-C4</f>
        <v>0.8672671519677273</v>
      </c>
      <c r="E4" s="3" t="b">
        <f t="shared" ref="E4:E27" si="2">OR(D4&gt;$B$30)</f>
        <v>1</v>
      </c>
      <c r="F4" s="2">
        <v>137.794418446224</v>
      </c>
      <c r="G4" s="2">
        <f t="shared" ref="G4:G27" si="3">(ABS(F4-A4)/A4)</f>
        <v>4.389710944109091E-2</v>
      </c>
      <c r="H4" s="3">
        <f t="shared" ref="H4:H27" si="4">1-G4</f>
        <v>0.95610289055890907</v>
      </c>
      <c r="I4" s="3" t="b">
        <f t="shared" ref="I4:I27" si="5">OR(H4&gt;$B$30)</f>
        <v>1</v>
      </c>
      <c r="J4" s="2">
        <v>115.162847574957</v>
      </c>
      <c r="K4" s="2">
        <f t="shared" ref="K4:K27" si="6">(ABS(J4-A4)/A4)</f>
        <v>0.12755418503820456</v>
      </c>
      <c r="L4" s="3">
        <f t="shared" ref="L4:L27" si="7">1-K4</f>
        <v>0.87244581496179541</v>
      </c>
      <c r="M4" s="3" t="b">
        <f t="shared" ref="M4:M27" si="8">OR(L4&gt;$B$30)</f>
        <v>1</v>
      </c>
      <c r="N4" s="2">
        <v>106.984427120663</v>
      </c>
      <c r="O4" s="2">
        <f t="shared" ref="O4:O27" si="9">(ABS(N4-A4)/A4)</f>
        <v>0.18951191575255302</v>
      </c>
      <c r="P4" s="3">
        <f t="shared" ref="P4:P27" si="10">1-O4</f>
        <v>0.810488084247447</v>
      </c>
      <c r="Q4" s="3" t="b">
        <f t="shared" ref="Q4:Q27" si="11">OR(P4&gt;$B$30)</f>
        <v>0</v>
      </c>
      <c r="R4" s="2">
        <v>126.12936000000001</v>
      </c>
      <c r="S4" s="2">
        <f t="shared" ref="S4:S27" si="12">(ABS(R4-A4)/A4)</f>
        <v>4.4474545454545412E-2</v>
      </c>
      <c r="T4" s="3">
        <f t="shared" ref="T4:T27" si="13">1-S4</f>
        <v>0.95552545454545457</v>
      </c>
      <c r="U4" t="b">
        <f t="shared" ref="U4:U27" si="14">OR(T4&gt;$B$30)</f>
        <v>1</v>
      </c>
    </row>
    <row r="5" spans="1:21" x14ac:dyDescent="0.25">
      <c r="A5">
        <v>131</v>
      </c>
      <c r="B5" s="2">
        <v>124.75392226450001</v>
      </c>
      <c r="C5" s="2">
        <f>(ABS(B5-A5)/A5)</f>
        <v>4.7679982713740417E-2</v>
      </c>
      <c r="D5" s="3">
        <f t="shared" si="1"/>
        <v>0.95232001728625959</v>
      </c>
      <c r="E5" s="3" t="b">
        <f t="shared" si="2"/>
        <v>1</v>
      </c>
      <c r="F5" s="2">
        <v>152.42440882242499</v>
      </c>
      <c r="G5" s="2">
        <f t="shared" si="3"/>
        <v>0.16354510551469462</v>
      </c>
      <c r="H5" s="3">
        <f t="shared" si="4"/>
        <v>0.83645489448530541</v>
      </c>
      <c r="I5" s="3" t="b">
        <f t="shared" si="5"/>
        <v>0</v>
      </c>
      <c r="J5" s="2">
        <v>123.85364666059399</v>
      </c>
      <c r="K5" s="2">
        <f t="shared" si="6"/>
        <v>5.4552315567984774E-2</v>
      </c>
      <c r="L5" s="3">
        <f t="shared" si="7"/>
        <v>0.94544768443201521</v>
      </c>
      <c r="M5" s="3" t="b">
        <f t="shared" si="8"/>
        <v>1</v>
      </c>
      <c r="N5" s="2">
        <v>108.737354539517</v>
      </c>
      <c r="O5" s="2">
        <f t="shared" si="9"/>
        <v>0.16994385847696947</v>
      </c>
      <c r="P5" s="3">
        <f t="shared" si="10"/>
        <v>0.83005614152303053</v>
      </c>
      <c r="Q5" s="3" t="b">
        <f t="shared" si="11"/>
        <v>0</v>
      </c>
      <c r="R5" s="2">
        <v>96.985500000000002</v>
      </c>
      <c r="S5" s="2">
        <f t="shared" si="12"/>
        <v>0.25965267175572515</v>
      </c>
      <c r="T5" s="3">
        <f t="shared" si="13"/>
        <v>0.74034732824427485</v>
      </c>
      <c r="U5" t="b">
        <f t="shared" si="14"/>
        <v>0</v>
      </c>
    </row>
    <row r="6" spans="1:21" x14ac:dyDescent="0.25">
      <c r="A6">
        <v>139</v>
      </c>
      <c r="B6" s="2">
        <v>148.055492748473</v>
      </c>
      <c r="C6" s="2">
        <f t="shared" si="0"/>
        <v>6.5147429845129501E-2</v>
      </c>
      <c r="D6" s="3">
        <f t="shared" si="1"/>
        <v>0.93485257015487044</v>
      </c>
      <c r="E6" s="3" t="b">
        <f t="shared" si="2"/>
        <v>1</v>
      </c>
      <c r="F6" s="2">
        <v>195.699122114819</v>
      </c>
      <c r="G6" s="2">
        <f t="shared" si="3"/>
        <v>0.40790735334402162</v>
      </c>
      <c r="H6" s="3">
        <f t="shared" si="4"/>
        <v>0.59209264665597838</v>
      </c>
      <c r="I6" s="3" t="b">
        <f t="shared" si="5"/>
        <v>0</v>
      </c>
      <c r="J6" s="2">
        <v>139.54393157762101</v>
      </c>
      <c r="K6" s="2">
        <f t="shared" si="6"/>
        <v>3.9131768174173335E-3</v>
      </c>
      <c r="L6" s="3">
        <f t="shared" si="7"/>
        <v>0.99608682318258268</v>
      </c>
      <c r="M6" s="3" t="b">
        <f t="shared" si="8"/>
        <v>1</v>
      </c>
      <c r="N6" s="2">
        <v>141.25557877600801</v>
      </c>
      <c r="O6" s="2">
        <f t="shared" si="9"/>
        <v>1.6227185438906531E-2</v>
      </c>
      <c r="P6" s="3">
        <f t="shared" si="10"/>
        <v>0.98377281456109344</v>
      </c>
      <c r="Q6" s="3" t="b">
        <f t="shared" si="11"/>
        <v>1</v>
      </c>
      <c r="R6" s="2">
        <v>132.43929</v>
      </c>
      <c r="S6" s="2">
        <f t="shared" si="12"/>
        <v>4.7199352517985613E-2</v>
      </c>
      <c r="T6" s="3">
        <f t="shared" si="13"/>
        <v>0.95280064748201443</v>
      </c>
      <c r="U6" t="b">
        <f t="shared" si="14"/>
        <v>1</v>
      </c>
    </row>
    <row r="7" spans="1:21" x14ac:dyDescent="0.25">
      <c r="A7">
        <v>119</v>
      </c>
      <c r="B7" s="2">
        <v>116.525798077231</v>
      </c>
      <c r="C7" s="2">
        <f t="shared" si="0"/>
        <v>2.0791612796378135E-2</v>
      </c>
      <c r="D7" s="3">
        <f t="shared" si="1"/>
        <v>0.97920838720362191</v>
      </c>
      <c r="E7" s="3" t="b">
        <f t="shared" si="2"/>
        <v>1</v>
      </c>
      <c r="F7" s="2">
        <v>175.57177223319999</v>
      </c>
      <c r="G7" s="2">
        <f t="shared" si="3"/>
        <v>0.47539304397647053</v>
      </c>
      <c r="H7" s="3">
        <f t="shared" si="4"/>
        <v>0.52460695602352947</v>
      </c>
      <c r="I7" s="3" t="b">
        <f t="shared" si="5"/>
        <v>0</v>
      </c>
      <c r="J7" s="2">
        <v>110.89704206366299</v>
      </c>
      <c r="K7" s="2">
        <f t="shared" si="6"/>
        <v>6.8092083498630301E-2</v>
      </c>
      <c r="L7" s="3">
        <f t="shared" si="7"/>
        <v>0.93190791650136973</v>
      </c>
      <c r="M7" s="3" t="b">
        <f t="shared" si="8"/>
        <v>1</v>
      </c>
      <c r="N7" s="2">
        <v>112.565783280087</v>
      </c>
      <c r="O7" s="2">
        <f t="shared" si="9"/>
        <v>5.4069048066495762E-2</v>
      </c>
      <c r="P7" s="3">
        <f t="shared" si="10"/>
        <v>0.94593095193350418</v>
      </c>
      <c r="Q7" s="3" t="b">
        <f t="shared" si="11"/>
        <v>1</v>
      </c>
      <c r="R7" s="2">
        <v>93.186049999999994</v>
      </c>
      <c r="S7" s="2">
        <f t="shared" si="12"/>
        <v>0.21692394957983199</v>
      </c>
      <c r="T7" s="3">
        <f t="shared" si="13"/>
        <v>0.78307605042016803</v>
      </c>
      <c r="U7" t="b">
        <f t="shared" si="14"/>
        <v>0</v>
      </c>
    </row>
    <row r="8" spans="1:21" x14ac:dyDescent="0.25">
      <c r="A8">
        <v>147</v>
      </c>
      <c r="B8" s="2">
        <v>136.483651901347</v>
      </c>
      <c r="C8" s="2">
        <f t="shared" si="0"/>
        <v>7.1539782984034003E-2</v>
      </c>
      <c r="D8" s="3">
        <f t="shared" si="1"/>
        <v>0.92846021701596604</v>
      </c>
      <c r="E8" s="3" t="b">
        <f t="shared" si="2"/>
        <v>1</v>
      </c>
      <c r="F8" s="2">
        <v>187.24889617922301</v>
      </c>
      <c r="G8" s="2">
        <f t="shared" si="3"/>
        <v>0.27380201482464633</v>
      </c>
      <c r="H8" s="3">
        <f t="shared" si="4"/>
        <v>0.72619798517535372</v>
      </c>
      <c r="I8" s="3" t="b">
        <f t="shared" si="5"/>
        <v>0</v>
      </c>
      <c r="J8" s="2">
        <v>138.88189747533499</v>
      </c>
      <c r="K8" s="2">
        <f t="shared" si="6"/>
        <v>5.522518724261908E-2</v>
      </c>
      <c r="L8" s="3">
        <f t="shared" si="7"/>
        <v>0.94477481275738096</v>
      </c>
      <c r="M8" s="3" t="b">
        <f t="shared" si="8"/>
        <v>1</v>
      </c>
      <c r="N8" s="2">
        <v>139.77248521970199</v>
      </c>
      <c r="O8" s="2">
        <f t="shared" si="9"/>
        <v>4.9166767212911626E-2</v>
      </c>
      <c r="P8" s="3">
        <f t="shared" si="10"/>
        <v>0.95083323278708842</v>
      </c>
      <c r="Q8" s="3" t="b">
        <f t="shared" si="11"/>
        <v>1</v>
      </c>
      <c r="R8" s="2">
        <v>119.77932</v>
      </c>
      <c r="S8" s="2">
        <f t="shared" si="12"/>
        <v>0.18517469387755103</v>
      </c>
      <c r="T8" s="3">
        <f t="shared" si="13"/>
        <v>0.81482530612244897</v>
      </c>
      <c r="U8" t="b">
        <f t="shared" si="14"/>
        <v>0</v>
      </c>
    </row>
    <row r="9" spans="1:21" x14ac:dyDescent="0.25">
      <c r="A9">
        <v>125</v>
      </c>
      <c r="B9" s="2">
        <v>112.29798456029501</v>
      </c>
      <c r="C9" s="2">
        <f t="shared" si="0"/>
        <v>0.10161612351763995</v>
      </c>
      <c r="D9" s="3">
        <f t="shared" si="1"/>
        <v>0.89838387648236007</v>
      </c>
      <c r="E9" s="3" t="b">
        <f t="shared" si="2"/>
        <v>1</v>
      </c>
      <c r="F9" s="2">
        <v>156.461453464394</v>
      </c>
      <c r="G9" s="2">
        <f t="shared" si="3"/>
        <v>0.25169162771515197</v>
      </c>
      <c r="H9" s="3">
        <f t="shared" si="4"/>
        <v>0.74830837228484803</v>
      </c>
      <c r="I9" s="3" t="b">
        <f t="shared" si="5"/>
        <v>0</v>
      </c>
      <c r="J9" s="2">
        <v>118.518274827843</v>
      </c>
      <c r="K9" s="2">
        <f t="shared" si="6"/>
        <v>5.1853801377255988E-2</v>
      </c>
      <c r="L9" s="3">
        <f t="shared" si="7"/>
        <v>0.94814619862274396</v>
      </c>
      <c r="M9" s="3" t="b">
        <f t="shared" si="8"/>
        <v>1</v>
      </c>
      <c r="N9" s="2">
        <v>87.047390999957798</v>
      </c>
      <c r="O9" s="2">
        <f t="shared" si="9"/>
        <v>0.3036208720003376</v>
      </c>
      <c r="P9" s="3">
        <f t="shared" si="10"/>
        <v>0.6963791279996624</v>
      </c>
      <c r="Q9" s="3" t="b">
        <f t="shared" si="11"/>
        <v>0</v>
      </c>
      <c r="R9" s="2">
        <v>79.557434000000001</v>
      </c>
      <c r="S9" s="2">
        <f t="shared" si="12"/>
        <v>0.36354052799999997</v>
      </c>
      <c r="T9" s="3">
        <f t="shared" si="13"/>
        <v>0.63645947200000008</v>
      </c>
      <c r="U9" t="b">
        <f t="shared" si="14"/>
        <v>0</v>
      </c>
    </row>
    <row r="10" spans="1:21" x14ac:dyDescent="0.25">
      <c r="A10">
        <v>136</v>
      </c>
      <c r="B10" s="2">
        <v>122.57515363043601</v>
      </c>
      <c r="C10" s="2">
        <f t="shared" si="0"/>
        <v>9.8712105658558785E-2</v>
      </c>
      <c r="D10" s="3">
        <f t="shared" si="1"/>
        <v>0.90128789434144119</v>
      </c>
      <c r="E10" s="3" t="b">
        <f t="shared" si="2"/>
        <v>1</v>
      </c>
      <c r="F10" s="2">
        <v>166.580606187667</v>
      </c>
      <c r="G10" s="2">
        <f t="shared" si="3"/>
        <v>0.22485739843872796</v>
      </c>
      <c r="H10" s="3">
        <f t="shared" si="4"/>
        <v>0.77514260156127202</v>
      </c>
      <c r="I10" s="3" t="b">
        <f t="shared" si="5"/>
        <v>0</v>
      </c>
      <c r="J10" s="2">
        <v>130.982623887811</v>
      </c>
      <c r="K10" s="2">
        <f t="shared" si="6"/>
        <v>3.6892471413154396E-2</v>
      </c>
      <c r="L10" s="3">
        <f t="shared" si="7"/>
        <v>0.96310752858684556</v>
      </c>
      <c r="M10" s="3" t="b">
        <f t="shared" si="8"/>
        <v>1</v>
      </c>
      <c r="N10" s="2">
        <v>118.97086527201201</v>
      </c>
      <c r="O10" s="2">
        <f t="shared" si="9"/>
        <v>0.12521422594108819</v>
      </c>
      <c r="P10" s="3">
        <f t="shared" si="10"/>
        <v>0.87478577405891178</v>
      </c>
      <c r="Q10" s="3" t="b">
        <f t="shared" si="11"/>
        <v>1</v>
      </c>
      <c r="R10" s="2">
        <v>102.62153000000001</v>
      </c>
      <c r="S10" s="2">
        <f t="shared" si="12"/>
        <v>0.24542992647058817</v>
      </c>
      <c r="T10" s="3">
        <f t="shared" si="13"/>
        <v>0.75457007352941186</v>
      </c>
      <c r="U10" t="b">
        <f t="shared" si="14"/>
        <v>0</v>
      </c>
    </row>
    <row r="11" spans="1:21" x14ac:dyDescent="0.25">
      <c r="A11">
        <v>123</v>
      </c>
      <c r="B11" s="2">
        <v>121.050891261221</v>
      </c>
      <c r="C11" s="2">
        <f t="shared" si="0"/>
        <v>1.5846412510398398E-2</v>
      </c>
      <c r="D11" s="3">
        <f t="shared" si="1"/>
        <v>0.98415358748960158</v>
      </c>
      <c r="E11" s="3" t="b">
        <f t="shared" si="2"/>
        <v>1</v>
      </c>
      <c r="F11" s="2">
        <v>174.87978153536901</v>
      </c>
      <c r="G11" s="2">
        <f t="shared" si="3"/>
        <v>0.42178684175096753</v>
      </c>
      <c r="H11" s="3">
        <f t="shared" si="4"/>
        <v>0.57821315824903241</v>
      </c>
      <c r="I11" s="3" t="b">
        <f t="shared" si="5"/>
        <v>0</v>
      </c>
      <c r="J11" s="2">
        <v>127.613055676023</v>
      </c>
      <c r="K11" s="2">
        <f t="shared" si="6"/>
        <v>3.7504517691243862E-2</v>
      </c>
      <c r="L11" s="3">
        <f t="shared" si="7"/>
        <v>0.96249548230875615</v>
      </c>
      <c r="M11" s="3" t="b">
        <f t="shared" si="8"/>
        <v>1</v>
      </c>
      <c r="N11" s="2">
        <v>105.715278780906</v>
      </c>
      <c r="O11" s="2">
        <f t="shared" si="9"/>
        <v>0.14052618877312192</v>
      </c>
      <c r="P11" s="3">
        <f t="shared" si="10"/>
        <v>0.85947381122687805</v>
      </c>
      <c r="Q11" s="3" t="b">
        <f t="shared" si="11"/>
        <v>1</v>
      </c>
      <c r="R11" s="2">
        <v>97.357474999999994</v>
      </c>
      <c r="S11" s="2">
        <f t="shared" si="12"/>
        <v>0.20847581300813015</v>
      </c>
      <c r="T11" s="3">
        <f t="shared" si="13"/>
        <v>0.79152418699186988</v>
      </c>
      <c r="U11" t="b">
        <f t="shared" si="14"/>
        <v>0</v>
      </c>
    </row>
    <row r="12" spans="1:21" x14ac:dyDescent="0.25">
      <c r="A12">
        <v>144</v>
      </c>
      <c r="B12" s="2">
        <v>123.280577344893</v>
      </c>
      <c r="C12" s="2">
        <f t="shared" si="0"/>
        <v>0.14388487954935414</v>
      </c>
      <c r="D12" s="3">
        <f t="shared" si="1"/>
        <v>0.85611512045064586</v>
      </c>
      <c r="E12" s="3" t="b">
        <f t="shared" si="2"/>
        <v>1</v>
      </c>
      <c r="F12" s="2">
        <v>178.39634007727099</v>
      </c>
      <c r="G12" s="2">
        <f t="shared" si="3"/>
        <v>0.23886347275882633</v>
      </c>
      <c r="H12" s="3">
        <f t="shared" si="4"/>
        <v>0.76113652724117364</v>
      </c>
      <c r="I12" s="3" t="b">
        <f t="shared" si="5"/>
        <v>0</v>
      </c>
      <c r="J12" s="2">
        <v>136.02121916864101</v>
      </c>
      <c r="K12" s="2">
        <f t="shared" si="6"/>
        <v>5.5408200217770757E-2</v>
      </c>
      <c r="L12" s="3">
        <f t="shared" si="7"/>
        <v>0.94459179978222929</v>
      </c>
      <c r="M12" s="3" t="b">
        <f t="shared" si="8"/>
        <v>1</v>
      </c>
      <c r="N12" s="2">
        <v>128.76300304830099</v>
      </c>
      <c r="O12" s="2">
        <f t="shared" si="9"/>
        <v>0.10581247883124315</v>
      </c>
      <c r="P12" s="3">
        <f t="shared" si="10"/>
        <v>0.89418752116875688</v>
      </c>
      <c r="Q12" s="3" t="b">
        <f t="shared" si="11"/>
        <v>1</v>
      </c>
      <c r="R12" s="2">
        <v>102.62434</v>
      </c>
      <c r="S12" s="2">
        <f t="shared" si="12"/>
        <v>0.2873309722222222</v>
      </c>
      <c r="T12" s="3">
        <f t="shared" si="13"/>
        <v>0.71266902777777785</v>
      </c>
      <c r="U12" t="b">
        <f t="shared" si="14"/>
        <v>0</v>
      </c>
    </row>
    <row r="13" spans="1:21" x14ac:dyDescent="0.25">
      <c r="A13">
        <v>119</v>
      </c>
      <c r="B13" s="2">
        <v>129.000467224978</v>
      </c>
      <c r="C13" s="2">
        <f t="shared" si="0"/>
        <v>8.4037539705697439E-2</v>
      </c>
      <c r="D13" s="3">
        <f t="shared" si="1"/>
        <v>0.91596246029430262</v>
      </c>
      <c r="E13" s="3" t="b">
        <f t="shared" si="2"/>
        <v>1</v>
      </c>
      <c r="F13" s="2">
        <v>191.94248515539101</v>
      </c>
      <c r="G13" s="2">
        <f t="shared" si="3"/>
        <v>0.61296206012933618</v>
      </c>
      <c r="H13" s="3">
        <f t="shared" si="4"/>
        <v>0.38703793987066382</v>
      </c>
      <c r="I13" s="3" t="b">
        <f t="shared" si="5"/>
        <v>0</v>
      </c>
      <c r="J13" s="2">
        <v>120.69399794444899</v>
      </c>
      <c r="K13" s="2">
        <f t="shared" si="6"/>
        <v>1.4235276844109201E-2</v>
      </c>
      <c r="L13" s="3">
        <f t="shared" si="7"/>
        <v>0.98576472315589081</v>
      </c>
      <c r="M13" s="3" t="b">
        <f t="shared" si="8"/>
        <v>1</v>
      </c>
      <c r="N13" s="2">
        <v>106.571148867533</v>
      </c>
      <c r="O13" s="2">
        <f t="shared" si="9"/>
        <v>0.10444412716358825</v>
      </c>
      <c r="P13" s="3">
        <f t="shared" si="10"/>
        <v>0.89555587283641169</v>
      </c>
      <c r="Q13" s="3" t="b">
        <f t="shared" si="11"/>
        <v>1</v>
      </c>
      <c r="R13" s="2">
        <v>83.925139999999999</v>
      </c>
      <c r="S13" s="2">
        <f t="shared" si="12"/>
        <v>0.29474672268907565</v>
      </c>
      <c r="T13" s="3">
        <f t="shared" si="13"/>
        <v>0.70525327731092435</v>
      </c>
      <c r="U13" t="b">
        <f t="shared" si="14"/>
        <v>0</v>
      </c>
    </row>
    <row r="14" spans="1:21" x14ac:dyDescent="0.25">
      <c r="A14">
        <v>105</v>
      </c>
      <c r="B14" s="2">
        <v>126.994515438631</v>
      </c>
      <c r="C14" s="2">
        <f t="shared" si="0"/>
        <v>0.20947157560600951</v>
      </c>
      <c r="D14" s="3">
        <f t="shared" si="1"/>
        <v>0.79052842439399051</v>
      </c>
      <c r="E14" s="3" t="b">
        <f t="shared" si="2"/>
        <v>0</v>
      </c>
      <c r="F14" s="2">
        <v>132.87518703563899</v>
      </c>
      <c r="G14" s="2">
        <f t="shared" si="3"/>
        <v>0.26547797176799037</v>
      </c>
      <c r="H14" s="3">
        <f t="shared" si="4"/>
        <v>0.73452202823200963</v>
      </c>
      <c r="I14" s="3" t="b">
        <f t="shared" si="5"/>
        <v>0</v>
      </c>
      <c r="J14" s="2">
        <v>115.78978270368501</v>
      </c>
      <c r="K14" s="2">
        <f t="shared" si="6"/>
        <v>0.10275983527319053</v>
      </c>
      <c r="L14" s="3">
        <f t="shared" si="7"/>
        <v>0.89724016472680945</v>
      </c>
      <c r="M14" s="3" t="b">
        <f t="shared" si="8"/>
        <v>1</v>
      </c>
      <c r="N14" s="2">
        <v>87.326167958577201</v>
      </c>
      <c r="O14" s="2">
        <f t="shared" si="9"/>
        <v>0.16832220991831237</v>
      </c>
      <c r="P14" s="3">
        <f t="shared" si="10"/>
        <v>0.83167779008168763</v>
      </c>
      <c r="Q14" s="3" t="b">
        <f t="shared" si="11"/>
        <v>0</v>
      </c>
      <c r="R14" s="2">
        <v>72.900559999999999</v>
      </c>
      <c r="S14" s="2">
        <f t="shared" si="12"/>
        <v>0.30570895238095241</v>
      </c>
      <c r="T14" s="3">
        <f t="shared" si="13"/>
        <v>0.69429104761904759</v>
      </c>
      <c r="U14" t="b">
        <f t="shared" si="14"/>
        <v>0</v>
      </c>
    </row>
    <row r="15" spans="1:21" x14ac:dyDescent="0.25">
      <c r="A15">
        <v>103</v>
      </c>
      <c r="B15" s="2">
        <v>119.600696380896</v>
      </c>
      <c r="C15" s="2">
        <f t="shared" si="0"/>
        <v>0.1611718095232621</v>
      </c>
      <c r="D15" s="3">
        <f t="shared" si="1"/>
        <v>0.83882819047673784</v>
      </c>
      <c r="E15" s="3" t="b">
        <f t="shared" si="2"/>
        <v>0</v>
      </c>
      <c r="F15" s="2">
        <v>189.693306545724</v>
      </c>
      <c r="G15" s="2">
        <f t="shared" si="3"/>
        <v>0.84168258782256311</v>
      </c>
      <c r="H15" s="3">
        <f t="shared" si="4"/>
        <v>0.15831741217743689</v>
      </c>
      <c r="I15" s="3" t="b">
        <f t="shared" si="5"/>
        <v>0</v>
      </c>
      <c r="J15" s="2">
        <v>130.30591117538501</v>
      </c>
      <c r="K15" s="2">
        <f t="shared" si="6"/>
        <v>0.26510593374160202</v>
      </c>
      <c r="L15" s="3">
        <f t="shared" si="7"/>
        <v>0.73489406625839804</v>
      </c>
      <c r="M15" s="3" t="b">
        <f t="shared" si="8"/>
        <v>0</v>
      </c>
      <c r="N15" s="2">
        <v>119.157740861459</v>
      </c>
      <c r="O15" s="2">
        <f t="shared" si="9"/>
        <v>0.15687127049960198</v>
      </c>
      <c r="P15" s="3">
        <f t="shared" si="10"/>
        <v>0.84312872950039797</v>
      </c>
      <c r="Q15" s="3" t="b">
        <f t="shared" si="11"/>
        <v>0</v>
      </c>
      <c r="R15" s="2">
        <v>111.958885</v>
      </c>
      <c r="S15" s="2">
        <f t="shared" si="12"/>
        <v>8.6979466019417431E-2</v>
      </c>
      <c r="T15" s="3">
        <f t="shared" si="13"/>
        <v>0.91302053398058258</v>
      </c>
      <c r="U15" t="b">
        <f t="shared" si="14"/>
        <v>1</v>
      </c>
    </row>
    <row r="16" spans="1:21" x14ac:dyDescent="0.25">
      <c r="A16">
        <v>116</v>
      </c>
      <c r="B16" s="2">
        <v>49.773089333463503</v>
      </c>
      <c r="C16" s="2">
        <f t="shared" si="0"/>
        <v>0.57092164367703879</v>
      </c>
      <c r="D16" s="3">
        <f t="shared" si="1"/>
        <v>0.42907835632296121</v>
      </c>
      <c r="E16" s="3" t="b">
        <f t="shared" si="2"/>
        <v>0</v>
      </c>
      <c r="F16" s="2">
        <v>64.253739474312894</v>
      </c>
      <c r="G16" s="2">
        <f t="shared" si="3"/>
        <v>0.44608845280764747</v>
      </c>
      <c r="H16" s="3">
        <f t="shared" si="4"/>
        <v>0.55391154719235258</v>
      </c>
      <c r="I16" s="3" t="b">
        <f t="shared" si="5"/>
        <v>0</v>
      </c>
      <c r="J16" s="2">
        <v>70.775559214257896</v>
      </c>
      <c r="K16" s="2">
        <f t="shared" si="6"/>
        <v>0.38986586884260432</v>
      </c>
      <c r="L16" s="3">
        <f t="shared" si="7"/>
        <v>0.61013413115739568</v>
      </c>
      <c r="M16" s="3" t="b">
        <f t="shared" si="8"/>
        <v>0</v>
      </c>
      <c r="N16" s="2">
        <v>58.338780881782398</v>
      </c>
      <c r="O16" s="2">
        <f t="shared" si="9"/>
        <v>0.49707947515704831</v>
      </c>
      <c r="P16" s="3">
        <f t="shared" si="10"/>
        <v>0.50292052484295169</v>
      </c>
      <c r="Q16" s="3" t="b">
        <f t="shared" si="11"/>
        <v>0</v>
      </c>
      <c r="R16" s="2">
        <v>49.312911999999997</v>
      </c>
      <c r="S16" s="2">
        <f t="shared" si="12"/>
        <v>0.57488868965517248</v>
      </c>
      <c r="T16" s="3">
        <f t="shared" si="13"/>
        <v>0.42511131034482752</v>
      </c>
      <c r="U16" t="b">
        <f t="shared" si="14"/>
        <v>0</v>
      </c>
    </row>
    <row r="17" spans="1:21" x14ac:dyDescent="0.25">
      <c r="A17">
        <v>119</v>
      </c>
      <c r="B17" s="2">
        <v>72.790748962267898</v>
      </c>
      <c r="C17" s="2">
        <f t="shared" si="0"/>
        <v>0.38831303393052186</v>
      </c>
      <c r="D17" s="3">
        <f t="shared" si="1"/>
        <v>0.61168696606947814</v>
      </c>
      <c r="E17" s="3" t="b">
        <f t="shared" si="2"/>
        <v>0</v>
      </c>
      <c r="F17" s="2">
        <v>144.030371847216</v>
      </c>
      <c r="G17" s="2">
        <f t="shared" si="3"/>
        <v>0.21033925922030255</v>
      </c>
      <c r="H17" s="3">
        <f t="shared" si="4"/>
        <v>0.78966074077969739</v>
      </c>
      <c r="I17" s="3" t="b">
        <f t="shared" si="5"/>
        <v>0</v>
      </c>
      <c r="J17" s="2">
        <v>110.861825623575</v>
      </c>
      <c r="K17" s="2">
        <f t="shared" si="6"/>
        <v>6.8388019969957969E-2</v>
      </c>
      <c r="L17" s="3">
        <f t="shared" si="7"/>
        <v>0.93161198003004198</v>
      </c>
      <c r="M17" s="3" t="b">
        <f t="shared" si="8"/>
        <v>1</v>
      </c>
      <c r="N17" s="2">
        <v>80.513818391091803</v>
      </c>
      <c r="O17" s="2">
        <f t="shared" si="9"/>
        <v>0.32341329083116133</v>
      </c>
      <c r="P17" s="3">
        <f t="shared" si="10"/>
        <v>0.67658670916883867</v>
      </c>
      <c r="Q17" s="3" t="b">
        <f t="shared" si="11"/>
        <v>0</v>
      </c>
      <c r="R17" s="2">
        <v>81.413780000000003</v>
      </c>
      <c r="S17" s="2">
        <f t="shared" si="12"/>
        <v>0.31585058823529411</v>
      </c>
      <c r="T17" s="3">
        <f t="shared" si="13"/>
        <v>0.68414941176470589</v>
      </c>
      <c r="U17" t="b">
        <f t="shared" si="14"/>
        <v>0</v>
      </c>
    </row>
    <row r="18" spans="1:21" x14ac:dyDescent="0.25">
      <c r="A18">
        <v>96</v>
      </c>
      <c r="B18" s="2">
        <v>3.4931753535066101</v>
      </c>
      <c r="C18" s="2">
        <f t="shared" si="0"/>
        <v>0.96361275673430613</v>
      </c>
      <c r="D18" s="3">
        <f t="shared" si="1"/>
        <v>3.6387243265693869E-2</v>
      </c>
      <c r="E18" s="3" t="b">
        <f t="shared" si="2"/>
        <v>0</v>
      </c>
      <c r="F18" s="2">
        <v>44.195365808178998</v>
      </c>
      <c r="G18" s="2">
        <f t="shared" si="3"/>
        <v>0.5396316061648021</v>
      </c>
      <c r="H18" s="3">
        <f t="shared" si="4"/>
        <v>0.4603683938351979</v>
      </c>
      <c r="I18" s="3" t="b">
        <f t="shared" si="5"/>
        <v>0</v>
      </c>
      <c r="J18" s="2">
        <v>65.708429445693199</v>
      </c>
      <c r="K18" s="2">
        <f t="shared" si="6"/>
        <v>0.31553719327402918</v>
      </c>
      <c r="L18" s="3">
        <f t="shared" si="7"/>
        <v>0.68446280672597082</v>
      </c>
      <c r="M18" s="3" t="b">
        <f t="shared" si="8"/>
        <v>0</v>
      </c>
      <c r="N18" s="2">
        <v>59.022700160627899</v>
      </c>
      <c r="O18" s="2">
        <f t="shared" si="9"/>
        <v>0.38518020666012603</v>
      </c>
      <c r="P18" s="3">
        <f t="shared" si="10"/>
        <v>0.61481979333987402</v>
      </c>
      <c r="Q18" s="3" t="b">
        <f t="shared" si="11"/>
        <v>0</v>
      </c>
      <c r="R18" s="2">
        <v>49.000435000000003</v>
      </c>
      <c r="S18" s="2">
        <f t="shared" si="12"/>
        <v>0.48957880208333332</v>
      </c>
      <c r="T18" s="3">
        <f t="shared" si="13"/>
        <v>0.51042119791666662</v>
      </c>
      <c r="U18" t="b">
        <f t="shared" si="14"/>
        <v>0</v>
      </c>
    </row>
    <row r="19" spans="1:21" x14ac:dyDescent="0.25">
      <c r="A19">
        <v>71</v>
      </c>
      <c r="B19" s="2">
        <v>32.802931091050397</v>
      </c>
      <c r="C19" s="2">
        <f t="shared" si="0"/>
        <v>0.53798688604154365</v>
      </c>
      <c r="D19" s="3">
        <f t="shared" si="1"/>
        <v>0.46201311395845635</v>
      </c>
      <c r="E19" s="3" t="b">
        <f t="shared" si="2"/>
        <v>0</v>
      </c>
      <c r="F19" s="2">
        <v>89.256868059565207</v>
      </c>
      <c r="G19" s="2">
        <f t="shared" si="3"/>
        <v>0.25713898675443952</v>
      </c>
      <c r="H19" s="3">
        <f t="shared" si="4"/>
        <v>0.74286101324556042</v>
      </c>
      <c r="I19" s="3" t="b">
        <f t="shared" si="5"/>
        <v>0</v>
      </c>
      <c r="J19" s="2">
        <v>82.591738593228598</v>
      </c>
      <c r="K19" s="2">
        <f t="shared" si="6"/>
        <v>0.16326392384829011</v>
      </c>
      <c r="L19" s="3">
        <f t="shared" si="7"/>
        <v>0.83673607615170986</v>
      </c>
      <c r="M19" s="3" t="b">
        <f t="shared" si="8"/>
        <v>0</v>
      </c>
      <c r="N19" s="2">
        <v>74.511128774264293</v>
      </c>
      <c r="O19" s="2">
        <f t="shared" si="9"/>
        <v>4.9452517947384408E-2</v>
      </c>
      <c r="P19" s="3">
        <f t="shared" si="10"/>
        <v>0.95054748205261563</v>
      </c>
      <c r="Q19" s="3" t="b">
        <f t="shared" si="11"/>
        <v>1</v>
      </c>
      <c r="R19" s="2">
        <v>71.855649999999997</v>
      </c>
      <c r="S19" s="2">
        <f t="shared" si="12"/>
        <v>1.2051408450704185E-2</v>
      </c>
      <c r="T19" s="3">
        <f t="shared" si="13"/>
        <v>0.98794859154929582</v>
      </c>
      <c r="U19" t="b">
        <f t="shared" si="14"/>
        <v>1</v>
      </c>
    </row>
    <row r="20" spans="1:21" x14ac:dyDescent="0.25">
      <c r="A20">
        <v>117</v>
      </c>
      <c r="B20" s="2">
        <v>41.650049297951597</v>
      </c>
      <c r="C20" s="2">
        <f t="shared" si="0"/>
        <v>0.6440166726670804</v>
      </c>
      <c r="D20" s="3">
        <f t="shared" si="1"/>
        <v>0.3559833273329196</v>
      </c>
      <c r="E20" s="3" t="b">
        <f t="shared" si="2"/>
        <v>0</v>
      </c>
      <c r="F20" s="2">
        <v>106.482909031376</v>
      </c>
      <c r="G20" s="2">
        <f t="shared" si="3"/>
        <v>8.9889666398495757E-2</v>
      </c>
      <c r="H20" s="3">
        <f t="shared" si="4"/>
        <v>0.91011033360150428</v>
      </c>
      <c r="I20" s="3" t="b">
        <f t="shared" si="5"/>
        <v>1</v>
      </c>
      <c r="J20" s="2">
        <v>102.34858341438699</v>
      </c>
      <c r="K20" s="2">
        <f t="shared" si="6"/>
        <v>0.12522578278301716</v>
      </c>
      <c r="L20" s="3">
        <f t="shared" si="7"/>
        <v>0.87477421721698279</v>
      </c>
      <c r="M20" s="3" t="b">
        <f t="shared" si="8"/>
        <v>1</v>
      </c>
      <c r="N20" s="2">
        <v>91.787670054324906</v>
      </c>
      <c r="O20" s="2">
        <f t="shared" si="9"/>
        <v>0.21548999953568457</v>
      </c>
      <c r="P20" s="3">
        <f t="shared" si="10"/>
        <v>0.7845100004643154</v>
      </c>
      <c r="Q20" s="3" t="b">
        <f t="shared" si="11"/>
        <v>0</v>
      </c>
      <c r="R20" s="2">
        <v>92.505170000000007</v>
      </c>
      <c r="S20" s="2">
        <f t="shared" si="12"/>
        <v>0.20935752136752131</v>
      </c>
      <c r="T20" s="3">
        <f t="shared" si="13"/>
        <v>0.79064247863247872</v>
      </c>
      <c r="U20" t="b">
        <f t="shared" si="14"/>
        <v>0</v>
      </c>
    </row>
    <row r="21" spans="1:21" x14ac:dyDescent="0.25">
      <c r="A21">
        <v>82</v>
      </c>
      <c r="B21" s="2">
        <v>42.260210303916502</v>
      </c>
      <c r="C21" s="2">
        <f t="shared" si="0"/>
        <v>0.48463158165955483</v>
      </c>
      <c r="D21" s="3">
        <f t="shared" si="1"/>
        <v>0.51536841834044522</v>
      </c>
      <c r="E21" s="3" t="b">
        <f t="shared" si="2"/>
        <v>0</v>
      </c>
      <c r="F21" s="2">
        <v>107.410129664796</v>
      </c>
      <c r="G21" s="2">
        <f t="shared" si="3"/>
        <v>0.30987963005848784</v>
      </c>
      <c r="H21" s="3">
        <f t="shared" si="4"/>
        <v>0.69012036994151216</v>
      </c>
      <c r="I21" s="3" t="b">
        <f t="shared" si="5"/>
        <v>0</v>
      </c>
      <c r="J21" s="2">
        <v>102.14671262073701</v>
      </c>
      <c r="K21" s="2">
        <f t="shared" si="6"/>
        <v>0.24569161732606104</v>
      </c>
      <c r="L21" s="3">
        <f t="shared" si="7"/>
        <v>0.75430838267393896</v>
      </c>
      <c r="M21" s="3" t="b">
        <f t="shared" si="8"/>
        <v>0</v>
      </c>
      <c r="N21" s="2">
        <v>94.388646566253598</v>
      </c>
      <c r="O21" s="2">
        <f t="shared" si="9"/>
        <v>0.15108105568601948</v>
      </c>
      <c r="P21" s="3">
        <f t="shared" si="10"/>
        <v>0.84891894431398052</v>
      </c>
      <c r="Q21" s="3" t="b">
        <f t="shared" si="11"/>
        <v>0</v>
      </c>
      <c r="R21" s="2">
        <v>87.185090000000002</v>
      </c>
      <c r="S21" s="2">
        <f t="shared" si="12"/>
        <v>6.3232804878048804E-2</v>
      </c>
      <c r="T21" s="3">
        <f t="shared" si="13"/>
        <v>0.93676719512195117</v>
      </c>
      <c r="U21" t="b">
        <f t="shared" si="14"/>
        <v>1</v>
      </c>
    </row>
    <row r="22" spans="1:21" x14ac:dyDescent="0.25">
      <c r="A22">
        <v>110</v>
      </c>
      <c r="B22" s="2">
        <v>53.937589501892099</v>
      </c>
      <c r="C22" s="2">
        <f t="shared" si="0"/>
        <v>0.50965827725552637</v>
      </c>
      <c r="D22" s="3">
        <f t="shared" si="1"/>
        <v>0.49034172274447363</v>
      </c>
      <c r="E22" s="3" t="b">
        <f t="shared" si="2"/>
        <v>0</v>
      </c>
      <c r="F22" s="2">
        <v>107.52875467926</v>
      </c>
      <c r="G22" s="2">
        <f t="shared" si="3"/>
        <v>2.246586655218178E-2</v>
      </c>
      <c r="H22" s="3">
        <f t="shared" si="4"/>
        <v>0.97753413344781825</v>
      </c>
      <c r="I22" s="3" t="b">
        <f t="shared" si="5"/>
        <v>1</v>
      </c>
      <c r="J22" s="2">
        <v>95.325562122591407</v>
      </c>
      <c r="K22" s="2">
        <f t="shared" si="6"/>
        <v>0.13340398070371448</v>
      </c>
      <c r="L22" s="3">
        <f t="shared" si="7"/>
        <v>0.86659601929628549</v>
      </c>
      <c r="M22" s="3" t="b">
        <f t="shared" si="8"/>
        <v>1</v>
      </c>
      <c r="N22" s="2">
        <v>84.126097646344803</v>
      </c>
      <c r="O22" s="2">
        <f t="shared" si="9"/>
        <v>0.23521729412413817</v>
      </c>
      <c r="P22" s="3">
        <f t="shared" si="10"/>
        <v>0.76478270587586183</v>
      </c>
      <c r="Q22" s="3" t="b">
        <f t="shared" si="11"/>
        <v>0</v>
      </c>
      <c r="R22" s="2">
        <v>80.336089999999999</v>
      </c>
      <c r="S22" s="2">
        <f t="shared" si="12"/>
        <v>0.2696719090909091</v>
      </c>
      <c r="T22" s="3">
        <f t="shared" si="13"/>
        <v>0.7303280909090909</v>
      </c>
      <c r="U22" t="b">
        <f t="shared" si="14"/>
        <v>0</v>
      </c>
    </row>
    <row r="23" spans="1:21" x14ac:dyDescent="0.25">
      <c r="A23">
        <v>82</v>
      </c>
      <c r="B23" s="2">
        <v>58.722734526673001</v>
      </c>
      <c r="C23" s="2">
        <f t="shared" si="0"/>
        <v>0.28386909113813413</v>
      </c>
      <c r="D23" s="3">
        <f t="shared" si="1"/>
        <v>0.71613090886186592</v>
      </c>
      <c r="E23" s="3" t="b">
        <f t="shared" si="2"/>
        <v>0</v>
      </c>
      <c r="F23" s="2">
        <v>107.29178581613201</v>
      </c>
      <c r="G23" s="2">
        <f t="shared" si="3"/>
        <v>0.30843641239185371</v>
      </c>
      <c r="H23" s="3">
        <f t="shared" si="4"/>
        <v>0.69156358760814629</v>
      </c>
      <c r="I23" s="3" t="b">
        <f t="shared" si="5"/>
        <v>0</v>
      </c>
      <c r="J23" s="2">
        <v>100.995066747721</v>
      </c>
      <c r="K23" s="2">
        <f t="shared" si="6"/>
        <v>0.23164715546001216</v>
      </c>
      <c r="L23" s="3">
        <f t="shared" si="7"/>
        <v>0.76835284453998787</v>
      </c>
      <c r="M23" s="3" t="b">
        <f t="shared" si="8"/>
        <v>0</v>
      </c>
      <c r="N23" s="2">
        <v>96.338571478521104</v>
      </c>
      <c r="O23" s="2">
        <f t="shared" si="9"/>
        <v>0.17486062778684272</v>
      </c>
      <c r="P23" s="3">
        <f t="shared" si="10"/>
        <v>0.82513937221315725</v>
      </c>
      <c r="Q23" s="3" t="b">
        <f t="shared" si="11"/>
        <v>0</v>
      </c>
      <c r="R23" s="2">
        <v>79.948210000000003</v>
      </c>
      <c r="S23" s="2">
        <f t="shared" si="12"/>
        <v>2.5021829268292644E-2</v>
      </c>
      <c r="T23" s="3">
        <f t="shared" si="13"/>
        <v>0.97497817073170734</v>
      </c>
      <c r="U23" t="b">
        <f t="shared" si="14"/>
        <v>1</v>
      </c>
    </row>
    <row r="24" spans="1:21" x14ac:dyDescent="0.25">
      <c r="A24">
        <v>119</v>
      </c>
      <c r="B24" s="2">
        <v>89.350115887432906</v>
      </c>
      <c r="C24" s="2">
        <f t="shared" si="0"/>
        <v>0.2491586900215722</v>
      </c>
      <c r="D24" s="3">
        <f t="shared" si="1"/>
        <v>0.7508413099784278</v>
      </c>
      <c r="E24" s="3" t="b">
        <f t="shared" si="2"/>
        <v>0</v>
      </c>
      <c r="F24" s="2">
        <v>148.81818005876599</v>
      </c>
      <c r="G24" s="2">
        <f t="shared" si="3"/>
        <v>0.25057294167030242</v>
      </c>
      <c r="H24" s="3">
        <f t="shared" si="4"/>
        <v>0.74942705832969758</v>
      </c>
      <c r="I24" s="3" t="b">
        <f t="shared" si="5"/>
        <v>0</v>
      </c>
      <c r="J24" s="2">
        <v>101.149907098734</v>
      </c>
      <c r="K24" s="2">
        <f t="shared" si="6"/>
        <v>0.15000078068290754</v>
      </c>
      <c r="L24" s="3">
        <f t="shared" si="7"/>
        <v>0.84999921931709244</v>
      </c>
      <c r="M24" s="3" t="b">
        <f t="shared" si="8"/>
        <v>0</v>
      </c>
      <c r="N24" s="2">
        <v>95.237813971980998</v>
      </c>
      <c r="O24" s="2">
        <f t="shared" si="9"/>
        <v>0.19968223552957146</v>
      </c>
      <c r="P24" s="3">
        <f t="shared" si="10"/>
        <v>0.80031776447042857</v>
      </c>
      <c r="Q24" s="3" t="b">
        <f t="shared" si="11"/>
        <v>0</v>
      </c>
      <c r="R24" s="2">
        <v>71.107060000000004</v>
      </c>
      <c r="S24" s="2">
        <f t="shared" si="12"/>
        <v>0.4024616806722689</v>
      </c>
      <c r="T24" s="3">
        <f t="shared" si="13"/>
        <v>0.59753831932773105</v>
      </c>
      <c r="U24" t="b">
        <f t="shared" si="14"/>
        <v>0</v>
      </c>
    </row>
    <row r="25" spans="1:21" x14ac:dyDescent="0.25">
      <c r="A25">
        <v>115</v>
      </c>
      <c r="B25" s="2">
        <v>90.642391775536396</v>
      </c>
      <c r="C25" s="2">
        <f t="shared" si="0"/>
        <v>0.21180528890837916</v>
      </c>
      <c r="D25" s="3">
        <f t="shared" si="1"/>
        <v>0.78819471109162087</v>
      </c>
      <c r="E25" s="3" t="b">
        <f t="shared" si="2"/>
        <v>0</v>
      </c>
      <c r="F25" s="2">
        <v>144.30979506610399</v>
      </c>
      <c r="G25" s="2">
        <f t="shared" si="3"/>
        <v>0.25486778318351294</v>
      </c>
      <c r="H25" s="3">
        <f t="shared" si="4"/>
        <v>0.74513221681648711</v>
      </c>
      <c r="I25" s="3" t="b">
        <f t="shared" si="5"/>
        <v>0</v>
      </c>
      <c r="J25" s="2">
        <v>104.260734669391</v>
      </c>
      <c r="K25" s="2">
        <f t="shared" si="6"/>
        <v>9.338491591833914E-2</v>
      </c>
      <c r="L25" s="3">
        <f t="shared" si="7"/>
        <v>0.90661508408166092</v>
      </c>
      <c r="M25" s="3" t="b">
        <f t="shared" si="8"/>
        <v>1</v>
      </c>
      <c r="N25" s="2">
        <v>81.952678342884397</v>
      </c>
      <c r="O25" s="2">
        <f t="shared" si="9"/>
        <v>0.28736801440970089</v>
      </c>
      <c r="P25" s="3">
        <f t="shared" si="10"/>
        <v>0.71263198559029917</v>
      </c>
      <c r="Q25" s="3" t="b">
        <f t="shared" si="11"/>
        <v>0</v>
      </c>
      <c r="R25" s="2">
        <v>84.896360000000001</v>
      </c>
      <c r="S25" s="2">
        <f t="shared" si="12"/>
        <v>0.26177078260869563</v>
      </c>
      <c r="T25" s="3">
        <f t="shared" si="13"/>
        <v>0.73822921739130432</v>
      </c>
      <c r="U25" t="b">
        <f t="shared" si="14"/>
        <v>0</v>
      </c>
    </row>
    <row r="26" spans="1:21" x14ac:dyDescent="0.25">
      <c r="A26">
        <v>119</v>
      </c>
      <c r="B26" s="2">
        <v>102.21024599684699</v>
      </c>
      <c r="C26" s="2">
        <f t="shared" si="0"/>
        <v>0.14109036977439501</v>
      </c>
      <c r="D26" s="3">
        <f t="shared" si="1"/>
        <v>0.85890963022560496</v>
      </c>
      <c r="E26" s="3" t="b">
        <f t="shared" si="2"/>
        <v>1</v>
      </c>
      <c r="F26" s="2">
        <v>146.41391286693701</v>
      </c>
      <c r="G26" s="2">
        <f t="shared" si="3"/>
        <v>0.23036901568854631</v>
      </c>
      <c r="H26" s="3">
        <f t="shared" si="4"/>
        <v>0.76963098431145371</v>
      </c>
      <c r="I26" s="3" t="b">
        <f t="shared" si="5"/>
        <v>0</v>
      </c>
      <c r="J26" s="2">
        <v>100.00019291069999</v>
      </c>
      <c r="K26" s="2">
        <f t="shared" si="6"/>
        <v>0.1596622444478992</v>
      </c>
      <c r="L26" s="3">
        <f t="shared" si="7"/>
        <v>0.84033775555210077</v>
      </c>
      <c r="M26" s="3" t="b">
        <f t="shared" si="8"/>
        <v>0</v>
      </c>
      <c r="N26" s="2">
        <v>94.595772369324195</v>
      </c>
      <c r="O26" s="2">
        <f t="shared" si="9"/>
        <v>0.20507754311492274</v>
      </c>
      <c r="P26" s="3">
        <f t="shared" si="10"/>
        <v>0.79492245688507723</v>
      </c>
      <c r="Q26" s="3" t="b">
        <f t="shared" si="11"/>
        <v>0</v>
      </c>
      <c r="R26" s="2">
        <v>72.931304999999995</v>
      </c>
      <c r="S26" s="2">
        <f t="shared" si="12"/>
        <v>0.38713189075630255</v>
      </c>
      <c r="T26" s="3">
        <f t="shared" si="13"/>
        <v>0.61286810924369739</v>
      </c>
      <c r="U26" t="b">
        <f t="shared" si="14"/>
        <v>0</v>
      </c>
    </row>
    <row r="27" spans="1:21" x14ac:dyDescent="0.25">
      <c r="A27">
        <v>114</v>
      </c>
      <c r="B27" s="2">
        <v>121.710209126492</v>
      </c>
      <c r="C27" s="2">
        <f t="shared" si="0"/>
        <v>6.7633413390280728E-2</v>
      </c>
      <c r="D27" s="3">
        <f t="shared" si="1"/>
        <v>0.93236658660971927</v>
      </c>
      <c r="E27" s="3" t="b">
        <f t="shared" si="2"/>
        <v>1</v>
      </c>
      <c r="F27" s="2">
        <v>140.79629130698399</v>
      </c>
      <c r="G27" s="2">
        <f t="shared" si="3"/>
        <v>0.23505518690336832</v>
      </c>
      <c r="H27" s="3">
        <f t="shared" si="4"/>
        <v>0.76494481309663165</v>
      </c>
      <c r="I27" s="3" t="b">
        <f t="shared" si="5"/>
        <v>0</v>
      </c>
      <c r="J27" s="2">
        <v>125.884999620412</v>
      </c>
      <c r="K27" s="2">
        <f t="shared" si="6"/>
        <v>0.10425438263519302</v>
      </c>
      <c r="L27" s="3">
        <f t="shared" si="7"/>
        <v>0.89574561736480696</v>
      </c>
      <c r="M27" s="3" t="b">
        <f t="shared" si="8"/>
        <v>1</v>
      </c>
      <c r="N27" s="2">
        <v>122.376727789008</v>
      </c>
      <c r="O27" s="2">
        <f t="shared" si="9"/>
        <v>7.3480068324631581E-2</v>
      </c>
      <c r="P27" s="3">
        <f t="shared" si="10"/>
        <v>0.92651993167536839</v>
      </c>
      <c r="Q27" s="3" t="b">
        <f t="shared" si="11"/>
        <v>1</v>
      </c>
      <c r="R27" s="2">
        <v>152.16642999999999</v>
      </c>
      <c r="S27" s="2">
        <f t="shared" si="12"/>
        <v>0.33479324561403501</v>
      </c>
      <c r="T27" s="3">
        <f t="shared" si="13"/>
        <v>0.66520675438596499</v>
      </c>
      <c r="U27" t="b">
        <f t="shared" si="14"/>
        <v>0</v>
      </c>
    </row>
    <row r="28" spans="1:21" ht="15.75" thickBot="1" x14ac:dyDescent="0.3"/>
    <row r="29" spans="1:21" ht="15.75" thickBot="1" x14ac:dyDescent="0.3">
      <c r="A29" t="s">
        <v>24</v>
      </c>
      <c r="D29" s="4">
        <f>AVERAGE(D3:D27)</f>
        <v>0.74625766472093191</v>
      </c>
      <c r="E29" s="5"/>
      <c r="F29" s="5"/>
      <c r="G29" s="5"/>
      <c r="H29" s="4">
        <f t="shared" ref="H29:T29" si="15">AVERAGE(H3:H27)</f>
        <v>0.69344689712433993</v>
      </c>
      <c r="I29" s="5"/>
      <c r="J29" s="5"/>
      <c r="K29" s="5"/>
      <c r="L29" s="4">
        <f t="shared" si="15"/>
        <v>0.87141822397775925</v>
      </c>
      <c r="M29" s="5"/>
      <c r="N29" s="5"/>
      <c r="O29" s="5"/>
      <c r="P29" s="4">
        <f t="shared" si="15"/>
        <v>0.81733493514552191</v>
      </c>
      <c r="Q29" s="5"/>
      <c r="R29" s="5"/>
      <c r="S29" s="5"/>
      <c r="T29" s="4">
        <f t="shared" si="15"/>
        <v>0.7507284901337361</v>
      </c>
    </row>
    <row r="30" spans="1:21" ht="21" x14ac:dyDescent="0.35">
      <c r="A30" t="s">
        <v>25</v>
      </c>
      <c r="B30" s="6">
        <v>0.85</v>
      </c>
      <c r="E30" s="7">
        <f>COUNTIF(E3:E27,$A$32)</f>
        <v>13</v>
      </c>
      <c r="F30" s="7"/>
      <c r="G30" s="7"/>
      <c r="H30" s="7"/>
      <c r="I30" s="7">
        <f>COUNTIF(I3:I27,$A$32)</f>
        <v>3</v>
      </c>
      <c r="J30" s="7"/>
      <c r="K30" s="7"/>
      <c r="L30" s="7"/>
      <c r="M30" s="7">
        <f>COUNTIF(M3:M27,$A$32)</f>
        <v>16</v>
      </c>
      <c r="N30" s="7"/>
      <c r="O30" s="7"/>
      <c r="P30" s="7"/>
      <c r="Q30" s="7">
        <f>COUNTIF(Q3:Q27,$A$32)</f>
        <v>9</v>
      </c>
      <c r="R30" s="7"/>
      <c r="S30" s="7"/>
      <c r="T30" s="7"/>
      <c r="U30" s="7">
        <f>COUNTIF(U3:U27,$A$32)</f>
        <v>6</v>
      </c>
    </row>
    <row r="32" spans="1:21" x14ac:dyDescent="0.25">
      <c r="A32" t="b">
        <v>1</v>
      </c>
    </row>
  </sheetData>
  <mergeCells count="5">
    <mergeCell ref="B1:E1"/>
    <mergeCell ref="F1:I1"/>
    <mergeCell ref="J1:M1"/>
    <mergeCell ref="N1:Q1"/>
    <mergeCell ref="R1:U1"/>
  </mergeCells>
  <conditionalFormatting sqref="D3:E27">
    <cfRule type="colorScale" priority="7">
      <colorScale>
        <cfvo type="min"/>
        <cfvo type="max"/>
        <color rgb="FFFFEF9C"/>
        <color rgb="FF63BE7B"/>
      </colorScale>
    </cfRule>
  </conditionalFormatting>
  <conditionalFormatting sqref="D29:E29 H29:I29 L29:M29 P29:Q29 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I27">
    <cfRule type="colorScale" priority="6">
      <colorScale>
        <cfvo type="min"/>
        <cfvo type="max"/>
        <color rgb="FFFFEF9C"/>
        <color rgb="FF63BE7B"/>
      </colorScale>
    </cfRule>
  </conditionalFormatting>
  <conditionalFormatting sqref="L3:M27">
    <cfRule type="colorScale" priority="5">
      <colorScale>
        <cfvo type="min"/>
        <cfvo type="max"/>
        <color rgb="FFFFEF9C"/>
        <color rgb="FF63BE7B"/>
      </colorScale>
    </cfRule>
  </conditionalFormatting>
  <conditionalFormatting sqref="P3:Q27">
    <cfRule type="colorScale" priority="4">
      <colorScale>
        <cfvo type="min"/>
        <cfvo type="max"/>
        <color rgb="FFFFEF9C"/>
        <color rgb="FF63BE7B"/>
      </colorScale>
    </cfRule>
  </conditionalFormatting>
  <conditionalFormatting sqref="T3:T27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A5A4-C856-47D8-9D65-6A1B290BEE10}">
  <dimension ref="A1:Y55"/>
  <sheetViews>
    <sheetView tabSelected="1" topLeftCell="T28" workbookViewId="0">
      <selection activeCell="AA38" sqref="AA38"/>
    </sheetView>
  </sheetViews>
  <sheetFormatPr defaultRowHeight="15" x14ac:dyDescent="0.25"/>
  <cols>
    <col min="1" max="1" width="12.7109375" bestFit="1" customWidth="1"/>
    <col min="2" max="2" width="16.5703125" bestFit="1" customWidth="1"/>
    <col min="3" max="3" width="12.7109375" bestFit="1" customWidth="1"/>
    <col min="4" max="4" width="11.28515625" customWidth="1"/>
    <col min="5" max="5" width="11" customWidth="1"/>
    <col min="6" max="6" width="12.140625" bestFit="1" customWidth="1"/>
    <col min="7" max="7" width="18.140625" bestFit="1" customWidth="1"/>
    <col min="8" max="8" width="12.7109375" bestFit="1" customWidth="1"/>
    <col min="9" max="9" width="11" customWidth="1"/>
    <col min="10" max="10" width="9.140625" customWidth="1"/>
    <col min="11" max="11" width="12.140625" bestFit="1" customWidth="1"/>
    <col min="12" max="12" width="16.7109375" bestFit="1" customWidth="1"/>
    <col min="13" max="13" width="12.7109375" bestFit="1" customWidth="1"/>
    <col min="14" max="14" width="10.5703125" customWidth="1"/>
    <col min="15" max="15" width="8" customWidth="1"/>
    <col min="16" max="16" width="12.140625" bestFit="1" customWidth="1"/>
    <col min="17" max="17" width="17" bestFit="1" customWidth="1"/>
    <col min="18" max="18" width="12.7109375" bestFit="1" customWidth="1"/>
    <col min="19" max="19" width="10.42578125" customWidth="1"/>
    <col min="20" max="20" width="10.28515625" customWidth="1"/>
    <col min="21" max="21" width="12.140625" bestFit="1" customWidth="1"/>
    <col min="22" max="22" width="18.28515625" bestFit="1" customWidth="1"/>
    <col min="23" max="23" width="12.7109375" bestFit="1" customWidth="1"/>
    <col min="24" max="24" width="8.42578125" bestFit="1" customWidth="1"/>
    <col min="25" max="25" width="9.140625" customWidth="1"/>
  </cols>
  <sheetData>
    <row r="1" spans="1:25" s="10" customFormat="1" x14ac:dyDescent="0.25">
      <c r="A1" s="15" t="s">
        <v>11</v>
      </c>
      <c r="B1" s="16"/>
      <c r="C1" s="16"/>
      <c r="D1" s="16"/>
      <c r="E1" s="17"/>
      <c r="F1" s="15" t="s">
        <v>12</v>
      </c>
      <c r="G1" s="16"/>
      <c r="H1" s="16"/>
      <c r="I1" s="16"/>
      <c r="J1" s="17"/>
      <c r="K1" s="15" t="s">
        <v>13</v>
      </c>
      <c r="L1" s="16"/>
      <c r="M1" s="16"/>
      <c r="N1" s="16"/>
      <c r="O1" s="17"/>
      <c r="P1" s="15" t="s">
        <v>14</v>
      </c>
      <c r="Q1" s="16"/>
      <c r="R1" s="16"/>
      <c r="S1" s="16"/>
      <c r="T1" s="17"/>
      <c r="U1" s="15" t="s">
        <v>15</v>
      </c>
      <c r="V1" s="16"/>
      <c r="W1" s="16"/>
      <c r="X1" s="16"/>
      <c r="Y1" s="17"/>
    </row>
    <row r="2" spans="1:25" s="10" customFormat="1" x14ac:dyDescent="0.25">
      <c r="A2" s="10" t="s">
        <v>39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39</v>
      </c>
      <c r="G2" s="10" t="s">
        <v>20</v>
      </c>
      <c r="H2" s="10" t="s">
        <v>17</v>
      </c>
      <c r="I2" s="10" t="s">
        <v>18</v>
      </c>
      <c r="J2" s="10" t="s">
        <v>19</v>
      </c>
      <c r="K2" s="10" t="s">
        <v>39</v>
      </c>
      <c r="L2" s="10" t="s">
        <v>21</v>
      </c>
      <c r="M2" s="10" t="s">
        <v>17</v>
      </c>
      <c r="N2" s="10" t="s">
        <v>18</v>
      </c>
      <c r="O2" s="10" t="s">
        <v>19</v>
      </c>
      <c r="P2" s="10" t="s">
        <v>39</v>
      </c>
      <c r="Q2" s="10" t="s">
        <v>22</v>
      </c>
      <c r="R2" s="10" t="s">
        <v>17</v>
      </c>
      <c r="S2" s="10" t="s">
        <v>18</v>
      </c>
      <c r="T2" s="10" t="s">
        <v>19</v>
      </c>
      <c r="U2" s="10" t="s">
        <v>39</v>
      </c>
      <c r="V2" s="10" t="s">
        <v>23</v>
      </c>
      <c r="W2" s="10" t="s">
        <v>17</v>
      </c>
      <c r="X2" s="10" t="s">
        <v>18</v>
      </c>
      <c r="Y2" s="10" t="s">
        <v>19</v>
      </c>
    </row>
    <row r="3" spans="1:25" x14ac:dyDescent="0.25">
      <c r="A3">
        <v>148.11000000000001</v>
      </c>
      <c r="B3" s="2">
        <v>143.08245387887001</v>
      </c>
      <c r="C3">
        <f>(ABS(B3-A3))/A3</f>
        <v>3.3944677071973538E-2</v>
      </c>
      <c r="D3" s="5">
        <f>1-C3</f>
        <v>0.96605532292802643</v>
      </c>
      <c r="E3" t="b">
        <f>OR(D3&gt;85%)</f>
        <v>1</v>
      </c>
      <c r="F3">
        <v>129.85</v>
      </c>
      <c r="G3" s="2">
        <v>168.34140277118601</v>
      </c>
      <c r="H3">
        <f>(ABS(G3-F3))/F3</f>
        <v>0.29642974794906446</v>
      </c>
      <c r="I3" s="5">
        <f>1-H3</f>
        <v>0.70357025205093549</v>
      </c>
      <c r="J3" t="b">
        <f>OR(I3&gt;85%)</f>
        <v>0</v>
      </c>
      <c r="K3">
        <v>60.27</v>
      </c>
      <c r="L3" s="2">
        <v>52.383274123478003</v>
      </c>
      <c r="M3">
        <f>(ABS(L3-K3))/K3</f>
        <v>0.13085657668030529</v>
      </c>
      <c r="N3" s="5">
        <f>1-M3</f>
        <v>0.86914342331969474</v>
      </c>
      <c r="O3" t="b">
        <f>OR(N3&gt;85%)</f>
        <v>1</v>
      </c>
      <c r="P3">
        <v>60.27</v>
      </c>
      <c r="Q3" s="2">
        <v>50.219645585102803</v>
      </c>
      <c r="R3">
        <f>(ABS(Q3-P3))/P3</f>
        <v>0.16675550713285547</v>
      </c>
      <c r="S3" s="3">
        <f>1-R3</f>
        <v>0.83324449286714453</v>
      </c>
      <c r="T3" t="b">
        <f>OR(S3&gt;85%)</f>
        <v>0</v>
      </c>
      <c r="U3">
        <v>60.27</v>
      </c>
      <c r="V3" s="2">
        <v>44.503135999999998</v>
      </c>
      <c r="W3">
        <f>(ABS(V3-U3))/U3</f>
        <v>0.26160384934461595</v>
      </c>
      <c r="X3" s="5">
        <f>1-W3</f>
        <v>0.738396150655384</v>
      </c>
      <c r="Y3" t="b">
        <f>OR(X3&gt;85%)</f>
        <v>0</v>
      </c>
    </row>
    <row r="4" spans="1:25" x14ac:dyDescent="0.25">
      <c r="A4">
        <v>129.29</v>
      </c>
      <c r="B4" s="2">
        <v>120.21348978020001</v>
      </c>
      <c r="C4">
        <f t="shared" ref="C4:C51" si="0">(ABS(B4-A4))/A4</f>
        <v>7.0202724261737071E-2</v>
      </c>
      <c r="D4" s="5">
        <f t="shared" ref="D4:D51" si="1">1-C4</f>
        <v>0.92979727573826287</v>
      </c>
      <c r="E4" t="b">
        <f t="shared" ref="E4:E51" si="2">OR(D4&gt;85%)</f>
        <v>1</v>
      </c>
      <c r="F4">
        <v>174.24</v>
      </c>
      <c r="G4" s="2">
        <v>138.58119655567799</v>
      </c>
      <c r="H4">
        <f t="shared" ref="H4:H51" si="3">(ABS(G4-F4))/F4</f>
        <v>0.20465337146649459</v>
      </c>
      <c r="I4" s="5">
        <f t="shared" ref="I4:I51" si="4">1-H4</f>
        <v>0.79534662853350535</v>
      </c>
      <c r="J4" t="b">
        <f t="shared" ref="J4:J51" si="5">OR(I4&gt;85%)</f>
        <v>0</v>
      </c>
      <c r="K4">
        <v>77.91</v>
      </c>
      <c r="L4" s="2">
        <v>73.4334006299256</v>
      </c>
      <c r="M4">
        <f t="shared" ref="M4:M51" si="6">(ABS(L4-K4))/K4</f>
        <v>5.7458597998644542E-2</v>
      </c>
      <c r="N4" s="5">
        <f t="shared" ref="N4:N51" si="7">1-M4</f>
        <v>0.9425414020013555</v>
      </c>
      <c r="O4" t="b">
        <f t="shared" ref="O4:O51" si="8">OR(N4&gt;85%)</f>
        <v>1</v>
      </c>
      <c r="P4">
        <v>77.91</v>
      </c>
      <c r="Q4" s="2">
        <v>74.592822125273699</v>
      </c>
      <c r="R4">
        <f t="shared" ref="R4:R51" si="9">(ABS(Q4-P4))/P4</f>
        <v>4.2577048834890233E-2</v>
      </c>
      <c r="S4" s="3">
        <f t="shared" ref="S4:S51" si="10">1-R4</f>
        <v>0.95742295116510978</v>
      </c>
      <c r="T4" t="b">
        <f t="shared" ref="T4:T51" si="11">OR(S4&gt;85%)</f>
        <v>1</v>
      </c>
      <c r="U4">
        <v>77.91</v>
      </c>
      <c r="V4" s="2">
        <v>68.248580000000004</v>
      </c>
      <c r="W4">
        <f t="shared" ref="W4:W51" si="12">(ABS(V4-U4))/U4</f>
        <v>0.12400744448722877</v>
      </c>
      <c r="X4" s="5">
        <f t="shared" ref="X4:X51" si="13">1-W4</f>
        <v>0.87599255551277122</v>
      </c>
      <c r="Y4" t="b">
        <f t="shared" ref="Y4:Y51" si="14">OR(X4&gt;85%)</f>
        <v>1</v>
      </c>
    </row>
    <row r="5" spans="1:25" x14ac:dyDescent="0.25">
      <c r="A5">
        <v>90.51</v>
      </c>
      <c r="B5" s="2">
        <v>101.74359454424</v>
      </c>
      <c r="C5">
        <f t="shared" si="0"/>
        <v>0.12411440221235213</v>
      </c>
      <c r="D5" s="5">
        <f t="shared" si="1"/>
        <v>0.87588559778764785</v>
      </c>
      <c r="E5" t="b">
        <f t="shared" si="2"/>
        <v>1</v>
      </c>
      <c r="F5">
        <v>106.01</v>
      </c>
      <c r="G5" s="2">
        <v>121.694449369133</v>
      </c>
      <c r="H5">
        <f t="shared" si="3"/>
        <v>0.14795254569505698</v>
      </c>
      <c r="I5" s="5">
        <f t="shared" si="4"/>
        <v>0.852047454304943</v>
      </c>
      <c r="J5" t="b">
        <f t="shared" si="5"/>
        <v>1</v>
      </c>
      <c r="K5">
        <v>195.98</v>
      </c>
      <c r="L5" s="2">
        <v>159.47377785817099</v>
      </c>
      <c r="M5">
        <f t="shared" si="6"/>
        <v>0.18627524309536178</v>
      </c>
      <c r="N5" s="5">
        <f t="shared" si="7"/>
        <v>0.81372475690463819</v>
      </c>
      <c r="O5" t="b">
        <f t="shared" si="8"/>
        <v>0</v>
      </c>
      <c r="P5">
        <v>195.98</v>
      </c>
      <c r="Q5" s="2">
        <v>176.187422195105</v>
      </c>
      <c r="R5">
        <f t="shared" si="9"/>
        <v>0.1009928452132615</v>
      </c>
      <c r="S5" s="3">
        <f t="shared" si="10"/>
        <v>0.89900715478673854</v>
      </c>
      <c r="T5" t="b">
        <f t="shared" si="11"/>
        <v>1</v>
      </c>
      <c r="U5">
        <v>195.98</v>
      </c>
      <c r="V5" s="2">
        <v>127.34702</v>
      </c>
      <c r="W5">
        <f t="shared" si="12"/>
        <v>0.35020400040820487</v>
      </c>
      <c r="X5" s="5">
        <f t="shared" si="13"/>
        <v>0.64979599959179513</v>
      </c>
      <c r="Y5" t="b">
        <f t="shared" si="14"/>
        <v>0</v>
      </c>
    </row>
    <row r="6" spans="1:25" x14ac:dyDescent="0.25">
      <c r="A6">
        <v>227.82</v>
      </c>
      <c r="B6" s="2">
        <v>191.55785787822501</v>
      </c>
      <c r="C6">
        <f t="shared" si="0"/>
        <v>0.15917014362994902</v>
      </c>
      <c r="D6" s="5">
        <f t="shared" si="1"/>
        <v>0.84082985637005092</v>
      </c>
      <c r="E6" t="b">
        <f t="shared" si="2"/>
        <v>0</v>
      </c>
      <c r="F6">
        <v>86.75</v>
      </c>
      <c r="G6" s="2">
        <v>88.966720314065597</v>
      </c>
      <c r="H6">
        <f t="shared" si="3"/>
        <v>2.5552971920064518E-2</v>
      </c>
      <c r="I6" s="5">
        <f t="shared" si="4"/>
        <v>0.97444702807993544</v>
      </c>
      <c r="J6" t="b">
        <f t="shared" si="5"/>
        <v>1</v>
      </c>
      <c r="K6">
        <v>114.29</v>
      </c>
      <c r="L6" s="2">
        <v>113.41740891752001</v>
      </c>
      <c r="M6">
        <f t="shared" si="6"/>
        <v>7.6348856634876157E-3</v>
      </c>
      <c r="N6" s="5">
        <f t="shared" si="7"/>
        <v>0.99236511433651242</v>
      </c>
      <c r="O6" t="b">
        <f t="shared" si="8"/>
        <v>1</v>
      </c>
      <c r="P6">
        <v>114.29</v>
      </c>
      <c r="Q6" s="2">
        <v>114.62672554213501</v>
      </c>
      <c r="R6">
        <f t="shared" si="9"/>
        <v>2.9462380097558796E-3</v>
      </c>
      <c r="S6" s="3">
        <f t="shared" si="10"/>
        <v>0.99705376199024409</v>
      </c>
      <c r="T6" t="b">
        <f t="shared" si="11"/>
        <v>1</v>
      </c>
      <c r="U6">
        <v>114.29</v>
      </c>
      <c r="V6" s="2">
        <v>117.21521</v>
      </c>
      <c r="W6">
        <f t="shared" si="12"/>
        <v>2.5594627701461131E-2</v>
      </c>
      <c r="X6" s="5">
        <f t="shared" si="13"/>
        <v>0.97440537229853885</v>
      </c>
      <c r="Y6" t="b">
        <f t="shared" si="14"/>
        <v>1</v>
      </c>
    </row>
    <row r="7" spans="1:25" x14ac:dyDescent="0.25">
      <c r="A7">
        <v>240.44</v>
      </c>
      <c r="B7" s="2">
        <v>199.65344783132699</v>
      </c>
      <c r="C7">
        <f t="shared" si="0"/>
        <v>0.16963297358456586</v>
      </c>
      <c r="D7" s="5">
        <f t="shared" si="1"/>
        <v>0.83036702641543414</v>
      </c>
      <c r="E7" t="b">
        <f t="shared" si="2"/>
        <v>0</v>
      </c>
      <c r="F7">
        <v>182.66</v>
      </c>
      <c r="G7" s="2">
        <v>162.94898070213</v>
      </c>
      <c r="H7">
        <f t="shared" si="3"/>
        <v>0.10791097830871563</v>
      </c>
      <c r="I7" s="5">
        <f t="shared" si="4"/>
        <v>0.89208902169128435</v>
      </c>
      <c r="J7" t="b">
        <f t="shared" si="5"/>
        <v>1</v>
      </c>
      <c r="K7">
        <v>189.72</v>
      </c>
      <c r="L7" s="2">
        <v>145.52001804015401</v>
      </c>
      <c r="M7">
        <f t="shared" si="6"/>
        <v>0.23297481530595607</v>
      </c>
      <c r="N7" s="5">
        <f t="shared" si="7"/>
        <v>0.7670251846940439</v>
      </c>
      <c r="O7" t="b">
        <f t="shared" si="8"/>
        <v>0</v>
      </c>
      <c r="P7">
        <v>189.72</v>
      </c>
      <c r="Q7" s="2">
        <v>147.38651808807799</v>
      </c>
      <c r="R7">
        <f t="shared" si="9"/>
        <v>0.22313663246849044</v>
      </c>
      <c r="S7" s="3">
        <f t="shared" si="10"/>
        <v>0.77686336753150953</v>
      </c>
      <c r="T7" t="b">
        <f t="shared" si="11"/>
        <v>0</v>
      </c>
      <c r="U7">
        <v>189.72</v>
      </c>
      <c r="V7" s="2">
        <v>161.5615</v>
      </c>
      <c r="W7">
        <f t="shared" si="12"/>
        <v>0.14842135779042803</v>
      </c>
      <c r="X7" s="5">
        <f t="shared" si="13"/>
        <v>0.85157864220957191</v>
      </c>
      <c r="Y7" t="b">
        <f t="shared" si="14"/>
        <v>1</v>
      </c>
    </row>
    <row r="8" spans="1:25" x14ac:dyDescent="0.25">
      <c r="A8">
        <v>117.53</v>
      </c>
      <c r="B8" s="2">
        <v>174.37068001735301</v>
      </c>
      <c r="C8">
        <f t="shared" si="0"/>
        <v>0.48362698900155709</v>
      </c>
      <c r="D8" s="5">
        <f t="shared" si="1"/>
        <v>0.51637301099844291</v>
      </c>
      <c r="E8" t="b">
        <f t="shared" si="2"/>
        <v>0</v>
      </c>
      <c r="F8">
        <v>137.07</v>
      </c>
      <c r="G8" s="2">
        <v>135.08204251782001</v>
      </c>
      <c r="H8">
        <f t="shared" si="3"/>
        <v>1.4503228147515717E-2</v>
      </c>
      <c r="I8" s="5">
        <f t="shared" si="4"/>
        <v>0.9854967718524843</v>
      </c>
      <c r="J8" t="b">
        <f t="shared" si="5"/>
        <v>1</v>
      </c>
      <c r="K8">
        <v>133.35</v>
      </c>
      <c r="L8" s="2">
        <v>118.953183696213</v>
      </c>
      <c r="M8">
        <f t="shared" si="6"/>
        <v>0.10796262695003368</v>
      </c>
      <c r="N8" s="5">
        <f t="shared" si="7"/>
        <v>0.89203737304996633</v>
      </c>
      <c r="O8" t="b">
        <f t="shared" si="8"/>
        <v>1</v>
      </c>
      <c r="P8">
        <v>133.35</v>
      </c>
      <c r="Q8" s="2">
        <v>115.96172381931</v>
      </c>
      <c r="R8">
        <f t="shared" si="9"/>
        <v>0.13039577188368953</v>
      </c>
      <c r="S8" s="3">
        <f t="shared" si="10"/>
        <v>0.86960422811631044</v>
      </c>
      <c r="T8" t="b">
        <f t="shared" si="11"/>
        <v>1</v>
      </c>
      <c r="U8">
        <v>133.35</v>
      </c>
      <c r="V8" s="2">
        <v>114.728325</v>
      </c>
      <c r="W8">
        <f t="shared" si="12"/>
        <v>0.13964510686164228</v>
      </c>
      <c r="X8" s="5">
        <f t="shared" si="13"/>
        <v>0.86035489313835778</v>
      </c>
      <c r="Y8" t="b">
        <f t="shared" si="14"/>
        <v>1</v>
      </c>
    </row>
    <row r="9" spans="1:25" x14ac:dyDescent="0.25">
      <c r="A9">
        <v>216.84</v>
      </c>
      <c r="B9" s="2">
        <v>207.813544251716</v>
      </c>
      <c r="C9">
        <f t="shared" si="0"/>
        <v>4.1627263181534806E-2</v>
      </c>
      <c r="D9" s="5">
        <f t="shared" si="1"/>
        <v>0.95837273681846524</v>
      </c>
      <c r="E9" t="b">
        <f t="shared" si="2"/>
        <v>1</v>
      </c>
      <c r="F9">
        <v>146.4</v>
      </c>
      <c r="G9" s="2">
        <v>120.667746755046</v>
      </c>
      <c r="H9">
        <f t="shared" si="3"/>
        <v>0.17576675713766399</v>
      </c>
      <c r="I9" s="5">
        <f t="shared" si="4"/>
        <v>0.82423324286233601</v>
      </c>
      <c r="J9" t="b">
        <f t="shared" si="5"/>
        <v>0</v>
      </c>
      <c r="K9">
        <v>53.31</v>
      </c>
      <c r="L9" s="2">
        <v>62.332760931947199</v>
      </c>
      <c r="M9">
        <f t="shared" si="6"/>
        <v>0.16925081470544356</v>
      </c>
      <c r="N9" s="5">
        <f t="shared" si="7"/>
        <v>0.83074918529455644</v>
      </c>
      <c r="O9" t="b">
        <f t="shared" si="8"/>
        <v>0</v>
      </c>
      <c r="P9">
        <v>53.31</v>
      </c>
      <c r="Q9" s="2">
        <v>63.0146939795234</v>
      </c>
      <c r="R9">
        <f t="shared" si="9"/>
        <v>0.18204265577796658</v>
      </c>
      <c r="S9" s="3">
        <f t="shared" si="10"/>
        <v>0.81795734422203337</v>
      </c>
      <c r="T9" t="b">
        <f t="shared" si="11"/>
        <v>0</v>
      </c>
      <c r="U9">
        <v>53.31</v>
      </c>
      <c r="V9" s="2">
        <v>64.171009999999995</v>
      </c>
      <c r="W9">
        <f t="shared" si="12"/>
        <v>0.20373307071843919</v>
      </c>
      <c r="X9" s="5">
        <f t="shared" si="13"/>
        <v>0.79626692928156084</v>
      </c>
      <c r="Y9" t="b">
        <f t="shared" si="14"/>
        <v>0</v>
      </c>
    </row>
    <row r="10" spans="1:25" x14ac:dyDescent="0.25">
      <c r="A10">
        <v>160.51</v>
      </c>
      <c r="B10" s="2">
        <v>172.66753980709601</v>
      </c>
      <c r="C10">
        <f t="shared" si="0"/>
        <v>7.5743192368674939E-2</v>
      </c>
      <c r="D10" s="5">
        <f t="shared" si="1"/>
        <v>0.92425680763132512</v>
      </c>
      <c r="E10" t="b">
        <f t="shared" si="2"/>
        <v>1</v>
      </c>
      <c r="F10">
        <v>81.3</v>
      </c>
      <c r="G10" s="2">
        <v>71.491140324590404</v>
      </c>
      <c r="H10">
        <f t="shared" si="3"/>
        <v>0.12065018050934309</v>
      </c>
      <c r="I10" s="5">
        <f t="shared" si="4"/>
        <v>0.87934981949065694</v>
      </c>
      <c r="J10" t="b">
        <f t="shared" si="5"/>
        <v>1</v>
      </c>
      <c r="K10">
        <v>125.48</v>
      </c>
      <c r="L10" s="2">
        <v>147.25722651826899</v>
      </c>
      <c r="M10">
        <f t="shared" si="6"/>
        <v>0.17355137486666392</v>
      </c>
      <c r="N10" s="5">
        <f t="shared" si="7"/>
        <v>0.82644862513333606</v>
      </c>
      <c r="O10" t="b">
        <f t="shared" si="8"/>
        <v>0</v>
      </c>
      <c r="P10">
        <v>125.48</v>
      </c>
      <c r="Q10" s="2">
        <v>153.14117910753299</v>
      </c>
      <c r="R10">
        <f t="shared" si="9"/>
        <v>0.2204429320013786</v>
      </c>
      <c r="S10" s="3">
        <f t="shared" si="10"/>
        <v>0.77955706799862146</v>
      </c>
      <c r="T10" t="b">
        <f t="shared" si="11"/>
        <v>0</v>
      </c>
      <c r="U10">
        <v>125.48</v>
      </c>
      <c r="V10" s="2">
        <v>145.49529999999999</v>
      </c>
      <c r="W10">
        <f t="shared" si="12"/>
        <v>0.15950988205291666</v>
      </c>
      <c r="X10" s="5">
        <f t="shared" si="13"/>
        <v>0.84049011794708339</v>
      </c>
      <c r="Y10" t="b">
        <f t="shared" si="14"/>
        <v>0</v>
      </c>
    </row>
    <row r="11" spans="1:25" x14ac:dyDescent="0.25">
      <c r="A11">
        <v>92.04</v>
      </c>
      <c r="B11" s="2">
        <v>125.52748419330899</v>
      </c>
      <c r="C11">
        <f t="shared" si="0"/>
        <v>0.36383620375172732</v>
      </c>
      <c r="D11" s="5">
        <f t="shared" si="1"/>
        <v>0.63616379624827268</v>
      </c>
      <c r="E11" t="b">
        <f t="shared" si="2"/>
        <v>0</v>
      </c>
      <c r="F11">
        <v>150.26</v>
      </c>
      <c r="G11" s="2">
        <v>148.98289745370801</v>
      </c>
      <c r="H11">
        <f t="shared" si="3"/>
        <v>8.4992848814853268E-3</v>
      </c>
      <c r="I11" s="5">
        <f t="shared" si="4"/>
        <v>0.99150071511851467</v>
      </c>
      <c r="J11" t="b">
        <f t="shared" si="5"/>
        <v>1</v>
      </c>
      <c r="K11">
        <v>112.42</v>
      </c>
      <c r="L11" s="2">
        <v>156.69202572927</v>
      </c>
      <c r="M11">
        <f t="shared" si="6"/>
        <v>0.39380915966260449</v>
      </c>
      <c r="N11" s="5">
        <f t="shared" si="7"/>
        <v>0.60619084033739545</v>
      </c>
      <c r="O11" t="b">
        <f t="shared" si="8"/>
        <v>0</v>
      </c>
      <c r="P11">
        <v>112.42</v>
      </c>
      <c r="Q11" s="2">
        <v>141.17832791885999</v>
      </c>
      <c r="R11">
        <f t="shared" si="9"/>
        <v>0.25581149189521429</v>
      </c>
      <c r="S11" s="3">
        <f t="shared" si="10"/>
        <v>0.74418850810478565</v>
      </c>
      <c r="T11" t="b">
        <f t="shared" si="11"/>
        <v>0</v>
      </c>
      <c r="U11">
        <v>112.42</v>
      </c>
      <c r="V11" s="2">
        <v>151.72130999999999</v>
      </c>
      <c r="W11">
        <f t="shared" si="12"/>
        <v>0.34959357765522137</v>
      </c>
      <c r="X11" s="5">
        <f t="shared" si="13"/>
        <v>0.65040642234477863</v>
      </c>
      <c r="Y11" t="b">
        <f t="shared" si="14"/>
        <v>0</v>
      </c>
    </row>
    <row r="12" spans="1:25" x14ac:dyDescent="0.25">
      <c r="A12">
        <v>260.85000000000002</v>
      </c>
      <c r="B12" s="2">
        <v>156.08333069733001</v>
      </c>
      <c r="C12">
        <f t="shared" si="0"/>
        <v>0.40163568833686025</v>
      </c>
      <c r="D12" s="5">
        <f t="shared" si="1"/>
        <v>0.59836431166313975</v>
      </c>
      <c r="E12" t="b">
        <f t="shared" si="2"/>
        <v>0</v>
      </c>
      <c r="F12">
        <v>150.01</v>
      </c>
      <c r="G12" s="2">
        <v>185.86186166834199</v>
      </c>
      <c r="H12">
        <f t="shared" si="3"/>
        <v>0.23899647802374507</v>
      </c>
      <c r="I12" s="5">
        <f t="shared" si="4"/>
        <v>0.76100352197625498</v>
      </c>
      <c r="J12" t="b">
        <f t="shared" si="5"/>
        <v>0</v>
      </c>
      <c r="K12">
        <v>195.7</v>
      </c>
      <c r="L12" s="2">
        <v>152.312938616938</v>
      </c>
      <c r="M12">
        <f t="shared" si="6"/>
        <v>0.22170189771620843</v>
      </c>
      <c r="N12" s="5">
        <f t="shared" si="7"/>
        <v>0.77829810228379159</v>
      </c>
      <c r="O12" t="b">
        <f t="shared" si="8"/>
        <v>0</v>
      </c>
      <c r="P12">
        <v>195.7</v>
      </c>
      <c r="Q12" s="2">
        <v>145.90295663483701</v>
      </c>
      <c r="R12">
        <f t="shared" si="9"/>
        <v>0.25445602128340816</v>
      </c>
      <c r="S12" s="3">
        <f t="shared" si="10"/>
        <v>0.74554397871659184</v>
      </c>
      <c r="T12" t="b">
        <f t="shared" si="11"/>
        <v>0</v>
      </c>
      <c r="U12">
        <v>195.7</v>
      </c>
      <c r="V12" s="2">
        <v>134.85612</v>
      </c>
      <c r="W12">
        <f t="shared" si="12"/>
        <v>0.31090383239652525</v>
      </c>
      <c r="X12" s="5">
        <f t="shared" si="13"/>
        <v>0.68909616760347481</v>
      </c>
      <c r="Y12" t="b">
        <f t="shared" si="14"/>
        <v>0</v>
      </c>
    </row>
    <row r="13" spans="1:25" x14ac:dyDescent="0.25">
      <c r="A13">
        <v>140.18</v>
      </c>
      <c r="B13" s="2">
        <v>127.232305611497</v>
      </c>
      <c r="C13">
        <f t="shared" si="0"/>
        <v>9.236477663363539E-2</v>
      </c>
      <c r="D13" s="5">
        <f t="shared" si="1"/>
        <v>0.9076352233663646</v>
      </c>
      <c r="E13" t="b">
        <f t="shared" si="2"/>
        <v>1</v>
      </c>
      <c r="F13">
        <v>79.260000000000005</v>
      </c>
      <c r="G13" s="2">
        <v>96.569289113811806</v>
      </c>
      <c r="H13">
        <f t="shared" si="3"/>
        <v>0.21838618614448396</v>
      </c>
      <c r="I13" s="5">
        <f t="shared" si="4"/>
        <v>0.78161381385551598</v>
      </c>
      <c r="J13" t="b">
        <f t="shared" si="5"/>
        <v>0</v>
      </c>
      <c r="K13">
        <v>125.57</v>
      </c>
      <c r="L13" s="2">
        <v>144.12767497996401</v>
      </c>
      <c r="M13">
        <f t="shared" si="6"/>
        <v>0.14778748889037208</v>
      </c>
      <c r="N13" s="5">
        <f t="shared" si="7"/>
        <v>0.85221251110962792</v>
      </c>
      <c r="O13" t="b">
        <f t="shared" si="8"/>
        <v>1</v>
      </c>
      <c r="P13">
        <v>125.57</v>
      </c>
      <c r="Q13" s="2">
        <v>136.19234300844499</v>
      </c>
      <c r="R13">
        <f t="shared" si="9"/>
        <v>8.4592999987616477E-2</v>
      </c>
      <c r="S13" s="3">
        <f t="shared" si="10"/>
        <v>0.91540700001238351</v>
      </c>
      <c r="T13" t="b">
        <f t="shared" si="11"/>
        <v>1</v>
      </c>
      <c r="U13">
        <v>125.57</v>
      </c>
      <c r="V13" s="2">
        <v>124.07899500000001</v>
      </c>
      <c r="W13">
        <f t="shared" si="12"/>
        <v>1.1873895038623773E-2</v>
      </c>
      <c r="X13" s="5">
        <f t="shared" si="13"/>
        <v>0.98812610496137621</v>
      </c>
      <c r="Y13" t="b">
        <f t="shared" si="14"/>
        <v>1</v>
      </c>
    </row>
    <row r="14" spans="1:25" x14ac:dyDescent="0.25">
      <c r="A14">
        <v>289.52</v>
      </c>
      <c r="B14" s="2">
        <v>202.540554465816</v>
      </c>
      <c r="C14">
        <f t="shared" si="0"/>
        <v>0.3004263799882011</v>
      </c>
      <c r="D14" s="5">
        <f t="shared" si="1"/>
        <v>0.6995736200117989</v>
      </c>
      <c r="E14" t="b">
        <f t="shared" si="2"/>
        <v>0</v>
      </c>
      <c r="F14">
        <v>172.48</v>
      </c>
      <c r="G14" s="2">
        <v>137.24160403376999</v>
      </c>
      <c r="H14">
        <f t="shared" si="3"/>
        <v>0.20430424377452461</v>
      </c>
      <c r="I14" s="5">
        <f t="shared" si="4"/>
        <v>0.79569575622547539</v>
      </c>
      <c r="J14" t="b">
        <f t="shared" si="5"/>
        <v>0</v>
      </c>
      <c r="K14">
        <v>115.11</v>
      </c>
      <c r="L14" s="2">
        <v>118.417260995164</v>
      </c>
      <c r="M14">
        <f t="shared" si="6"/>
        <v>2.8731309140509084E-2</v>
      </c>
      <c r="N14" s="5">
        <f t="shared" si="7"/>
        <v>0.97126869085949097</v>
      </c>
      <c r="O14" t="b">
        <f t="shared" si="8"/>
        <v>1</v>
      </c>
      <c r="P14">
        <v>115.11</v>
      </c>
      <c r="Q14" s="2">
        <v>105.13849631282</v>
      </c>
      <c r="R14">
        <f t="shared" si="9"/>
        <v>8.6625868188515365E-2</v>
      </c>
      <c r="S14" s="3">
        <f t="shared" si="10"/>
        <v>0.91337413181148464</v>
      </c>
      <c r="T14" t="b">
        <f t="shared" si="11"/>
        <v>1</v>
      </c>
      <c r="U14">
        <v>115.11</v>
      </c>
      <c r="V14" s="2">
        <v>107.91401999999999</v>
      </c>
      <c r="W14">
        <f t="shared" si="12"/>
        <v>6.2513943184779833E-2</v>
      </c>
      <c r="X14" s="5">
        <f t="shared" si="13"/>
        <v>0.93748605681522013</v>
      </c>
      <c r="Y14" t="b">
        <f t="shared" si="14"/>
        <v>1</v>
      </c>
    </row>
    <row r="15" spans="1:25" x14ac:dyDescent="0.25">
      <c r="A15">
        <v>160.25</v>
      </c>
      <c r="B15" s="2">
        <v>160.31792364206001</v>
      </c>
      <c r="C15">
        <f t="shared" si="0"/>
        <v>4.238604808736918E-4</v>
      </c>
      <c r="D15" s="5">
        <f t="shared" si="1"/>
        <v>0.99957613951912627</v>
      </c>
      <c r="E15" t="b">
        <f t="shared" si="2"/>
        <v>1</v>
      </c>
      <c r="F15">
        <v>133.72999999999999</v>
      </c>
      <c r="G15" s="2">
        <v>128.097048648992</v>
      </c>
      <c r="H15">
        <f t="shared" si="3"/>
        <v>4.2121822709997682E-2</v>
      </c>
      <c r="I15" s="5">
        <f t="shared" si="4"/>
        <v>0.95787817729000235</v>
      </c>
      <c r="J15" t="b">
        <f t="shared" si="5"/>
        <v>1</v>
      </c>
      <c r="K15">
        <v>151.75</v>
      </c>
      <c r="L15" s="2">
        <v>166.99038612984199</v>
      </c>
      <c r="M15">
        <f t="shared" si="6"/>
        <v>0.1004308805920395</v>
      </c>
      <c r="N15" s="5">
        <f t="shared" si="7"/>
        <v>0.89956911940796047</v>
      </c>
      <c r="O15" t="b">
        <f t="shared" si="8"/>
        <v>1</v>
      </c>
      <c r="P15">
        <v>151.75</v>
      </c>
      <c r="Q15" s="2">
        <v>161.76639828280901</v>
      </c>
      <c r="R15">
        <f t="shared" si="9"/>
        <v>6.6005919491327891E-2</v>
      </c>
      <c r="S15" s="3">
        <f t="shared" si="10"/>
        <v>0.93399408050867216</v>
      </c>
      <c r="T15" t="b">
        <f t="shared" si="11"/>
        <v>1</v>
      </c>
      <c r="U15">
        <v>151.75</v>
      </c>
      <c r="V15" s="2">
        <v>164.57114999999999</v>
      </c>
      <c r="W15">
        <f t="shared" si="12"/>
        <v>8.4488632619439799E-2</v>
      </c>
      <c r="X15" s="5">
        <f t="shared" si="13"/>
        <v>0.91551136738056016</v>
      </c>
      <c r="Y15" t="b">
        <f t="shared" si="14"/>
        <v>1</v>
      </c>
    </row>
    <row r="16" spans="1:25" x14ac:dyDescent="0.25">
      <c r="A16">
        <v>121.55</v>
      </c>
      <c r="B16" s="2">
        <v>140.51846552272701</v>
      </c>
      <c r="C16">
        <f t="shared" si="0"/>
        <v>0.15605483770240244</v>
      </c>
      <c r="D16" s="5">
        <f t="shared" si="1"/>
        <v>0.84394516229759753</v>
      </c>
      <c r="E16" t="b">
        <f t="shared" si="2"/>
        <v>0</v>
      </c>
      <c r="F16">
        <v>75.7</v>
      </c>
      <c r="G16" s="2">
        <v>127.368354694323</v>
      </c>
      <c r="H16">
        <f t="shared" si="3"/>
        <v>0.68254101313504623</v>
      </c>
      <c r="I16" s="5">
        <f t="shared" si="4"/>
        <v>0.31745898686495377</v>
      </c>
      <c r="J16" t="b">
        <f t="shared" si="5"/>
        <v>0</v>
      </c>
      <c r="K16">
        <v>216.84</v>
      </c>
      <c r="L16" s="2">
        <v>231.904444141422</v>
      </c>
      <c r="M16">
        <f t="shared" si="6"/>
        <v>6.9472625629136697E-2</v>
      </c>
      <c r="N16" s="5">
        <f t="shared" si="7"/>
        <v>0.9305273743708633</v>
      </c>
      <c r="O16" t="b">
        <f t="shared" si="8"/>
        <v>1</v>
      </c>
      <c r="P16">
        <v>216.84</v>
      </c>
      <c r="Q16" s="2">
        <v>222.37695746596501</v>
      </c>
      <c r="R16">
        <f t="shared" si="9"/>
        <v>2.5534760496057012E-2</v>
      </c>
      <c r="S16" s="3">
        <f t="shared" si="10"/>
        <v>0.97446523950394304</v>
      </c>
      <c r="T16" t="b">
        <f t="shared" si="11"/>
        <v>1</v>
      </c>
      <c r="U16">
        <v>216.84</v>
      </c>
      <c r="V16" s="2">
        <v>237.33829</v>
      </c>
      <c r="W16">
        <f t="shared" si="12"/>
        <v>9.4531866814240903E-2</v>
      </c>
      <c r="X16" s="5">
        <f t="shared" si="13"/>
        <v>0.90546813318575914</v>
      </c>
      <c r="Y16" t="b">
        <f t="shared" si="14"/>
        <v>1</v>
      </c>
    </row>
    <row r="17" spans="1:25" x14ac:dyDescent="0.25">
      <c r="A17">
        <v>279.33</v>
      </c>
      <c r="B17" s="2">
        <v>188.10277525881699</v>
      </c>
      <c r="C17">
        <f t="shared" si="0"/>
        <v>0.32659300734322483</v>
      </c>
      <c r="D17" s="5">
        <f t="shared" si="1"/>
        <v>0.67340699265677517</v>
      </c>
      <c r="E17" t="b">
        <f t="shared" si="2"/>
        <v>0</v>
      </c>
      <c r="F17">
        <v>98.99</v>
      </c>
      <c r="G17" s="2">
        <v>78.681901138620304</v>
      </c>
      <c r="H17">
        <f t="shared" si="3"/>
        <v>0.20515303425982112</v>
      </c>
      <c r="I17" s="5">
        <f t="shared" si="4"/>
        <v>0.79484696574017888</v>
      </c>
      <c r="J17" t="b">
        <f t="shared" si="5"/>
        <v>0</v>
      </c>
      <c r="K17">
        <v>129.76</v>
      </c>
      <c r="L17" s="2">
        <v>129.610167311445</v>
      </c>
      <c r="M17">
        <f t="shared" si="6"/>
        <v>1.1546908797394754E-3</v>
      </c>
      <c r="N17" s="5">
        <f t="shared" si="7"/>
        <v>0.99884530912026048</v>
      </c>
      <c r="O17" t="b">
        <f t="shared" si="8"/>
        <v>1</v>
      </c>
      <c r="P17">
        <v>129.76</v>
      </c>
      <c r="Q17" s="2">
        <v>117.583315562013</v>
      </c>
      <c r="R17">
        <f t="shared" si="9"/>
        <v>9.3840046531958946E-2</v>
      </c>
      <c r="S17" s="3">
        <f t="shared" si="10"/>
        <v>0.90615995346804101</v>
      </c>
      <c r="T17" t="b">
        <f t="shared" si="11"/>
        <v>1</v>
      </c>
      <c r="U17">
        <v>129.76</v>
      </c>
      <c r="V17" s="2">
        <v>121.07514999999999</v>
      </c>
      <c r="W17">
        <f t="shared" si="12"/>
        <v>6.693010172626386E-2</v>
      </c>
      <c r="X17" s="5">
        <f t="shared" si="13"/>
        <v>0.9330698982737361</v>
      </c>
      <c r="Y17" t="b">
        <f t="shared" si="14"/>
        <v>1</v>
      </c>
    </row>
    <row r="18" spans="1:25" x14ac:dyDescent="0.25">
      <c r="A18">
        <v>254.58</v>
      </c>
      <c r="B18" s="2">
        <v>192.88893381631101</v>
      </c>
      <c r="C18">
        <f t="shared" si="0"/>
        <v>0.24232487306029146</v>
      </c>
      <c r="D18" s="5">
        <f t="shared" si="1"/>
        <v>0.75767512693970851</v>
      </c>
      <c r="E18" t="b">
        <f t="shared" si="2"/>
        <v>0</v>
      </c>
      <c r="F18">
        <v>49.07</v>
      </c>
      <c r="G18" s="2">
        <v>55.1508451151674</v>
      </c>
      <c r="H18">
        <f t="shared" si="3"/>
        <v>0.12392184868896269</v>
      </c>
      <c r="I18" s="5">
        <f t="shared" si="4"/>
        <v>0.87607815131103728</v>
      </c>
      <c r="J18" t="b">
        <f t="shared" si="5"/>
        <v>1</v>
      </c>
      <c r="K18">
        <v>101.61</v>
      </c>
      <c r="L18" s="2">
        <v>87.777827410367394</v>
      </c>
      <c r="M18">
        <f t="shared" si="6"/>
        <v>0.13613003237508717</v>
      </c>
      <c r="N18" s="5">
        <f t="shared" si="7"/>
        <v>0.86386996762491286</v>
      </c>
      <c r="O18" t="b">
        <f t="shared" si="8"/>
        <v>1</v>
      </c>
      <c r="P18">
        <v>101.61</v>
      </c>
      <c r="Q18" s="2">
        <v>91.278656347251101</v>
      </c>
      <c r="R18">
        <f t="shared" si="9"/>
        <v>0.10167644575089951</v>
      </c>
      <c r="S18" s="3">
        <f t="shared" si="10"/>
        <v>0.89832355424910049</v>
      </c>
      <c r="T18" t="b">
        <f t="shared" si="11"/>
        <v>1</v>
      </c>
      <c r="U18">
        <v>101.61</v>
      </c>
      <c r="V18" s="2">
        <v>94.480450000000005</v>
      </c>
      <c r="W18">
        <f t="shared" si="12"/>
        <v>7.0165830134829202E-2</v>
      </c>
      <c r="X18" s="5">
        <f t="shared" si="13"/>
        <v>0.92983416986517076</v>
      </c>
      <c r="Y18" t="b">
        <f t="shared" si="14"/>
        <v>1</v>
      </c>
    </row>
    <row r="19" spans="1:25" x14ac:dyDescent="0.25">
      <c r="A19">
        <v>81.900000000000006</v>
      </c>
      <c r="B19" s="2">
        <v>124.10704747775399</v>
      </c>
      <c r="C19">
        <f t="shared" si="0"/>
        <v>0.51534856505194127</v>
      </c>
      <c r="D19" s="5">
        <f t="shared" si="1"/>
        <v>0.48465143494805873</v>
      </c>
      <c r="E19" t="b">
        <f t="shared" si="2"/>
        <v>0</v>
      </c>
      <c r="F19">
        <v>78.83</v>
      </c>
      <c r="G19" s="2">
        <v>139.693067934179</v>
      </c>
      <c r="H19">
        <f t="shared" si="3"/>
        <v>0.77208001946186733</v>
      </c>
      <c r="I19" s="5">
        <f t="shared" si="4"/>
        <v>0.22791998053813267</v>
      </c>
      <c r="J19" t="b">
        <f t="shared" si="5"/>
        <v>0</v>
      </c>
      <c r="K19">
        <v>134.88</v>
      </c>
      <c r="L19" s="2">
        <v>121.83058334458001</v>
      </c>
      <c r="M19">
        <f t="shared" si="6"/>
        <v>9.6748344123813682E-2</v>
      </c>
      <c r="N19" s="5">
        <f t="shared" si="7"/>
        <v>0.90325165587618628</v>
      </c>
      <c r="O19" t="b">
        <f t="shared" si="8"/>
        <v>1</v>
      </c>
      <c r="P19">
        <v>134.88</v>
      </c>
      <c r="Q19" s="2">
        <v>124.273958414321</v>
      </c>
      <c r="R19">
        <f t="shared" si="9"/>
        <v>7.8633167153610573E-2</v>
      </c>
      <c r="S19" s="3">
        <f t="shared" si="10"/>
        <v>0.92136683284638943</v>
      </c>
      <c r="T19" t="b">
        <f t="shared" si="11"/>
        <v>1</v>
      </c>
      <c r="U19">
        <v>134.88</v>
      </c>
      <c r="V19" s="2">
        <v>109.22884999999999</v>
      </c>
      <c r="W19">
        <f t="shared" si="12"/>
        <v>0.19017756524317914</v>
      </c>
      <c r="X19" s="5">
        <f t="shared" si="13"/>
        <v>0.80982243475682081</v>
      </c>
      <c r="Y19" t="b">
        <f t="shared" si="14"/>
        <v>0</v>
      </c>
    </row>
    <row r="20" spans="1:25" x14ac:dyDescent="0.25">
      <c r="A20">
        <v>153.91</v>
      </c>
      <c r="B20" s="2">
        <v>165.95291745761199</v>
      </c>
      <c r="C20">
        <f t="shared" si="0"/>
        <v>7.8246491180637978E-2</v>
      </c>
      <c r="D20" s="5">
        <f t="shared" si="1"/>
        <v>0.92175350881936202</v>
      </c>
      <c r="E20" t="b">
        <f t="shared" si="2"/>
        <v>1</v>
      </c>
      <c r="F20">
        <v>81.900000000000006</v>
      </c>
      <c r="G20" s="2">
        <v>105.00253584522601</v>
      </c>
      <c r="H20">
        <f t="shared" si="3"/>
        <v>0.28208224475245419</v>
      </c>
      <c r="I20" s="5">
        <f t="shared" si="4"/>
        <v>0.71791775524754575</v>
      </c>
      <c r="J20" t="b">
        <f t="shared" si="5"/>
        <v>0</v>
      </c>
      <c r="K20">
        <v>145.1</v>
      </c>
      <c r="L20" s="2">
        <v>143.26426559817901</v>
      </c>
      <c r="M20">
        <f t="shared" si="6"/>
        <v>1.2651512073197698E-2</v>
      </c>
      <c r="N20" s="5">
        <f t="shared" si="7"/>
        <v>0.9873484879268023</v>
      </c>
      <c r="O20" t="b">
        <f t="shared" si="8"/>
        <v>1</v>
      </c>
      <c r="P20">
        <v>145.1</v>
      </c>
      <c r="Q20" s="2">
        <v>125.647622924497</v>
      </c>
      <c r="R20">
        <f t="shared" si="9"/>
        <v>0.13406186819781526</v>
      </c>
      <c r="S20" s="3">
        <f t="shared" si="10"/>
        <v>0.86593813180218471</v>
      </c>
      <c r="T20" t="b">
        <f t="shared" si="11"/>
        <v>1</v>
      </c>
      <c r="U20">
        <v>145.1</v>
      </c>
      <c r="V20" s="2">
        <v>131.56813</v>
      </c>
      <c r="W20">
        <f t="shared" si="12"/>
        <v>9.3258924879393509E-2</v>
      </c>
      <c r="X20" s="5">
        <f t="shared" si="13"/>
        <v>0.90674107512060653</v>
      </c>
      <c r="Y20" t="b">
        <f t="shared" si="14"/>
        <v>1</v>
      </c>
    </row>
    <row r="21" spans="1:25" x14ac:dyDescent="0.25">
      <c r="A21">
        <v>198.15</v>
      </c>
      <c r="B21" s="2">
        <v>171.12534274454001</v>
      </c>
      <c r="C21">
        <f t="shared" si="0"/>
        <v>0.13638484610375978</v>
      </c>
      <c r="D21" s="5">
        <f t="shared" si="1"/>
        <v>0.86361515389624022</v>
      </c>
      <c r="E21" t="b">
        <f t="shared" si="2"/>
        <v>1</v>
      </c>
      <c r="F21">
        <v>59.44</v>
      </c>
      <c r="G21" s="2">
        <v>62.566093745230901</v>
      </c>
      <c r="H21">
        <f t="shared" si="3"/>
        <v>5.259242505435572E-2</v>
      </c>
      <c r="I21" s="5">
        <f t="shared" si="4"/>
        <v>0.94740757494564432</v>
      </c>
      <c r="J21" t="b">
        <f t="shared" si="5"/>
        <v>1</v>
      </c>
      <c r="K21">
        <v>89.12</v>
      </c>
      <c r="L21" s="2">
        <v>103.12739205737</v>
      </c>
      <c r="M21">
        <f t="shared" si="6"/>
        <v>0.15717450692740123</v>
      </c>
      <c r="N21" s="5">
        <f t="shared" si="7"/>
        <v>0.8428254930725988</v>
      </c>
      <c r="O21" t="b">
        <f t="shared" si="8"/>
        <v>0</v>
      </c>
      <c r="P21">
        <v>89.12</v>
      </c>
      <c r="Q21" s="2">
        <v>108.868205359169</v>
      </c>
      <c r="R21">
        <f t="shared" si="9"/>
        <v>0.22159117324022656</v>
      </c>
      <c r="S21" s="3">
        <f t="shared" si="10"/>
        <v>0.77840882675977341</v>
      </c>
      <c r="T21" t="b">
        <f t="shared" si="11"/>
        <v>0</v>
      </c>
      <c r="U21">
        <v>89.12</v>
      </c>
      <c r="V21" s="2">
        <v>96.105130000000003</v>
      </c>
      <c r="W21">
        <f t="shared" si="12"/>
        <v>7.8378927289048453E-2</v>
      </c>
      <c r="X21" s="5">
        <f t="shared" si="13"/>
        <v>0.92162107271095151</v>
      </c>
      <c r="Y21" t="b">
        <f t="shared" si="14"/>
        <v>1</v>
      </c>
    </row>
    <row r="22" spans="1:25" x14ac:dyDescent="0.25">
      <c r="A22">
        <v>195.32</v>
      </c>
      <c r="B22" s="2">
        <v>184.72758074681499</v>
      </c>
      <c r="C22">
        <f t="shared" si="0"/>
        <v>5.4231104101909684E-2</v>
      </c>
      <c r="D22" s="5">
        <f t="shared" si="1"/>
        <v>0.94576889589809032</v>
      </c>
      <c r="E22" t="b">
        <f t="shared" si="2"/>
        <v>1</v>
      </c>
      <c r="F22">
        <v>120.03</v>
      </c>
      <c r="G22" s="2">
        <v>106.70021310664001</v>
      </c>
      <c r="H22">
        <f t="shared" si="3"/>
        <v>0.11105379399616758</v>
      </c>
      <c r="I22" s="5">
        <f t="shared" si="4"/>
        <v>0.88894620600383245</v>
      </c>
      <c r="J22" t="b">
        <f t="shared" si="5"/>
        <v>1</v>
      </c>
      <c r="K22">
        <v>174.24</v>
      </c>
      <c r="L22" s="2">
        <v>148.82330298774701</v>
      </c>
      <c r="M22">
        <f t="shared" si="6"/>
        <v>0.14587176889493225</v>
      </c>
      <c r="N22" s="5">
        <f t="shared" si="7"/>
        <v>0.85412823110506775</v>
      </c>
      <c r="O22" t="b">
        <f t="shared" si="8"/>
        <v>1</v>
      </c>
      <c r="P22">
        <v>174.24</v>
      </c>
      <c r="Q22" s="2">
        <v>145.11372765217001</v>
      </c>
      <c r="R22">
        <f t="shared" si="9"/>
        <v>0.16716180181261475</v>
      </c>
      <c r="S22" s="3">
        <f t="shared" si="10"/>
        <v>0.83283819818738525</v>
      </c>
      <c r="T22" t="b">
        <f t="shared" si="11"/>
        <v>0</v>
      </c>
      <c r="U22">
        <v>174.24</v>
      </c>
      <c r="V22" s="2">
        <v>123.6973</v>
      </c>
      <c r="W22">
        <f t="shared" si="12"/>
        <v>0.29007518365472917</v>
      </c>
      <c r="X22" s="5">
        <f t="shared" si="13"/>
        <v>0.70992481634527083</v>
      </c>
      <c r="Y22" t="b">
        <f t="shared" si="14"/>
        <v>0</v>
      </c>
    </row>
    <row r="23" spans="1:25" x14ac:dyDescent="0.25">
      <c r="A23">
        <v>93.24</v>
      </c>
      <c r="B23" s="2">
        <v>117.761295227048</v>
      </c>
      <c r="C23">
        <f t="shared" si="0"/>
        <v>0.26299115430124415</v>
      </c>
      <c r="D23" s="5">
        <f t="shared" si="1"/>
        <v>0.7370088456987558</v>
      </c>
      <c r="E23" t="b">
        <f t="shared" si="2"/>
        <v>0</v>
      </c>
      <c r="F23">
        <v>171.73</v>
      </c>
      <c r="G23" s="2">
        <v>168.75750811648999</v>
      </c>
      <c r="H23">
        <f t="shared" si="3"/>
        <v>1.730910081820301E-2</v>
      </c>
      <c r="I23" s="5">
        <f t="shared" si="4"/>
        <v>0.98269089918179697</v>
      </c>
      <c r="J23" t="b">
        <f t="shared" si="5"/>
        <v>1</v>
      </c>
      <c r="K23">
        <v>134.41999999999999</v>
      </c>
      <c r="L23" s="2">
        <v>123.709885763803</v>
      </c>
      <c r="M23">
        <f t="shared" si="6"/>
        <v>7.9676493350669453E-2</v>
      </c>
      <c r="N23" s="5">
        <f t="shared" si="7"/>
        <v>0.92032350664933049</v>
      </c>
      <c r="O23" t="b">
        <f t="shared" si="8"/>
        <v>1</v>
      </c>
      <c r="P23">
        <v>134.41999999999999</v>
      </c>
      <c r="Q23" s="2">
        <v>122.28960383344101</v>
      </c>
      <c r="R23">
        <f t="shared" si="9"/>
        <v>9.0242494915629981E-2</v>
      </c>
      <c r="S23" s="3">
        <f t="shared" si="10"/>
        <v>0.90975750508437003</v>
      </c>
      <c r="T23" t="b">
        <f t="shared" si="11"/>
        <v>1</v>
      </c>
      <c r="U23">
        <v>134.41999999999999</v>
      </c>
      <c r="V23" s="2">
        <v>126.11747</v>
      </c>
      <c r="W23">
        <f t="shared" si="12"/>
        <v>6.176558547835137E-2</v>
      </c>
      <c r="X23" s="5">
        <f t="shared" si="13"/>
        <v>0.93823441452164857</v>
      </c>
      <c r="Y23" t="b">
        <f t="shared" si="14"/>
        <v>1</v>
      </c>
    </row>
    <row r="24" spans="1:25" x14ac:dyDescent="0.25">
      <c r="A24">
        <v>226.41</v>
      </c>
      <c r="B24" s="2">
        <v>205.542777970278</v>
      </c>
      <c r="C24">
        <f t="shared" si="0"/>
        <v>9.2165637691453556E-2</v>
      </c>
      <c r="D24" s="5">
        <f t="shared" si="1"/>
        <v>0.90783436230854642</v>
      </c>
      <c r="E24" t="b">
        <f t="shared" si="2"/>
        <v>1</v>
      </c>
      <c r="F24">
        <v>289.52</v>
      </c>
      <c r="G24" s="2">
        <v>190.67212332564799</v>
      </c>
      <c r="H24">
        <f t="shared" si="3"/>
        <v>0.34141985587991158</v>
      </c>
      <c r="I24" s="5">
        <f t="shared" si="4"/>
        <v>0.65858014412008847</v>
      </c>
      <c r="J24" t="b">
        <f t="shared" si="5"/>
        <v>0</v>
      </c>
      <c r="K24">
        <v>150.29</v>
      </c>
      <c r="L24" s="2">
        <v>171.959072277763</v>
      </c>
      <c r="M24">
        <f t="shared" si="6"/>
        <v>0.14418173050610825</v>
      </c>
      <c r="N24" s="5">
        <f t="shared" si="7"/>
        <v>0.85581826949389173</v>
      </c>
      <c r="O24" t="b">
        <f t="shared" si="8"/>
        <v>1</v>
      </c>
      <c r="P24">
        <v>150.29</v>
      </c>
      <c r="Q24" s="2">
        <v>197.37656055650899</v>
      </c>
      <c r="R24">
        <f t="shared" si="9"/>
        <v>0.31330468132616274</v>
      </c>
      <c r="S24" s="3">
        <f t="shared" si="10"/>
        <v>0.68669531867383726</v>
      </c>
      <c r="T24" t="b">
        <f t="shared" si="11"/>
        <v>0</v>
      </c>
      <c r="U24">
        <v>150.29</v>
      </c>
      <c r="V24" s="2">
        <v>182.97085999999999</v>
      </c>
      <c r="W24">
        <f t="shared" si="12"/>
        <v>0.21745199281389313</v>
      </c>
      <c r="X24" s="5">
        <f t="shared" si="13"/>
        <v>0.78254800718610684</v>
      </c>
      <c r="Y24" t="b">
        <f t="shared" si="14"/>
        <v>0</v>
      </c>
    </row>
    <row r="25" spans="1:25" x14ac:dyDescent="0.25">
      <c r="A25">
        <v>78.25</v>
      </c>
      <c r="B25" s="2">
        <v>67.763826448236401</v>
      </c>
      <c r="C25">
        <f t="shared" si="0"/>
        <v>0.13400860769026965</v>
      </c>
      <c r="D25" s="5">
        <f t="shared" si="1"/>
        <v>0.86599139230973032</v>
      </c>
      <c r="E25" t="b">
        <f t="shared" si="2"/>
        <v>1</v>
      </c>
      <c r="F25">
        <v>123.55</v>
      </c>
      <c r="G25" s="2">
        <v>131.84421366484199</v>
      </c>
      <c r="H25">
        <f t="shared" si="3"/>
        <v>6.7132445688725131E-2</v>
      </c>
      <c r="I25" s="5">
        <f t="shared" si="4"/>
        <v>0.93286755431127488</v>
      </c>
      <c r="J25" t="b">
        <f t="shared" si="5"/>
        <v>1</v>
      </c>
      <c r="K25">
        <v>135.76</v>
      </c>
      <c r="L25" s="2">
        <v>161.581671735372</v>
      </c>
      <c r="M25">
        <f t="shared" si="6"/>
        <v>0.19020088196355339</v>
      </c>
      <c r="N25" s="5">
        <f t="shared" si="7"/>
        <v>0.80979911803644655</v>
      </c>
      <c r="O25" t="b">
        <f t="shared" si="8"/>
        <v>0</v>
      </c>
      <c r="P25">
        <v>135.76</v>
      </c>
      <c r="Q25" s="2">
        <v>178.136133291698</v>
      </c>
      <c r="R25">
        <f t="shared" si="9"/>
        <v>0.31214005076383333</v>
      </c>
      <c r="S25" s="3">
        <f t="shared" si="10"/>
        <v>0.68785994923616667</v>
      </c>
      <c r="T25" t="b">
        <f t="shared" si="11"/>
        <v>0</v>
      </c>
      <c r="U25">
        <v>135.76</v>
      </c>
      <c r="V25" s="2">
        <v>172.68943999999999</v>
      </c>
      <c r="W25">
        <f t="shared" si="12"/>
        <v>0.27202003535651148</v>
      </c>
      <c r="X25" s="5">
        <f t="shared" si="13"/>
        <v>0.72797996464348858</v>
      </c>
      <c r="Y25" t="b">
        <f t="shared" si="14"/>
        <v>0</v>
      </c>
    </row>
    <row r="26" spans="1:25" x14ac:dyDescent="0.25">
      <c r="A26">
        <v>87.8</v>
      </c>
      <c r="B26" s="2">
        <v>66.228724611721105</v>
      </c>
      <c r="C26">
        <f t="shared" si="0"/>
        <v>0.24568650783916735</v>
      </c>
      <c r="D26" s="5">
        <f t="shared" si="1"/>
        <v>0.75431349216083265</v>
      </c>
      <c r="E26" t="b">
        <f t="shared" si="2"/>
        <v>0</v>
      </c>
      <c r="F26">
        <v>172.3</v>
      </c>
      <c r="G26" s="2">
        <v>177.893815447348</v>
      </c>
      <c r="H26">
        <f t="shared" si="3"/>
        <v>3.2465556862147374E-2</v>
      </c>
      <c r="I26" s="5">
        <f t="shared" si="4"/>
        <v>0.96753444313785264</v>
      </c>
      <c r="J26" t="b">
        <f t="shared" si="5"/>
        <v>1</v>
      </c>
      <c r="K26">
        <v>186.77</v>
      </c>
      <c r="L26" s="2">
        <v>191.502330084476</v>
      </c>
      <c r="M26">
        <f t="shared" si="6"/>
        <v>2.533774205962408E-2</v>
      </c>
      <c r="N26" s="5">
        <f t="shared" si="7"/>
        <v>0.97466225794037586</v>
      </c>
      <c r="O26" t="b">
        <f t="shared" si="8"/>
        <v>1</v>
      </c>
      <c r="P26">
        <v>186.77</v>
      </c>
      <c r="Q26" s="2">
        <v>207.68123222572001</v>
      </c>
      <c r="R26">
        <f t="shared" si="9"/>
        <v>0.11196247912255715</v>
      </c>
      <c r="S26" s="3">
        <f t="shared" si="10"/>
        <v>0.88803752087744281</v>
      </c>
      <c r="T26" t="b">
        <f t="shared" si="11"/>
        <v>1</v>
      </c>
      <c r="U26">
        <v>186.77</v>
      </c>
      <c r="V26" s="2">
        <v>211.43226999999999</v>
      </c>
      <c r="W26">
        <f t="shared" si="12"/>
        <v>0.13204620656422325</v>
      </c>
      <c r="X26" s="5">
        <f t="shared" si="13"/>
        <v>0.86795379343577672</v>
      </c>
      <c r="Y26" t="b">
        <f t="shared" si="14"/>
        <v>1</v>
      </c>
    </row>
    <row r="27" spans="1:25" s="18" customFormat="1" x14ac:dyDescent="0.25">
      <c r="A27" s="18">
        <v>112.42</v>
      </c>
      <c r="B27" s="19">
        <v>168.921369700474</v>
      </c>
      <c r="C27" s="18">
        <f t="shared" si="0"/>
        <v>0.50259179594799863</v>
      </c>
      <c r="D27" s="20">
        <f t="shared" si="1"/>
        <v>0.49740820405200137</v>
      </c>
      <c r="E27" s="18" t="b">
        <f t="shared" si="2"/>
        <v>0</v>
      </c>
      <c r="F27" s="18">
        <v>178.35</v>
      </c>
      <c r="G27" s="19">
        <v>183.92742023280999</v>
      </c>
      <c r="H27" s="18">
        <f t="shared" si="3"/>
        <v>3.1272330994168762E-2</v>
      </c>
      <c r="I27" s="20">
        <f t="shared" si="4"/>
        <v>0.96872766900583129</v>
      </c>
      <c r="J27" s="18" t="b">
        <f t="shared" si="5"/>
        <v>1</v>
      </c>
      <c r="K27" s="18">
        <v>120.03</v>
      </c>
      <c r="L27" s="19">
        <v>108.863120376274</v>
      </c>
      <c r="M27" s="18">
        <f t="shared" si="6"/>
        <v>9.3034071679796743E-2</v>
      </c>
      <c r="N27" s="20">
        <f t="shared" si="7"/>
        <v>0.90696592832020329</v>
      </c>
      <c r="O27" s="18" t="b">
        <f t="shared" si="8"/>
        <v>1</v>
      </c>
      <c r="P27" s="18">
        <v>120.03</v>
      </c>
      <c r="Q27" s="19">
        <v>107.82170691766299</v>
      </c>
      <c r="R27" s="18">
        <f t="shared" si="9"/>
        <v>0.10171034809911696</v>
      </c>
      <c r="S27" s="21">
        <f t="shared" si="10"/>
        <v>0.89828965190088306</v>
      </c>
      <c r="T27" s="18" t="b">
        <f t="shared" si="11"/>
        <v>1</v>
      </c>
      <c r="U27" s="18">
        <v>120.03</v>
      </c>
      <c r="V27" s="19">
        <v>101.021164</v>
      </c>
      <c r="W27" s="18">
        <f t="shared" si="12"/>
        <v>0.15836737482296095</v>
      </c>
      <c r="X27" s="20">
        <f t="shared" si="13"/>
        <v>0.84163262517703907</v>
      </c>
      <c r="Y27" s="18" t="b">
        <f t="shared" si="14"/>
        <v>0</v>
      </c>
    </row>
    <row r="28" spans="1:25" x14ac:dyDescent="0.25">
      <c r="A28">
        <v>45.22</v>
      </c>
      <c r="B28" s="2">
        <v>83.051383040530993</v>
      </c>
      <c r="C28">
        <f t="shared" si="0"/>
        <v>0.83660732066632015</v>
      </c>
      <c r="D28" s="5">
        <f>1-C28</f>
        <v>0.16339267933367985</v>
      </c>
      <c r="E28" t="b">
        <f t="shared" si="2"/>
        <v>0</v>
      </c>
      <c r="F28">
        <v>165.95</v>
      </c>
      <c r="G28" s="2">
        <v>172.21072020090301</v>
      </c>
      <c r="H28">
        <f t="shared" si="3"/>
        <v>3.7726545350424967E-2</v>
      </c>
      <c r="I28" s="5">
        <f t="shared" si="4"/>
        <v>0.96227345464957503</v>
      </c>
      <c r="J28" t="b">
        <f t="shared" si="5"/>
        <v>1</v>
      </c>
      <c r="K28">
        <v>262.70999999999998</v>
      </c>
      <c r="L28" s="2">
        <v>225.23523842804201</v>
      </c>
      <c r="M28">
        <f t="shared" si="6"/>
        <v>0.14264687896143266</v>
      </c>
      <c r="N28" s="5">
        <f>1-M28</f>
        <v>0.85735312103856731</v>
      </c>
      <c r="O28" t="b">
        <f t="shared" si="8"/>
        <v>1</v>
      </c>
      <c r="P28">
        <v>262.70999999999998</v>
      </c>
      <c r="Q28" s="2">
        <v>244.58351826899599</v>
      </c>
      <c r="R28">
        <f t="shared" si="9"/>
        <v>6.8998065284930118E-2</v>
      </c>
      <c r="S28" s="3">
        <f t="shared" si="10"/>
        <v>0.93100193471506987</v>
      </c>
      <c r="T28" t="b">
        <f t="shared" si="11"/>
        <v>1</v>
      </c>
      <c r="U28">
        <v>262.70999999999998</v>
      </c>
      <c r="V28" s="2">
        <v>221.67355000000001</v>
      </c>
      <c r="W28">
        <f t="shared" si="12"/>
        <v>0.15620436983746327</v>
      </c>
      <c r="X28" s="5">
        <f>1-W28</f>
        <v>0.84379563016253667</v>
      </c>
      <c r="Y28" t="b">
        <f t="shared" si="14"/>
        <v>0</v>
      </c>
    </row>
    <row r="29" spans="1:25" x14ac:dyDescent="0.25">
      <c r="A29">
        <v>187.97</v>
      </c>
      <c r="B29" s="2">
        <v>181.545809410511</v>
      </c>
      <c r="C29">
        <f t="shared" si="0"/>
        <v>3.4176680265409376E-2</v>
      </c>
      <c r="D29" s="5">
        <f t="shared" si="1"/>
        <v>0.96582331973459068</v>
      </c>
      <c r="E29" t="b">
        <f t="shared" si="2"/>
        <v>1</v>
      </c>
      <c r="F29">
        <v>184.05</v>
      </c>
      <c r="G29" s="2">
        <v>199.53247423777299</v>
      </c>
      <c r="H29">
        <f t="shared" si="3"/>
        <v>8.4121022753452734E-2</v>
      </c>
      <c r="I29" s="5">
        <f t="shared" si="4"/>
        <v>0.91587897724654721</v>
      </c>
      <c r="J29" t="b">
        <f t="shared" si="5"/>
        <v>1</v>
      </c>
      <c r="K29">
        <v>134.07</v>
      </c>
      <c r="L29" s="2">
        <v>126.330786977328</v>
      </c>
      <c r="M29">
        <f t="shared" si="6"/>
        <v>5.772516612718722E-2</v>
      </c>
      <c r="N29" s="5">
        <f t="shared" si="7"/>
        <v>0.94227483387281274</v>
      </c>
      <c r="O29" t="b">
        <f t="shared" si="8"/>
        <v>1</v>
      </c>
      <c r="P29">
        <v>134.07</v>
      </c>
      <c r="Q29" s="2">
        <v>115.37102628196899</v>
      </c>
      <c r="R29">
        <f t="shared" si="9"/>
        <v>0.13947172162326396</v>
      </c>
      <c r="S29" s="3">
        <f t="shared" si="10"/>
        <v>0.86052827837673607</v>
      </c>
      <c r="T29" t="b">
        <f t="shared" si="11"/>
        <v>1</v>
      </c>
      <c r="U29">
        <v>134.07</v>
      </c>
      <c r="V29" s="2">
        <v>109.66152</v>
      </c>
      <c r="W29">
        <f t="shared" si="12"/>
        <v>0.18205773103602593</v>
      </c>
      <c r="X29" s="5">
        <f t="shared" si="13"/>
        <v>0.81794226896397404</v>
      </c>
      <c r="Y29" t="b">
        <f t="shared" si="14"/>
        <v>0</v>
      </c>
    </row>
    <row r="30" spans="1:25" x14ac:dyDescent="0.25">
      <c r="A30">
        <v>172.48</v>
      </c>
      <c r="B30" s="2">
        <v>171.94899142247701</v>
      </c>
      <c r="C30">
        <f t="shared" si="0"/>
        <v>3.0786675412974389E-3</v>
      </c>
      <c r="D30" s="5">
        <f t="shared" si="1"/>
        <v>0.99692133245870251</v>
      </c>
      <c r="E30" t="b">
        <f t="shared" si="2"/>
        <v>1</v>
      </c>
      <c r="F30">
        <v>111.94</v>
      </c>
      <c r="G30" s="2">
        <v>177.59489419112199</v>
      </c>
      <c r="H30">
        <f t="shared" si="3"/>
        <v>0.5865186188236734</v>
      </c>
      <c r="I30" s="5">
        <f t="shared" si="4"/>
        <v>0.4134813811763266</v>
      </c>
      <c r="J30" t="b">
        <f t="shared" si="5"/>
        <v>0</v>
      </c>
      <c r="K30">
        <v>90.51</v>
      </c>
      <c r="L30" s="2">
        <v>95.0394784518259</v>
      </c>
      <c r="M30">
        <f t="shared" si="6"/>
        <v>5.004395593664672E-2</v>
      </c>
      <c r="N30" s="5">
        <f t="shared" si="7"/>
        <v>0.94995604406335332</v>
      </c>
      <c r="O30" t="b">
        <f t="shared" si="8"/>
        <v>1</v>
      </c>
      <c r="P30">
        <v>90.51</v>
      </c>
      <c r="Q30" s="2">
        <v>107.430405728945</v>
      </c>
      <c r="R30">
        <f t="shared" si="9"/>
        <v>0.18694515223671415</v>
      </c>
      <c r="S30" s="3">
        <f t="shared" si="10"/>
        <v>0.81305484776328585</v>
      </c>
      <c r="T30" t="b">
        <f t="shared" si="11"/>
        <v>0</v>
      </c>
      <c r="U30">
        <v>90.51</v>
      </c>
      <c r="V30" s="2">
        <v>117.791275</v>
      </c>
      <c r="W30">
        <f t="shared" si="12"/>
        <v>0.3014172467130703</v>
      </c>
      <c r="X30" s="5">
        <f t="shared" si="13"/>
        <v>0.69858275328692976</v>
      </c>
      <c r="Y30" t="b">
        <f t="shared" si="14"/>
        <v>0</v>
      </c>
    </row>
    <row r="31" spans="1:25" x14ac:dyDescent="0.25">
      <c r="A31">
        <v>65.78</v>
      </c>
      <c r="B31" s="2">
        <v>159.17107006163599</v>
      </c>
      <c r="C31">
        <f t="shared" si="0"/>
        <v>1.4197487087509271</v>
      </c>
      <c r="D31" s="5">
        <v>0</v>
      </c>
      <c r="E31" t="b">
        <f t="shared" si="2"/>
        <v>0</v>
      </c>
      <c r="F31">
        <v>211.7</v>
      </c>
      <c r="G31" s="2">
        <v>167.12196819759299</v>
      </c>
      <c r="H31">
        <f t="shared" si="3"/>
        <v>0.21057171375723666</v>
      </c>
      <c r="I31" s="5">
        <f t="shared" si="4"/>
        <v>0.78942828624276329</v>
      </c>
      <c r="J31" t="b">
        <f t="shared" si="5"/>
        <v>0</v>
      </c>
      <c r="K31">
        <v>54.44</v>
      </c>
      <c r="L31" s="2">
        <v>59.0844675292389</v>
      </c>
      <c r="M31">
        <f t="shared" si="6"/>
        <v>8.5313510823638916E-2</v>
      </c>
      <c r="N31" s="5">
        <f t="shared" si="7"/>
        <v>0.91468648917636108</v>
      </c>
      <c r="O31" t="b">
        <f t="shared" si="8"/>
        <v>1</v>
      </c>
      <c r="P31">
        <v>54.44</v>
      </c>
      <c r="Q31" s="2">
        <v>75.271750817839603</v>
      </c>
      <c r="R31">
        <f t="shared" si="9"/>
        <v>0.38265523177515809</v>
      </c>
      <c r="S31" s="3">
        <f t="shared" si="10"/>
        <v>0.61734476822484186</v>
      </c>
      <c r="T31" t="b">
        <f t="shared" si="11"/>
        <v>0</v>
      </c>
      <c r="U31">
        <v>54.44</v>
      </c>
      <c r="V31" s="2">
        <v>100.2864</v>
      </c>
      <c r="W31">
        <f t="shared" si="12"/>
        <v>0.84214548126377675</v>
      </c>
      <c r="X31" s="5">
        <f t="shared" si="13"/>
        <v>0.15785451873622325</v>
      </c>
      <c r="Y31" t="b">
        <f t="shared" si="14"/>
        <v>0</v>
      </c>
    </row>
    <row r="32" spans="1:25" x14ac:dyDescent="0.25">
      <c r="A32">
        <v>203.4</v>
      </c>
      <c r="B32" s="2">
        <v>146.99665047747999</v>
      </c>
      <c r="C32">
        <f t="shared" si="0"/>
        <v>0.27730260335555562</v>
      </c>
      <c r="D32" s="5">
        <f t="shared" si="1"/>
        <v>0.72269739664444432</v>
      </c>
      <c r="E32" t="b">
        <f t="shared" si="2"/>
        <v>0</v>
      </c>
      <c r="F32">
        <v>136.77000000000001</v>
      </c>
      <c r="G32" s="2">
        <v>109.469411695101</v>
      </c>
      <c r="H32">
        <f t="shared" si="3"/>
        <v>0.19960947799151135</v>
      </c>
      <c r="I32" s="5">
        <f t="shared" si="4"/>
        <v>0.80039052200848859</v>
      </c>
      <c r="J32" t="b">
        <f t="shared" si="5"/>
        <v>0</v>
      </c>
      <c r="K32">
        <v>172.3</v>
      </c>
      <c r="L32" s="2">
        <v>203.33767071081701</v>
      </c>
      <c r="M32">
        <f t="shared" si="6"/>
        <v>0.18013738079406266</v>
      </c>
      <c r="N32" s="5">
        <f t="shared" si="7"/>
        <v>0.81986261920593728</v>
      </c>
      <c r="O32" t="b">
        <f t="shared" si="8"/>
        <v>0</v>
      </c>
      <c r="P32">
        <v>172.3</v>
      </c>
      <c r="Q32" s="2">
        <v>219.412849929332</v>
      </c>
      <c r="R32">
        <f t="shared" si="9"/>
        <v>0.27343499668793952</v>
      </c>
      <c r="S32" s="3">
        <f t="shared" si="10"/>
        <v>0.72656500331206053</v>
      </c>
      <c r="T32" t="b">
        <f t="shared" si="11"/>
        <v>0</v>
      </c>
      <c r="U32">
        <v>172.3</v>
      </c>
      <c r="V32" s="2">
        <v>205.34074000000001</v>
      </c>
      <c r="W32">
        <f t="shared" si="12"/>
        <v>0.19176285548461983</v>
      </c>
      <c r="X32" s="5">
        <f t="shared" si="13"/>
        <v>0.8082371445153802</v>
      </c>
      <c r="Y32" t="b">
        <f t="shared" si="14"/>
        <v>0</v>
      </c>
    </row>
    <row r="33" spans="1:25" x14ac:dyDescent="0.25">
      <c r="A33">
        <v>110.78</v>
      </c>
      <c r="B33" s="2">
        <v>139.22988178698901</v>
      </c>
      <c r="C33">
        <f t="shared" si="0"/>
        <v>0.25681424252562746</v>
      </c>
      <c r="D33" s="5">
        <f t="shared" si="1"/>
        <v>0.74318575747437254</v>
      </c>
      <c r="E33" t="b">
        <f t="shared" si="2"/>
        <v>0</v>
      </c>
      <c r="F33">
        <v>74.069999999999993</v>
      </c>
      <c r="G33" s="2">
        <v>87.928817086276496</v>
      </c>
      <c r="H33">
        <f t="shared" si="3"/>
        <v>0.18710432140240993</v>
      </c>
      <c r="I33" s="5">
        <f t="shared" si="4"/>
        <v>0.81289567859759004</v>
      </c>
      <c r="J33" t="b">
        <f t="shared" si="5"/>
        <v>0</v>
      </c>
      <c r="K33">
        <v>47.55</v>
      </c>
      <c r="L33" s="2">
        <v>58.371743829605101</v>
      </c>
      <c r="M33">
        <f t="shared" si="6"/>
        <v>0.22758662102218938</v>
      </c>
      <c r="N33" s="5">
        <f t="shared" si="7"/>
        <v>0.77241337897781059</v>
      </c>
      <c r="O33" t="b">
        <f t="shared" si="8"/>
        <v>0</v>
      </c>
      <c r="P33">
        <v>47.55</v>
      </c>
      <c r="Q33" s="2">
        <v>59.525792829496801</v>
      </c>
      <c r="R33">
        <f t="shared" si="9"/>
        <v>0.25185684184010104</v>
      </c>
      <c r="S33" s="3">
        <f t="shared" si="10"/>
        <v>0.74814315815989896</v>
      </c>
      <c r="T33" t="b">
        <f t="shared" si="11"/>
        <v>0</v>
      </c>
      <c r="U33">
        <v>47.55</v>
      </c>
      <c r="V33" s="2">
        <v>57.676684999999999</v>
      </c>
      <c r="W33">
        <f t="shared" si="12"/>
        <v>0.21296919032597272</v>
      </c>
      <c r="X33" s="5">
        <f t="shared" si="13"/>
        <v>0.78703080967402728</v>
      </c>
      <c r="Y33" t="b">
        <f t="shared" si="14"/>
        <v>0</v>
      </c>
    </row>
    <row r="34" spans="1:25" x14ac:dyDescent="0.25">
      <c r="A34">
        <v>160.22</v>
      </c>
      <c r="B34" s="2">
        <v>147.55162038159801</v>
      </c>
      <c r="C34">
        <f t="shared" si="0"/>
        <v>7.9068653216839258E-2</v>
      </c>
      <c r="D34" s="5">
        <f t="shared" si="1"/>
        <v>0.9209313467831608</v>
      </c>
      <c r="E34" t="b">
        <f t="shared" si="2"/>
        <v>1</v>
      </c>
      <c r="F34">
        <v>150.28</v>
      </c>
      <c r="G34" s="2">
        <v>144.34464030241401</v>
      </c>
      <c r="H34">
        <f t="shared" si="3"/>
        <v>3.9495340015876991E-2</v>
      </c>
      <c r="I34" s="5">
        <f t="shared" si="4"/>
        <v>0.96050465998412304</v>
      </c>
      <c r="J34" t="b">
        <f t="shared" si="5"/>
        <v>1</v>
      </c>
      <c r="K34">
        <v>129.85</v>
      </c>
      <c r="L34" s="2">
        <v>156.89915586913</v>
      </c>
      <c r="M34">
        <f t="shared" si="6"/>
        <v>0.20831078836449754</v>
      </c>
      <c r="N34" s="5">
        <f t="shared" si="7"/>
        <v>0.79168921163550243</v>
      </c>
      <c r="O34" t="b">
        <f t="shared" si="8"/>
        <v>0</v>
      </c>
      <c r="P34">
        <v>129.85</v>
      </c>
      <c r="Q34" s="2">
        <v>147.99203404930799</v>
      </c>
      <c r="R34">
        <f t="shared" si="9"/>
        <v>0.13971531805396994</v>
      </c>
      <c r="S34" s="3">
        <f t="shared" si="10"/>
        <v>0.86028468194603003</v>
      </c>
      <c r="T34" t="b">
        <f t="shared" si="11"/>
        <v>1</v>
      </c>
      <c r="U34">
        <v>129.85</v>
      </c>
      <c r="V34" s="2">
        <v>157.47408999999999</v>
      </c>
      <c r="W34">
        <f t="shared" si="12"/>
        <v>0.21273846746245664</v>
      </c>
      <c r="X34" s="5">
        <f t="shared" si="13"/>
        <v>0.78726153253754338</v>
      </c>
      <c r="Y34" t="b">
        <f t="shared" si="14"/>
        <v>0</v>
      </c>
    </row>
    <row r="35" spans="1:25" x14ac:dyDescent="0.25">
      <c r="A35">
        <v>173.07</v>
      </c>
      <c r="B35" s="2">
        <v>162.168267781266</v>
      </c>
      <c r="C35">
        <f t="shared" si="0"/>
        <v>6.2990305764915919E-2</v>
      </c>
      <c r="D35" s="5">
        <f t="shared" si="1"/>
        <v>0.93700969423508407</v>
      </c>
      <c r="E35" t="b">
        <f t="shared" si="2"/>
        <v>1</v>
      </c>
      <c r="F35">
        <v>134.41999999999999</v>
      </c>
      <c r="G35" s="2">
        <v>110.07188926568701</v>
      </c>
      <c r="H35">
        <f t="shared" si="3"/>
        <v>0.18113458365059504</v>
      </c>
      <c r="I35" s="5">
        <f t="shared" si="4"/>
        <v>0.81886541634940491</v>
      </c>
      <c r="J35" t="b">
        <f t="shared" si="5"/>
        <v>0</v>
      </c>
      <c r="K35">
        <v>226.41</v>
      </c>
      <c r="L35" s="2">
        <v>243.54129123663</v>
      </c>
      <c r="M35">
        <f t="shared" si="6"/>
        <v>7.5664905422154524E-2</v>
      </c>
      <c r="N35" s="5">
        <f t="shared" si="7"/>
        <v>0.92433509457784546</v>
      </c>
      <c r="O35" t="b">
        <f t="shared" si="8"/>
        <v>1</v>
      </c>
      <c r="P35">
        <v>226.41</v>
      </c>
      <c r="Q35" s="2">
        <v>263.73507100909001</v>
      </c>
      <c r="R35">
        <f t="shared" si="9"/>
        <v>0.16485610621920416</v>
      </c>
      <c r="S35" s="3">
        <f t="shared" si="10"/>
        <v>0.83514389378079579</v>
      </c>
      <c r="T35" t="b">
        <f t="shared" si="11"/>
        <v>0</v>
      </c>
      <c r="U35">
        <v>226.41</v>
      </c>
      <c r="V35" s="2">
        <v>246.81163000000001</v>
      </c>
      <c r="W35">
        <f t="shared" si="12"/>
        <v>9.0109226624265765E-2</v>
      </c>
      <c r="X35" s="5">
        <f t="shared" si="13"/>
        <v>0.90989077337573421</v>
      </c>
      <c r="Y35" t="b">
        <f t="shared" si="14"/>
        <v>1</v>
      </c>
    </row>
    <row r="36" spans="1:25" x14ac:dyDescent="0.25">
      <c r="A36">
        <v>181.05</v>
      </c>
      <c r="B36" s="2">
        <v>155.96797804318999</v>
      </c>
      <c r="C36">
        <f t="shared" si="0"/>
        <v>0.13853643720966596</v>
      </c>
      <c r="D36" s="5">
        <f t="shared" si="1"/>
        <v>0.86146356279033398</v>
      </c>
      <c r="E36" t="b">
        <f t="shared" si="2"/>
        <v>1</v>
      </c>
      <c r="F36">
        <v>113.28</v>
      </c>
      <c r="G36" s="2">
        <v>131.56130154313399</v>
      </c>
      <c r="H36">
        <f t="shared" si="3"/>
        <v>0.16138154610817437</v>
      </c>
      <c r="I36" s="5">
        <f t="shared" si="4"/>
        <v>0.83861845389182565</v>
      </c>
      <c r="J36" t="b">
        <f t="shared" si="5"/>
        <v>0</v>
      </c>
      <c r="K36">
        <v>62.52</v>
      </c>
      <c r="L36" s="2">
        <v>58.445678481619801</v>
      </c>
      <c r="M36">
        <f t="shared" si="6"/>
        <v>6.5168290441142071E-2</v>
      </c>
      <c r="N36" s="5">
        <f t="shared" si="7"/>
        <v>0.93483170955885797</v>
      </c>
      <c r="O36" t="b">
        <f t="shared" si="8"/>
        <v>1</v>
      </c>
      <c r="P36">
        <v>62.52</v>
      </c>
      <c r="Q36" s="2">
        <v>69.438176428725001</v>
      </c>
      <c r="R36">
        <f t="shared" si="9"/>
        <v>0.11065541312739918</v>
      </c>
      <c r="S36" s="3">
        <f t="shared" si="10"/>
        <v>0.88934458687260087</v>
      </c>
      <c r="T36" t="b">
        <f t="shared" si="11"/>
        <v>1</v>
      </c>
      <c r="U36">
        <v>62.52</v>
      </c>
      <c r="V36" s="2">
        <v>60.602469999999997</v>
      </c>
      <c r="W36">
        <f t="shared" si="12"/>
        <v>3.0670665387076235E-2</v>
      </c>
      <c r="X36" s="5">
        <f t="shared" si="13"/>
        <v>0.96932933461292381</v>
      </c>
      <c r="Y36" t="b">
        <f t="shared" si="14"/>
        <v>1</v>
      </c>
    </row>
    <row r="37" spans="1:25" x14ac:dyDescent="0.25">
      <c r="A37">
        <v>203.02</v>
      </c>
      <c r="B37" s="2">
        <v>186.49576234161799</v>
      </c>
      <c r="C37">
        <f t="shared" si="0"/>
        <v>8.1392166576603392E-2</v>
      </c>
      <c r="D37" s="5">
        <f t="shared" si="1"/>
        <v>0.91860783342339658</v>
      </c>
      <c r="E37" t="b">
        <f t="shared" si="2"/>
        <v>1</v>
      </c>
      <c r="F37">
        <v>198.34</v>
      </c>
      <c r="G37" s="2">
        <v>179.51291629518099</v>
      </c>
      <c r="H37">
        <f t="shared" si="3"/>
        <v>9.4923281762725714E-2</v>
      </c>
      <c r="I37" s="5">
        <f t="shared" si="4"/>
        <v>0.90507671823727431</v>
      </c>
      <c r="J37" t="b">
        <f t="shared" si="5"/>
        <v>1</v>
      </c>
      <c r="K37">
        <v>104.9</v>
      </c>
      <c r="L37" s="2">
        <v>140.128207823189</v>
      </c>
      <c r="M37">
        <f t="shared" si="6"/>
        <v>0.33582657600752136</v>
      </c>
      <c r="N37" s="5">
        <f t="shared" si="7"/>
        <v>0.66417342399247858</v>
      </c>
      <c r="O37" t="b">
        <f t="shared" si="8"/>
        <v>0</v>
      </c>
      <c r="P37">
        <v>104.9</v>
      </c>
      <c r="Q37" s="2">
        <v>103.940052894445</v>
      </c>
      <c r="R37">
        <f t="shared" si="9"/>
        <v>9.1510686897521686E-3</v>
      </c>
      <c r="S37" s="3">
        <f t="shared" si="10"/>
        <v>0.99084893131024787</v>
      </c>
      <c r="T37" t="b">
        <f t="shared" si="11"/>
        <v>1</v>
      </c>
      <c r="U37">
        <v>104.9</v>
      </c>
      <c r="V37" s="2">
        <v>106.31305</v>
      </c>
      <c r="W37">
        <f t="shared" si="12"/>
        <v>1.3470448045757848E-2</v>
      </c>
      <c r="X37" s="5">
        <f t="shared" si="13"/>
        <v>0.98652955195424219</v>
      </c>
      <c r="Y37" t="b">
        <f t="shared" si="14"/>
        <v>1</v>
      </c>
    </row>
    <row r="38" spans="1:25" x14ac:dyDescent="0.25">
      <c r="A38">
        <v>67.83</v>
      </c>
      <c r="B38" s="2">
        <v>164.97540959555599</v>
      </c>
      <c r="C38">
        <f t="shared" si="0"/>
        <v>1.4321894382361195</v>
      </c>
      <c r="D38" s="5">
        <v>0</v>
      </c>
      <c r="E38" t="b">
        <f t="shared" si="2"/>
        <v>0</v>
      </c>
      <c r="F38">
        <v>167.97</v>
      </c>
      <c r="G38" s="2">
        <v>144.60548623433499</v>
      </c>
      <c r="H38">
        <f t="shared" si="3"/>
        <v>0.13909932586572013</v>
      </c>
      <c r="I38" s="5">
        <f t="shared" si="4"/>
        <v>0.86090067413427984</v>
      </c>
      <c r="J38" t="b">
        <f t="shared" si="5"/>
        <v>1</v>
      </c>
      <c r="K38">
        <v>127.98</v>
      </c>
      <c r="L38" s="2">
        <v>147.645144552179</v>
      </c>
      <c r="M38">
        <f t="shared" si="6"/>
        <v>0.15365795086872167</v>
      </c>
      <c r="N38" s="5">
        <f t="shared" si="7"/>
        <v>0.84634204913127831</v>
      </c>
      <c r="O38" t="b">
        <f t="shared" si="8"/>
        <v>0</v>
      </c>
      <c r="P38">
        <v>127.98</v>
      </c>
      <c r="Q38" s="2">
        <v>145.899447346779</v>
      </c>
      <c r="R38">
        <f t="shared" si="9"/>
        <v>0.14001756014048283</v>
      </c>
      <c r="S38" s="3">
        <f t="shared" si="10"/>
        <v>0.85998243985951717</v>
      </c>
      <c r="T38" t="b">
        <f t="shared" si="11"/>
        <v>1</v>
      </c>
      <c r="U38">
        <v>127.98</v>
      </c>
      <c r="V38" s="2">
        <v>126.67804</v>
      </c>
      <c r="W38">
        <f t="shared" si="12"/>
        <v>1.0173152055008659E-2</v>
      </c>
      <c r="X38" s="5">
        <f t="shared" si="13"/>
        <v>0.98982684794499132</v>
      </c>
      <c r="Y38" t="b">
        <f t="shared" si="14"/>
        <v>1</v>
      </c>
    </row>
    <row r="39" spans="1:25" x14ac:dyDescent="0.25">
      <c r="A39">
        <v>114.99</v>
      </c>
      <c r="B39" s="2">
        <v>167.382549592473</v>
      </c>
      <c r="C39">
        <f t="shared" si="0"/>
        <v>0.45562700750041746</v>
      </c>
      <c r="D39" s="5">
        <f t="shared" si="1"/>
        <v>0.5443729924995826</v>
      </c>
      <c r="E39" t="b">
        <f t="shared" si="2"/>
        <v>0</v>
      </c>
      <c r="F39">
        <v>195.7</v>
      </c>
      <c r="G39" s="2">
        <v>162.17985419208</v>
      </c>
      <c r="H39">
        <f t="shared" si="3"/>
        <v>0.17128332042881958</v>
      </c>
      <c r="I39" s="5">
        <f t="shared" si="4"/>
        <v>0.82871667957118045</v>
      </c>
      <c r="J39" t="b">
        <f t="shared" si="5"/>
        <v>0</v>
      </c>
      <c r="K39">
        <v>240.44</v>
      </c>
      <c r="L39" s="2">
        <v>202.20508461691</v>
      </c>
      <c r="M39">
        <f t="shared" si="6"/>
        <v>0.15902060964519213</v>
      </c>
      <c r="N39" s="5">
        <f t="shared" si="7"/>
        <v>0.84097939035480784</v>
      </c>
      <c r="O39" t="b">
        <f t="shared" si="8"/>
        <v>0</v>
      </c>
      <c r="P39">
        <v>240.44</v>
      </c>
      <c r="Q39" s="2">
        <v>206.84840792959</v>
      </c>
      <c r="R39">
        <f t="shared" si="9"/>
        <v>0.13970883409752954</v>
      </c>
      <c r="S39" s="3">
        <f t="shared" si="10"/>
        <v>0.86029116590247046</v>
      </c>
      <c r="T39" t="b">
        <f t="shared" si="11"/>
        <v>1</v>
      </c>
      <c r="U39">
        <v>240.44</v>
      </c>
      <c r="V39" s="2">
        <v>200.70155</v>
      </c>
      <c r="W39">
        <f t="shared" si="12"/>
        <v>0.16527387289968393</v>
      </c>
      <c r="X39" s="5">
        <f t="shared" si="13"/>
        <v>0.83472612710031613</v>
      </c>
      <c r="Y39" t="b">
        <f t="shared" si="14"/>
        <v>0</v>
      </c>
    </row>
    <row r="40" spans="1:25" x14ac:dyDescent="0.25">
      <c r="A40">
        <v>143.69999999999999</v>
      </c>
      <c r="B40" s="2">
        <v>163.82575559161</v>
      </c>
      <c r="C40">
        <f t="shared" si="0"/>
        <v>0.14005397071405717</v>
      </c>
      <c r="D40" s="5">
        <f t="shared" si="1"/>
        <v>0.85994602928594288</v>
      </c>
      <c r="E40" t="b">
        <f t="shared" si="2"/>
        <v>1</v>
      </c>
      <c r="F40">
        <v>119.58</v>
      </c>
      <c r="G40" s="2">
        <v>108.70742416156899</v>
      </c>
      <c r="H40">
        <f t="shared" si="3"/>
        <v>9.0923029255987664E-2</v>
      </c>
      <c r="I40" s="5">
        <f t="shared" si="4"/>
        <v>0.90907697074401228</v>
      </c>
      <c r="J40" t="b">
        <f t="shared" si="5"/>
        <v>1</v>
      </c>
      <c r="K40">
        <v>131.65</v>
      </c>
      <c r="L40" s="2">
        <v>155.63921894383299</v>
      </c>
      <c r="M40">
        <f t="shared" si="6"/>
        <v>0.18221966535383957</v>
      </c>
      <c r="N40" s="5">
        <f t="shared" si="7"/>
        <v>0.8177803346461604</v>
      </c>
      <c r="O40" t="b">
        <f t="shared" si="8"/>
        <v>0</v>
      </c>
      <c r="P40">
        <v>131.65</v>
      </c>
      <c r="Q40" s="2">
        <v>159.082046091764</v>
      </c>
      <c r="R40">
        <f t="shared" si="9"/>
        <v>0.20837102994123807</v>
      </c>
      <c r="S40" s="3">
        <f t="shared" si="10"/>
        <v>0.79162897005876198</v>
      </c>
      <c r="T40" t="b">
        <f t="shared" si="11"/>
        <v>0</v>
      </c>
      <c r="U40">
        <v>131.65</v>
      </c>
      <c r="V40" s="2">
        <v>167.17615000000001</v>
      </c>
      <c r="W40">
        <f t="shared" si="12"/>
        <v>0.26985301936954043</v>
      </c>
      <c r="X40" s="5">
        <f t="shared" si="13"/>
        <v>0.73014698063045957</v>
      </c>
      <c r="Y40" t="b">
        <f t="shared" si="14"/>
        <v>0</v>
      </c>
    </row>
    <row r="41" spans="1:25" x14ac:dyDescent="0.25">
      <c r="A41">
        <v>171.73</v>
      </c>
      <c r="B41" s="2">
        <v>165.25349171980201</v>
      </c>
      <c r="C41">
        <f t="shared" si="0"/>
        <v>3.7713319048494592E-2</v>
      </c>
      <c r="D41" s="5">
        <f t="shared" si="1"/>
        <v>0.96228668095150538</v>
      </c>
      <c r="E41" t="b">
        <f t="shared" si="2"/>
        <v>1</v>
      </c>
      <c r="F41">
        <v>78.25</v>
      </c>
      <c r="G41" s="2">
        <v>87.425563877243803</v>
      </c>
      <c r="H41">
        <f t="shared" si="3"/>
        <v>0.11725960226509653</v>
      </c>
      <c r="I41" s="5">
        <f t="shared" si="4"/>
        <v>0.88274039773490343</v>
      </c>
      <c r="J41" t="b">
        <f t="shared" si="5"/>
        <v>1</v>
      </c>
      <c r="K41">
        <v>119.78</v>
      </c>
      <c r="L41" s="2">
        <v>151.790111418061</v>
      </c>
      <c r="M41">
        <f t="shared" si="6"/>
        <v>0.2672408700789865</v>
      </c>
      <c r="N41" s="5">
        <f t="shared" si="7"/>
        <v>0.73275912992101344</v>
      </c>
      <c r="O41" t="b">
        <f t="shared" si="8"/>
        <v>0</v>
      </c>
      <c r="P41">
        <v>119.78</v>
      </c>
      <c r="Q41" s="2">
        <v>144.78395034411301</v>
      </c>
      <c r="R41">
        <f t="shared" si="9"/>
        <v>0.20874895929297885</v>
      </c>
      <c r="S41" s="3">
        <f t="shared" si="10"/>
        <v>0.79125104070702112</v>
      </c>
      <c r="T41" t="b">
        <f t="shared" si="11"/>
        <v>0</v>
      </c>
      <c r="U41">
        <v>119.78</v>
      </c>
      <c r="V41" s="2">
        <v>159.31022999999999</v>
      </c>
      <c r="W41">
        <f t="shared" si="12"/>
        <v>0.33002362664885615</v>
      </c>
      <c r="X41" s="5">
        <f t="shared" si="13"/>
        <v>0.66997637335114391</v>
      </c>
      <c r="Y41" t="b">
        <f t="shared" si="14"/>
        <v>0</v>
      </c>
    </row>
    <row r="42" spans="1:25" x14ac:dyDescent="0.25">
      <c r="A42">
        <v>87.74</v>
      </c>
      <c r="B42" s="2">
        <v>118.844531117842</v>
      </c>
      <c r="C42">
        <f t="shared" si="0"/>
        <v>0.35450799085755647</v>
      </c>
      <c r="D42" s="5">
        <f t="shared" si="1"/>
        <v>0.64549200914244353</v>
      </c>
      <c r="E42" t="b">
        <f t="shared" si="2"/>
        <v>0</v>
      </c>
      <c r="F42">
        <v>261.85000000000002</v>
      </c>
      <c r="G42" s="2">
        <v>176.948863728552</v>
      </c>
      <c r="H42">
        <f t="shared" si="3"/>
        <v>0.32423576960644651</v>
      </c>
      <c r="I42" s="5">
        <f t="shared" si="4"/>
        <v>0.67576423039355349</v>
      </c>
      <c r="J42" t="b">
        <f t="shared" si="5"/>
        <v>0</v>
      </c>
      <c r="K42">
        <v>115.45</v>
      </c>
      <c r="L42" s="2">
        <v>143.22352636167699</v>
      </c>
      <c r="M42">
        <f t="shared" si="6"/>
        <v>0.24056757350954514</v>
      </c>
      <c r="N42" s="5">
        <f t="shared" si="7"/>
        <v>0.75943242649045484</v>
      </c>
      <c r="O42" t="b">
        <f t="shared" si="8"/>
        <v>0</v>
      </c>
      <c r="P42">
        <v>115.45</v>
      </c>
      <c r="Q42" s="2">
        <v>152.892133667298</v>
      </c>
      <c r="R42">
        <f t="shared" si="9"/>
        <v>0.32431471344563007</v>
      </c>
      <c r="S42" s="3">
        <f t="shared" si="10"/>
        <v>0.67568528655436988</v>
      </c>
      <c r="T42" t="b">
        <f t="shared" si="11"/>
        <v>0</v>
      </c>
      <c r="U42">
        <v>115.45</v>
      </c>
      <c r="V42" s="2">
        <v>151.59299999999999</v>
      </c>
      <c r="W42">
        <f t="shared" si="12"/>
        <v>0.31306193157210899</v>
      </c>
      <c r="X42" s="5">
        <f t="shared" si="13"/>
        <v>0.68693806842789096</v>
      </c>
      <c r="Y42" t="b">
        <f t="shared" si="14"/>
        <v>0</v>
      </c>
    </row>
    <row r="43" spans="1:25" x14ac:dyDescent="0.25">
      <c r="A43">
        <v>126.43</v>
      </c>
      <c r="B43" s="2">
        <v>115.96037586897801</v>
      </c>
      <c r="C43">
        <f t="shared" si="0"/>
        <v>8.2809650644799504E-2</v>
      </c>
      <c r="D43" s="5">
        <f t="shared" si="1"/>
        <v>0.9171903493552005</v>
      </c>
      <c r="E43" t="b">
        <f t="shared" si="2"/>
        <v>1</v>
      </c>
      <c r="F43">
        <v>260.85000000000002</v>
      </c>
      <c r="G43" s="2">
        <v>134.22804248771001</v>
      </c>
      <c r="H43">
        <f t="shared" si="3"/>
        <v>0.48542057700705388</v>
      </c>
      <c r="I43" s="5">
        <f t="shared" si="4"/>
        <v>0.51457942299294612</v>
      </c>
      <c r="J43" t="b">
        <f t="shared" si="5"/>
        <v>0</v>
      </c>
      <c r="K43">
        <v>284.69</v>
      </c>
      <c r="L43" s="2">
        <v>243.80044163595301</v>
      </c>
      <c r="M43">
        <f t="shared" si="6"/>
        <v>0.14362836195176154</v>
      </c>
      <c r="N43" s="5">
        <f t="shared" si="7"/>
        <v>0.85637163804823846</v>
      </c>
      <c r="O43" t="b">
        <f t="shared" si="8"/>
        <v>1</v>
      </c>
      <c r="P43">
        <v>284.69</v>
      </c>
      <c r="Q43" s="2">
        <v>235.85438145575901</v>
      </c>
      <c r="R43">
        <f t="shared" si="9"/>
        <v>0.17153963449450627</v>
      </c>
      <c r="S43" s="3">
        <f t="shared" si="10"/>
        <v>0.82846036550549373</v>
      </c>
      <c r="T43" t="b">
        <f t="shared" si="11"/>
        <v>0</v>
      </c>
      <c r="U43">
        <v>284.69</v>
      </c>
      <c r="V43" s="2">
        <v>233.05153000000001</v>
      </c>
      <c r="W43">
        <f t="shared" si="12"/>
        <v>0.1813849099019986</v>
      </c>
      <c r="X43" s="5">
        <f t="shared" si="13"/>
        <v>0.81861509009800137</v>
      </c>
      <c r="Y43" t="b">
        <f t="shared" si="14"/>
        <v>0</v>
      </c>
    </row>
    <row r="44" spans="1:25" x14ac:dyDescent="0.25">
      <c r="A44">
        <v>125.48</v>
      </c>
      <c r="B44" s="2">
        <v>148.61274868357</v>
      </c>
      <c r="C44">
        <f t="shared" si="0"/>
        <v>0.18435406984037297</v>
      </c>
      <c r="D44" s="5">
        <f t="shared" si="1"/>
        <v>0.81564593015962705</v>
      </c>
      <c r="E44" t="b">
        <f t="shared" si="2"/>
        <v>0</v>
      </c>
      <c r="F44">
        <v>178.48</v>
      </c>
      <c r="G44" s="2">
        <v>170.454296019471</v>
      </c>
      <c r="H44">
        <f t="shared" si="3"/>
        <v>4.4966965377235477E-2</v>
      </c>
      <c r="I44" s="5">
        <f t="shared" si="4"/>
        <v>0.95503303462276457</v>
      </c>
      <c r="J44" t="b">
        <f t="shared" si="5"/>
        <v>1</v>
      </c>
      <c r="K44">
        <v>47</v>
      </c>
      <c r="L44" s="2">
        <v>89.5470857058219</v>
      </c>
      <c r="M44">
        <f t="shared" si="6"/>
        <v>0.9052571426770617</v>
      </c>
      <c r="N44" s="5">
        <f t="shared" si="7"/>
        <v>9.4742857322938301E-2</v>
      </c>
      <c r="O44" t="b">
        <f t="shared" si="8"/>
        <v>0</v>
      </c>
      <c r="P44">
        <v>47</v>
      </c>
      <c r="Q44" s="2">
        <v>73.454493782491099</v>
      </c>
      <c r="R44">
        <f t="shared" si="9"/>
        <v>0.56286156984023616</v>
      </c>
      <c r="S44" s="3">
        <f t="shared" si="10"/>
        <v>0.43713843015976384</v>
      </c>
      <c r="T44" t="b">
        <f t="shared" si="11"/>
        <v>0</v>
      </c>
      <c r="U44">
        <v>47</v>
      </c>
      <c r="V44" s="2">
        <v>77.303330000000003</v>
      </c>
      <c r="W44">
        <f t="shared" si="12"/>
        <v>0.64475170212765964</v>
      </c>
      <c r="X44" s="5">
        <f t="shared" si="13"/>
        <v>0.35524829787234036</v>
      </c>
      <c r="Y44" t="b">
        <f t="shared" si="14"/>
        <v>0</v>
      </c>
    </row>
    <row r="45" spans="1:25" x14ac:dyDescent="0.25">
      <c r="A45">
        <v>55.1</v>
      </c>
      <c r="B45" s="2">
        <v>54.092938676449101</v>
      </c>
      <c r="C45">
        <f t="shared" si="0"/>
        <v>1.8276975019072595E-2</v>
      </c>
      <c r="D45" s="5">
        <f t="shared" si="1"/>
        <v>0.98172302498092745</v>
      </c>
      <c r="E45" t="b">
        <f t="shared" si="2"/>
        <v>1</v>
      </c>
      <c r="F45">
        <v>279.33</v>
      </c>
      <c r="G45" s="2">
        <v>173.55939394850299</v>
      </c>
      <c r="H45">
        <f t="shared" si="3"/>
        <v>0.3786582395428239</v>
      </c>
      <c r="I45" s="5">
        <f t="shared" si="4"/>
        <v>0.62134176045717604</v>
      </c>
      <c r="J45" t="b">
        <f t="shared" si="5"/>
        <v>0</v>
      </c>
      <c r="K45">
        <v>101.6</v>
      </c>
      <c r="L45" s="2">
        <v>122.74033195650701</v>
      </c>
      <c r="M45">
        <f t="shared" si="6"/>
        <v>0.20807413343018713</v>
      </c>
      <c r="N45" s="5">
        <f t="shared" si="7"/>
        <v>0.7919258665698129</v>
      </c>
      <c r="O45" t="b">
        <f t="shared" si="8"/>
        <v>0</v>
      </c>
      <c r="P45">
        <v>101.6</v>
      </c>
      <c r="Q45" s="2">
        <v>121.478185557214</v>
      </c>
      <c r="R45">
        <f t="shared" si="9"/>
        <v>0.19565143264974422</v>
      </c>
      <c r="S45" s="3">
        <f t="shared" si="10"/>
        <v>0.80434856735025573</v>
      </c>
      <c r="T45" t="b">
        <f t="shared" si="11"/>
        <v>0</v>
      </c>
      <c r="U45">
        <v>101.6</v>
      </c>
      <c r="V45" s="2">
        <v>125.201294</v>
      </c>
      <c r="W45">
        <f t="shared" si="12"/>
        <v>0.23229620078740168</v>
      </c>
      <c r="X45" s="5">
        <f t="shared" si="13"/>
        <v>0.76770379921259835</v>
      </c>
      <c r="Y45" t="b">
        <f t="shared" si="14"/>
        <v>0</v>
      </c>
    </row>
    <row r="46" spans="1:25" x14ac:dyDescent="0.25">
      <c r="A46">
        <v>38.9</v>
      </c>
      <c r="B46" s="2">
        <v>106.07921641467</v>
      </c>
      <c r="C46">
        <f t="shared" si="0"/>
        <v>1.72697214433599</v>
      </c>
      <c r="D46" s="5">
        <v>0</v>
      </c>
      <c r="E46" t="b">
        <f t="shared" si="2"/>
        <v>0</v>
      </c>
      <c r="F46">
        <v>140.49</v>
      </c>
      <c r="G46" s="2">
        <v>172.83845948591701</v>
      </c>
      <c r="H46">
        <f t="shared" si="3"/>
        <v>0.23025453403030111</v>
      </c>
      <c r="I46" s="5">
        <f t="shared" si="4"/>
        <v>0.76974546596969895</v>
      </c>
      <c r="J46" t="b">
        <f t="shared" si="5"/>
        <v>0</v>
      </c>
      <c r="K46">
        <v>195.34</v>
      </c>
      <c r="L46" s="2">
        <v>212.14670412420901</v>
      </c>
      <c r="M46">
        <f t="shared" si="6"/>
        <v>8.6038210935850346E-2</v>
      </c>
      <c r="N46" s="5">
        <f t="shared" si="7"/>
        <v>0.9139617890641496</v>
      </c>
      <c r="O46" t="b">
        <f t="shared" si="8"/>
        <v>1</v>
      </c>
      <c r="P46">
        <v>195.34</v>
      </c>
      <c r="Q46" s="2">
        <v>237.26176374853799</v>
      </c>
      <c r="R46">
        <f t="shared" si="9"/>
        <v>0.21460921341526559</v>
      </c>
      <c r="S46" s="3">
        <f t="shared" si="10"/>
        <v>0.78539078658473438</v>
      </c>
      <c r="T46" t="b">
        <f t="shared" si="11"/>
        <v>0</v>
      </c>
      <c r="U46">
        <v>195.34</v>
      </c>
      <c r="V46" s="2">
        <v>227.49539999999999</v>
      </c>
      <c r="W46">
        <f t="shared" si="12"/>
        <v>0.16461247056414449</v>
      </c>
      <c r="X46" s="5">
        <f t="shared" si="13"/>
        <v>0.83538752943585548</v>
      </c>
      <c r="Y46" t="b">
        <f t="shared" si="14"/>
        <v>0</v>
      </c>
    </row>
    <row r="47" spans="1:25" x14ac:dyDescent="0.25">
      <c r="A47">
        <v>52.27</v>
      </c>
      <c r="B47" s="2">
        <v>29.853653856206201</v>
      </c>
      <c r="C47">
        <f t="shared" si="0"/>
        <v>0.4288568231068261</v>
      </c>
      <c r="D47" s="5">
        <f t="shared" si="1"/>
        <v>0.57114317689317384</v>
      </c>
      <c r="E47" t="b">
        <f t="shared" si="2"/>
        <v>0</v>
      </c>
      <c r="F47">
        <v>44.82</v>
      </c>
      <c r="G47" s="2">
        <v>67.375287394738706</v>
      </c>
      <c r="H47">
        <f t="shared" si="3"/>
        <v>0.50324157507226031</v>
      </c>
      <c r="I47" s="5">
        <f t="shared" si="4"/>
        <v>0.49675842492773969</v>
      </c>
      <c r="J47" t="b">
        <f t="shared" si="5"/>
        <v>0</v>
      </c>
      <c r="K47">
        <v>243.8</v>
      </c>
      <c r="L47" s="2">
        <v>179.107449290467</v>
      </c>
      <c r="M47">
        <f t="shared" si="6"/>
        <v>0.26535090528930683</v>
      </c>
      <c r="N47" s="5">
        <f t="shared" si="7"/>
        <v>0.73464909471069317</v>
      </c>
      <c r="O47" t="b">
        <f t="shared" si="8"/>
        <v>0</v>
      </c>
      <c r="P47">
        <v>243.8</v>
      </c>
      <c r="Q47" s="2">
        <v>203.555836336829</v>
      </c>
      <c r="R47">
        <f t="shared" si="9"/>
        <v>0.16507040058724776</v>
      </c>
      <c r="S47" s="3">
        <f t="shared" si="10"/>
        <v>0.83492959941275224</v>
      </c>
      <c r="T47" t="b">
        <f t="shared" si="11"/>
        <v>0</v>
      </c>
      <c r="U47">
        <v>243.8</v>
      </c>
      <c r="V47" s="2">
        <v>211.19832</v>
      </c>
      <c r="W47">
        <f t="shared" si="12"/>
        <v>0.13372305168170637</v>
      </c>
      <c r="X47" s="5">
        <f t="shared" si="13"/>
        <v>0.8662769483182936</v>
      </c>
      <c r="Y47" t="b">
        <f t="shared" si="14"/>
        <v>1</v>
      </c>
    </row>
    <row r="48" spans="1:25" x14ac:dyDescent="0.25">
      <c r="A48">
        <v>61.23</v>
      </c>
      <c r="B48" s="2">
        <v>73.571718859721102</v>
      </c>
      <c r="C48">
        <f t="shared" si="0"/>
        <v>0.20156326734805008</v>
      </c>
      <c r="D48" s="5">
        <f t="shared" si="1"/>
        <v>0.79843673265194992</v>
      </c>
      <c r="E48" t="b">
        <f t="shared" si="2"/>
        <v>0</v>
      </c>
      <c r="F48">
        <v>115.11</v>
      </c>
      <c r="G48" s="2">
        <v>139.64775667145801</v>
      </c>
      <c r="H48">
        <f t="shared" si="3"/>
        <v>0.21316789741515083</v>
      </c>
      <c r="I48" s="5">
        <f t="shared" si="4"/>
        <v>0.78683210258484915</v>
      </c>
      <c r="J48" t="b">
        <f t="shared" si="5"/>
        <v>0</v>
      </c>
      <c r="K48">
        <v>261.85000000000002</v>
      </c>
      <c r="L48" s="2">
        <v>220.08733804758899</v>
      </c>
      <c r="M48">
        <f t="shared" si="6"/>
        <v>0.15949078461871694</v>
      </c>
      <c r="N48" s="5">
        <f t="shared" si="7"/>
        <v>0.84050921538128309</v>
      </c>
      <c r="O48" t="b">
        <f t="shared" si="8"/>
        <v>0</v>
      </c>
      <c r="P48">
        <v>261.85000000000002</v>
      </c>
      <c r="Q48" s="2">
        <v>206.894439402985</v>
      </c>
      <c r="R48">
        <f t="shared" si="9"/>
        <v>0.20987420506784427</v>
      </c>
      <c r="S48" s="3">
        <f t="shared" si="10"/>
        <v>0.79012579493215573</v>
      </c>
      <c r="T48" t="b">
        <f t="shared" si="11"/>
        <v>0</v>
      </c>
      <c r="U48">
        <v>261.85000000000002</v>
      </c>
      <c r="V48" s="2">
        <v>218.83804000000001</v>
      </c>
      <c r="W48">
        <f t="shared" si="12"/>
        <v>0.1642618292915792</v>
      </c>
      <c r="X48" s="5">
        <f t="shared" si="13"/>
        <v>0.83573817070842082</v>
      </c>
      <c r="Y48" t="b">
        <f t="shared" si="14"/>
        <v>0</v>
      </c>
    </row>
    <row r="49" spans="1:25" x14ac:dyDescent="0.25">
      <c r="A49">
        <v>148.94</v>
      </c>
      <c r="B49" s="2">
        <v>117.947810141067</v>
      </c>
      <c r="C49">
        <f t="shared" si="0"/>
        <v>0.20808506686540221</v>
      </c>
      <c r="D49" s="5">
        <f t="shared" si="1"/>
        <v>0.79191493313459782</v>
      </c>
      <c r="E49" t="b">
        <f t="shared" si="2"/>
        <v>0</v>
      </c>
      <c r="F49">
        <v>93.88</v>
      </c>
      <c r="G49" s="2">
        <v>170.47469061348801</v>
      </c>
      <c r="H49">
        <f t="shared" si="3"/>
        <v>0.81587868143894349</v>
      </c>
      <c r="I49" s="5">
        <f t="shared" si="4"/>
        <v>0.18412131856105651</v>
      </c>
      <c r="J49" t="b">
        <f t="shared" si="5"/>
        <v>0</v>
      </c>
      <c r="K49">
        <v>144.85</v>
      </c>
      <c r="L49" s="2">
        <v>152.80238391747099</v>
      </c>
      <c r="M49">
        <f t="shared" si="6"/>
        <v>5.4900820969768706E-2</v>
      </c>
      <c r="N49" s="5">
        <f t="shared" si="7"/>
        <v>0.94509917903023133</v>
      </c>
      <c r="O49" t="b">
        <f t="shared" si="8"/>
        <v>1</v>
      </c>
      <c r="P49">
        <v>144.85</v>
      </c>
      <c r="Q49" s="2">
        <v>161.14300208455799</v>
      </c>
      <c r="R49">
        <f t="shared" si="9"/>
        <v>0.11248189219577492</v>
      </c>
      <c r="S49" s="3">
        <f t="shared" si="10"/>
        <v>0.88751810780422513</v>
      </c>
      <c r="T49" t="b">
        <f t="shared" si="11"/>
        <v>1</v>
      </c>
      <c r="U49">
        <v>144.85</v>
      </c>
      <c r="V49" s="2">
        <v>167.06314</v>
      </c>
      <c r="W49">
        <f t="shared" si="12"/>
        <v>0.15335270969968942</v>
      </c>
      <c r="X49" s="5">
        <f t="shared" si="13"/>
        <v>0.84664729030031061</v>
      </c>
      <c r="Y49" t="b">
        <f t="shared" si="14"/>
        <v>0</v>
      </c>
    </row>
    <row r="50" spans="1:25" x14ac:dyDescent="0.25">
      <c r="A50">
        <v>219.02</v>
      </c>
      <c r="B50" s="2">
        <v>187.469126536781</v>
      </c>
      <c r="C50">
        <f t="shared" si="0"/>
        <v>0.14405475967134967</v>
      </c>
      <c r="D50" s="5">
        <f t="shared" si="1"/>
        <v>0.85594524032865027</v>
      </c>
      <c r="E50" t="b">
        <f t="shared" si="2"/>
        <v>1</v>
      </c>
      <c r="F50">
        <v>173.07</v>
      </c>
      <c r="G50" s="2">
        <v>144.987740725734</v>
      </c>
      <c r="H50">
        <f t="shared" si="3"/>
        <v>0.16225954396640663</v>
      </c>
      <c r="I50" s="5">
        <f t="shared" si="4"/>
        <v>0.83774045603359337</v>
      </c>
      <c r="J50" t="b">
        <f t="shared" si="5"/>
        <v>0</v>
      </c>
      <c r="K50">
        <v>239.78</v>
      </c>
      <c r="L50" s="2">
        <v>210.75327080461199</v>
      </c>
      <c r="M50">
        <f t="shared" si="6"/>
        <v>0.12105567268074074</v>
      </c>
      <c r="N50" s="5">
        <f t="shared" si="7"/>
        <v>0.8789443273192592</v>
      </c>
      <c r="O50" t="b">
        <f t="shared" si="8"/>
        <v>1</v>
      </c>
      <c r="P50">
        <v>239.78</v>
      </c>
      <c r="Q50" s="2">
        <v>196.128536647901</v>
      </c>
      <c r="R50">
        <f t="shared" si="9"/>
        <v>0.18204797461047209</v>
      </c>
      <c r="S50" s="3">
        <f t="shared" si="10"/>
        <v>0.81795202538952794</v>
      </c>
      <c r="T50" t="b">
        <f t="shared" si="11"/>
        <v>0</v>
      </c>
      <c r="U50">
        <v>239.78</v>
      </c>
      <c r="V50" s="2">
        <v>218.38387</v>
      </c>
      <c r="W50">
        <f t="shared" si="12"/>
        <v>8.9232337976478435E-2</v>
      </c>
      <c r="X50" s="5">
        <f t="shared" si="13"/>
        <v>0.91076766202352155</v>
      </c>
      <c r="Y50" t="b">
        <f t="shared" si="14"/>
        <v>1</v>
      </c>
    </row>
    <row r="51" spans="1:25" x14ac:dyDescent="0.25">
      <c r="A51">
        <v>204.6</v>
      </c>
      <c r="B51" s="2">
        <v>169.43036016979201</v>
      </c>
      <c r="C51">
        <f t="shared" si="0"/>
        <v>0.17189462282604098</v>
      </c>
      <c r="D51" s="5">
        <f t="shared" si="1"/>
        <v>0.82810537717395905</v>
      </c>
      <c r="E51" t="b">
        <f t="shared" si="2"/>
        <v>0</v>
      </c>
      <c r="F51">
        <v>166.83</v>
      </c>
      <c r="G51" s="2">
        <v>176.47751562917099</v>
      </c>
      <c r="H51">
        <f t="shared" si="3"/>
        <v>5.7828421921542777E-2</v>
      </c>
      <c r="I51" s="5">
        <f t="shared" si="4"/>
        <v>0.94217157807845719</v>
      </c>
      <c r="J51" t="b">
        <f t="shared" si="5"/>
        <v>1</v>
      </c>
      <c r="K51">
        <v>244.94</v>
      </c>
      <c r="L51" s="2">
        <v>226.041507819549</v>
      </c>
      <c r="M51">
        <f t="shared" si="6"/>
        <v>7.715559802584715E-2</v>
      </c>
      <c r="N51" s="5">
        <f t="shared" si="7"/>
        <v>0.92284440197415285</v>
      </c>
      <c r="O51" t="b">
        <f t="shared" si="8"/>
        <v>1</v>
      </c>
      <c r="P51">
        <v>244.94</v>
      </c>
      <c r="Q51" s="2">
        <v>227.45290726891301</v>
      </c>
      <c r="R51">
        <f t="shared" si="9"/>
        <v>7.1393372789609652E-2</v>
      </c>
      <c r="S51" s="3">
        <f t="shared" si="10"/>
        <v>0.92860662721039033</v>
      </c>
      <c r="T51" t="b">
        <f t="shared" si="11"/>
        <v>1</v>
      </c>
      <c r="U51">
        <v>244.94</v>
      </c>
      <c r="V51" s="2">
        <v>226.00111000000001</v>
      </c>
      <c r="W51">
        <f t="shared" si="12"/>
        <v>7.7320527476116549E-2</v>
      </c>
      <c r="X51" s="5">
        <f t="shared" si="13"/>
        <v>0.92267947252388349</v>
      </c>
      <c r="Y51" t="b">
        <f t="shared" si="14"/>
        <v>1</v>
      </c>
    </row>
    <row r="53" spans="1:25" x14ac:dyDescent="0.25">
      <c r="A53" t="s">
        <v>40</v>
      </c>
      <c r="D53" s="12">
        <f>AVERAGE(D3:D51)</f>
        <v>0.74977262646770171</v>
      </c>
      <c r="I53" s="13">
        <f>AVERAGE(I3:I51)</f>
        <v>0.79506499181490098</v>
      </c>
      <c r="N53" s="13">
        <f>AVERAGE(N3:N51)</f>
        <v>0.84567056233333293</v>
      </c>
      <c r="S53" s="13">
        <f>AVERAGE(S3:S51)</f>
        <v>0.83259036821049315</v>
      </c>
      <c r="X53" s="13">
        <f>AVERAGE(X3:X51)</f>
        <v>0.81387490123939588</v>
      </c>
    </row>
    <row r="55" spans="1:25" ht="28.5" x14ac:dyDescent="0.45">
      <c r="A55" t="s">
        <v>41</v>
      </c>
      <c r="E55" s="11">
        <f>COUNTIF(E3:E51,$E$3)</f>
        <v>23</v>
      </c>
      <c r="F55" s="11"/>
      <c r="G55" s="11"/>
      <c r="H55" s="11"/>
      <c r="I55" s="11"/>
      <c r="J55" s="11">
        <f t="shared" ref="J55:Y55" si="15">COUNTIF(J3:J51,$E$3)</f>
        <v>23</v>
      </c>
      <c r="K55" s="11"/>
      <c r="L55" s="11"/>
      <c r="M55" s="11"/>
      <c r="N55" s="11"/>
      <c r="O55" s="11">
        <f t="shared" si="15"/>
        <v>28</v>
      </c>
      <c r="P55" s="11"/>
      <c r="Q55" s="11"/>
      <c r="R55" s="11"/>
      <c r="S55" s="11"/>
      <c r="T55" s="11">
        <f t="shared" si="15"/>
        <v>24</v>
      </c>
      <c r="U55" s="11"/>
      <c r="V55" s="11"/>
      <c r="W55" s="11"/>
      <c r="X55" s="11"/>
      <c r="Y55" s="11">
        <f t="shared" si="15"/>
        <v>21</v>
      </c>
    </row>
  </sheetData>
  <mergeCells count="5">
    <mergeCell ref="A1:E1"/>
    <mergeCell ref="F1:J1"/>
    <mergeCell ref="K1:O1"/>
    <mergeCell ref="P1:T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PM10</vt:lpstr>
      <vt:lpstr>Jalpaiguri assessment_avg acc</vt:lpstr>
      <vt:lpstr>Siliguri assessment_avg 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</dc:creator>
  <cp:lastModifiedBy>Ayan Das</cp:lastModifiedBy>
  <dcterms:created xsi:type="dcterms:W3CDTF">2023-06-01T18:37:57Z</dcterms:created>
  <dcterms:modified xsi:type="dcterms:W3CDTF">2024-01-09T20:12:10Z</dcterms:modified>
</cp:coreProperties>
</file>