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V:\projects1\Yin-COoL\COoL Boigenzahn\Experiments\Multi-Experiment Results\"/>
    </mc:Choice>
  </mc:AlternateContent>
  <xr:revisionPtr revIDLastSave="0" documentId="13_ncr:1_{E508D094-8506-4134-B5BD-C1797014E0FD}" xr6:coauthVersionLast="46" xr6:coauthVersionMax="46" xr10:uidLastSave="{00000000-0000-0000-0000-000000000000}"/>
  <bookViews>
    <workbookView xWindow="-120" yWindow="-120" windowWidth="29040" windowHeight="15840" activeTab="1" xr2:uid="{00000000-000D-0000-FFFF-FFFF00000000}"/>
  </bookViews>
  <sheets>
    <sheet name="Cumulative" sheetId="1" r:id="rId1"/>
    <sheet name="0.1M Gly" sheetId="2" r:id="rId2"/>
    <sheet name="0.09 M Gly, 0.01 M Ala" sheetId="3" r:id="rId3"/>
    <sheet name="0.075 M Gly, 0.025 M A" sheetId="6" r:id="rId4"/>
    <sheet name="0.05 M Gly, 0.05 M Ala" sheetId="5" r:id="rId5"/>
    <sheet name="0.025 M G, 0.075 M A" sheetId="7" r:id="rId6"/>
    <sheet name="0.01 M Gly, 0.09 M Ala" sheetId="4" r:id="rId7"/>
  </sheets>
  <externalReferences>
    <externalReference r:id="rId8"/>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17" i="7" l="1"/>
  <c r="W17" i="7"/>
  <c r="K5" i="7"/>
  <c r="K6" i="7"/>
  <c r="K7" i="7"/>
  <c r="K8" i="7"/>
  <c r="K9" i="7"/>
  <c r="K12" i="7"/>
  <c r="K13" i="7"/>
  <c r="K14" i="7"/>
  <c r="K15" i="7"/>
  <c r="K16" i="7"/>
  <c r="K17" i="7"/>
  <c r="K20" i="7"/>
  <c r="K21" i="7"/>
  <c r="K22" i="7"/>
  <c r="K23" i="7"/>
  <c r="K24" i="7"/>
  <c r="K25" i="7"/>
  <c r="K4" i="7"/>
  <c r="U5" i="7"/>
  <c r="V5" i="7"/>
  <c r="W5" i="7"/>
  <c r="U6" i="7"/>
  <c r="V6" i="7"/>
  <c r="W6" i="7"/>
  <c r="U7" i="7"/>
  <c r="V7" i="7"/>
  <c r="W7" i="7"/>
  <c r="U8" i="7"/>
  <c r="V8" i="7"/>
  <c r="W8" i="7"/>
  <c r="U9" i="7"/>
  <c r="V9" i="7"/>
  <c r="W9" i="7"/>
  <c r="U12" i="7"/>
  <c r="V12" i="7"/>
  <c r="W12" i="7"/>
  <c r="U13" i="7"/>
  <c r="V13" i="7"/>
  <c r="W13" i="7"/>
  <c r="U14" i="7"/>
  <c r="V14" i="7"/>
  <c r="W14" i="7"/>
  <c r="U15" i="7"/>
  <c r="V15" i="7"/>
  <c r="W15" i="7"/>
  <c r="U16" i="7"/>
  <c r="V16" i="7"/>
  <c r="W16" i="7"/>
  <c r="V4" i="7"/>
  <c r="W4" i="7"/>
  <c r="A3" i="7"/>
  <c r="M3" i="7"/>
  <c r="A4" i="7"/>
  <c r="B4" i="7"/>
  <c r="C4" i="7"/>
  <c r="D4" i="7"/>
  <c r="E4" i="7"/>
  <c r="F4" i="7"/>
  <c r="G4" i="7"/>
  <c r="H4" i="7"/>
  <c r="I4" i="7"/>
  <c r="J4" i="7"/>
  <c r="M4" i="7"/>
  <c r="N4" i="7"/>
  <c r="O4" i="7"/>
  <c r="P4" i="7"/>
  <c r="Q4" i="7"/>
  <c r="R4" i="7"/>
  <c r="S4" i="7"/>
  <c r="T4" i="7"/>
  <c r="U4" i="7"/>
  <c r="A5" i="7"/>
  <c r="B5" i="7"/>
  <c r="C5" i="7"/>
  <c r="D5" i="7"/>
  <c r="E5" i="7"/>
  <c r="F5" i="7"/>
  <c r="G5" i="7"/>
  <c r="H5" i="7"/>
  <c r="I5" i="7"/>
  <c r="J5" i="7"/>
  <c r="M5" i="7"/>
  <c r="N5" i="7"/>
  <c r="O5" i="7"/>
  <c r="P5" i="7"/>
  <c r="Q5" i="7"/>
  <c r="R5" i="7"/>
  <c r="S5" i="7"/>
  <c r="T5" i="7"/>
  <c r="A6" i="7"/>
  <c r="B6" i="7"/>
  <c r="C6" i="7"/>
  <c r="D6" i="7"/>
  <c r="E6" i="7"/>
  <c r="F6" i="7"/>
  <c r="G6" i="7"/>
  <c r="H6" i="7"/>
  <c r="I6" i="7"/>
  <c r="J6" i="7"/>
  <c r="M6" i="7"/>
  <c r="N6" i="7"/>
  <c r="O6" i="7"/>
  <c r="P6" i="7"/>
  <c r="Q6" i="7"/>
  <c r="R6" i="7"/>
  <c r="S6" i="7"/>
  <c r="T6" i="7"/>
  <c r="A7" i="7"/>
  <c r="B7" i="7"/>
  <c r="C7" i="7"/>
  <c r="D7" i="7"/>
  <c r="E7" i="7"/>
  <c r="F7" i="7"/>
  <c r="G7" i="7"/>
  <c r="H7" i="7"/>
  <c r="I7" i="7"/>
  <c r="J7" i="7"/>
  <c r="M7" i="7"/>
  <c r="N7" i="7"/>
  <c r="O7" i="7"/>
  <c r="P7" i="7"/>
  <c r="Q7" i="7"/>
  <c r="R7" i="7"/>
  <c r="S7" i="7"/>
  <c r="T7" i="7"/>
  <c r="A8" i="7"/>
  <c r="B8" i="7"/>
  <c r="C8" i="7"/>
  <c r="D8" i="7"/>
  <c r="E8" i="7"/>
  <c r="F8" i="7"/>
  <c r="G8" i="7"/>
  <c r="H8" i="7"/>
  <c r="I8" i="7"/>
  <c r="J8" i="7"/>
  <c r="M8" i="7"/>
  <c r="N8" i="7"/>
  <c r="O8" i="7"/>
  <c r="P8" i="7"/>
  <c r="Q8" i="7"/>
  <c r="R8" i="7"/>
  <c r="S8" i="7"/>
  <c r="T8" i="7"/>
  <c r="A9" i="7"/>
  <c r="B9" i="7"/>
  <c r="C9" i="7"/>
  <c r="D9" i="7"/>
  <c r="E9" i="7"/>
  <c r="F9" i="7"/>
  <c r="G9" i="7"/>
  <c r="H9" i="7"/>
  <c r="I9" i="7"/>
  <c r="J9" i="7"/>
  <c r="M9" i="7"/>
  <c r="N9" i="7"/>
  <c r="O9" i="7"/>
  <c r="P9" i="7"/>
  <c r="Q9" i="7"/>
  <c r="R9" i="7"/>
  <c r="S9" i="7"/>
  <c r="T9" i="7"/>
  <c r="A11" i="7"/>
  <c r="M11" i="7"/>
  <c r="A12" i="7"/>
  <c r="B12" i="7"/>
  <c r="C12" i="7"/>
  <c r="D12" i="7"/>
  <c r="E12" i="7"/>
  <c r="F12" i="7"/>
  <c r="G12" i="7"/>
  <c r="H12" i="7"/>
  <c r="I12" i="7"/>
  <c r="J12" i="7"/>
  <c r="M12" i="7"/>
  <c r="N12" i="7"/>
  <c r="O12" i="7"/>
  <c r="P12" i="7"/>
  <c r="Q12" i="7"/>
  <c r="R12" i="7"/>
  <c r="S12" i="7"/>
  <c r="T12" i="7"/>
  <c r="A13" i="7"/>
  <c r="B13" i="7"/>
  <c r="C13" i="7"/>
  <c r="D13" i="7"/>
  <c r="E13" i="7"/>
  <c r="F13" i="7"/>
  <c r="G13" i="7"/>
  <c r="H13" i="7"/>
  <c r="I13" i="7"/>
  <c r="J13" i="7"/>
  <c r="M13" i="7"/>
  <c r="N13" i="7"/>
  <c r="O13" i="7"/>
  <c r="P13" i="7"/>
  <c r="Q13" i="7"/>
  <c r="R13" i="7"/>
  <c r="S13" i="7"/>
  <c r="T13" i="7"/>
  <c r="A14" i="7"/>
  <c r="B14" i="7"/>
  <c r="C14" i="7"/>
  <c r="D14" i="7"/>
  <c r="E14" i="7"/>
  <c r="F14" i="7"/>
  <c r="G14" i="7"/>
  <c r="H14" i="7"/>
  <c r="I14" i="7"/>
  <c r="J14" i="7"/>
  <c r="M14" i="7"/>
  <c r="N14" i="7"/>
  <c r="O14" i="7"/>
  <c r="P14" i="7"/>
  <c r="Q14" i="7"/>
  <c r="R14" i="7"/>
  <c r="S14" i="7"/>
  <c r="T14" i="7"/>
  <c r="A15" i="7"/>
  <c r="B15" i="7"/>
  <c r="C15" i="7"/>
  <c r="D15" i="7"/>
  <c r="E15" i="7"/>
  <c r="F15" i="7"/>
  <c r="G15" i="7"/>
  <c r="H15" i="7"/>
  <c r="I15" i="7"/>
  <c r="J15" i="7"/>
  <c r="M15" i="7"/>
  <c r="N15" i="7"/>
  <c r="O15" i="7"/>
  <c r="P15" i="7"/>
  <c r="Q15" i="7"/>
  <c r="R15" i="7"/>
  <c r="S15" i="7"/>
  <c r="T15" i="7"/>
  <c r="A16" i="7"/>
  <c r="B16" i="7"/>
  <c r="C16" i="7"/>
  <c r="D16" i="7"/>
  <c r="E16" i="7"/>
  <c r="F16" i="7"/>
  <c r="G16" i="7"/>
  <c r="H16" i="7"/>
  <c r="I16" i="7"/>
  <c r="J16" i="7"/>
  <c r="M16" i="7"/>
  <c r="N16" i="7"/>
  <c r="O16" i="7"/>
  <c r="P16" i="7"/>
  <c r="Q16" i="7"/>
  <c r="R16" i="7"/>
  <c r="S16" i="7"/>
  <c r="T16" i="7"/>
  <c r="A17" i="7"/>
  <c r="B17" i="7"/>
  <c r="C17" i="7"/>
  <c r="D17" i="7"/>
  <c r="E17" i="7"/>
  <c r="F17" i="7"/>
  <c r="G17" i="7"/>
  <c r="H17" i="7"/>
  <c r="I17" i="7"/>
  <c r="J17" i="7"/>
  <c r="M17" i="7"/>
  <c r="N17" i="7"/>
  <c r="O17" i="7"/>
  <c r="P17" i="7"/>
  <c r="Q17" i="7"/>
  <c r="R17" i="7"/>
  <c r="S17" i="7"/>
  <c r="T17" i="7"/>
  <c r="U17" i="7"/>
  <c r="A19" i="7"/>
  <c r="A20" i="7"/>
  <c r="B20" i="7"/>
  <c r="C20" i="7"/>
  <c r="D20" i="7"/>
  <c r="E20" i="7"/>
  <c r="F20" i="7"/>
  <c r="G20" i="7"/>
  <c r="H20" i="7"/>
  <c r="I20" i="7"/>
  <c r="J20" i="7"/>
  <c r="A21" i="7"/>
  <c r="B21" i="7"/>
  <c r="C21" i="7"/>
  <c r="D21" i="7"/>
  <c r="E21" i="7"/>
  <c r="F21" i="7"/>
  <c r="G21" i="7"/>
  <c r="H21" i="7"/>
  <c r="I21" i="7"/>
  <c r="J21" i="7"/>
  <c r="A22" i="7"/>
  <c r="B22" i="7"/>
  <c r="C22" i="7"/>
  <c r="D22" i="7"/>
  <c r="E22" i="7"/>
  <c r="F22" i="7"/>
  <c r="G22" i="7"/>
  <c r="H22" i="7"/>
  <c r="I22" i="7"/>
  <c r="J22" i="7"/>
  <c r="A23" i="7"/>
  <c r="B23" i="7"/>
  <c r="C23" i="7"/>
  <c r="D23" i="7"/>
  <c r="E23" i="7"/>
  <c r="F23" i="7"/>
  <c r="G23" i="7"/>
  <c r="H23" i="7"/>
  <c r="I23" i="7"/>
  <c r="J23" i="7"/>
  <c r="A24" i="7"/>
  <c r="B24" i="7"/>
  <c r="C24" i="7"/>
  <c r="D24" i="7"/>
  <c r="E24" i="7"/>
  <c r="F24" i="7"/>
  <c r="G24" i="7"/>
  <c r="H24" i="7"/>
  <c r="I24" i="7"/>
  <c r="J24" i="7"/>
  <c r="A25" i="7"/>
  <c r="B25" i="7"/>
  <c r="C25" i="7"/>
  <c r="D25" i="7"/>
  <c r="E25" i="7"/>
  <c r="F25" i="7"/>
  <c r="G25" i="7"/>
  <c r="H25" i="7"/>
  <c r="I25" i="7"/>
  <c r="J25" i="7"/>
  <c r="A2" i="7"/>
  <c r="M5" i="6"/>
  <c r="N5" i="6"/>
  <c r="O5" i="6"/>
  <c r="P5" i="6"/>
  <c r="Q5" i="6"/>
  <c r="R5" i="6"/>
  <c r="S5" i="6"/>
  <c r="T5" i="6"/>
  <c r="U5" i="6"/>
  <c r="V5" i="6"/>
  <c r="W5" i="6"/>
  <c r="M6" i="6"/>
  <c r="N6" i="6"/>
  <c r="O6" i="6"/>
  <c r="P6" i="6"/>
  <c r="Q6" i="6"/>
  <c r="R6" i="6"/>
  <c r="S6" i="6"/>
  <c r="T6" i="6"/>
  <c r="U6" i="6"/>
  <c r="V6" i="6"/>
  <c r="W6" i="6"/>
  <c r="M7" i="6"/>
  <c r="N7" i="6"/>
  <c r="O7" i="6"/>
  <c r="P7" i="6"/>
  <c r="Q7" i="6"/>
  <c r="R7" i="6"/>
  <c r="S7" i="6"/>
  <c r="T7" i="6"/>
  <c r="U7" i="6"/>
  <c r="V7" i="6"/>
  <c r="W7" i="6"/>
  <c r="M8" i="6"/>
  <c r="N8" i="6"/>
  <c r="O8" i="6"/>
  <c r="P8" i="6"/>
  <c r="Q8" i="6"/>
  <c r="R8" i="6"/>
  <c r="S8" i="6"/>
  <c r="T8" i="6"/>
  <c r="U8" i="6"/>
  <c r="V8" i="6"/>
  <c r="W8" i="6"/>
  <c r="M9" i="6"/>
  <c r="N9" i="6"/>
  <c r="O9" i="6"/>
  <c r="P9" i="6"/>
  <c r="Q9" i="6"/>
  <c r="R9" i="6"/>
  <c r="S9" i="6"/>
  <c r="T9" i="6"/>
  <c r="U9" i="6"/>
  <c r="V9" i="6"/>
  <c r="W9" i="6"/>
  <c r="M11" i="6"/>
  <c r="M12" i="6"/>
  <c r="N12" i="6"/>
  <c r="O12" i="6"/>
  <c r="P12" i="6"/>
  <c r="Q12" i="6"/>
  <c r="R12" i="6"/>
  <c r="S12" i="6"/>
  <c r="T12" i="6"/>
  <c r="U12" i="6"/>
  <c r="V12" i="6"/>
  <c r="W12" i="6"/>
  <c r="M13" i="6"/>
  <c r="N13" i="6"/>
  <c r="O13" i="6"/>
  <c r="P13" i="6"/>
  <c r="Q13" i="6"/>
  <c r="R13" i="6"/>
  <c r="S13" i="6"/>
  <c r="T13" i="6"/>
  <c r="U13" i="6"/>
  <c r="V13" i="6"/>
  <c r="W13" i="6"/>
  <c r="M14" i="6"/>
  <c r="N14" i="6"/>
  <c r="O14" i="6"/>
  <c r="P14" i="6"/>
  <c r="Q14" i="6"/>
  <c r="R14" i="6"/>
  <c r="S14" i="6"/>
  <c r="T14" i="6"/>
  <c r="U14" i="6"/>
  <c r="V14" i="6"/>
  <c r="W14" i="6"/>
  <c r="M15" i="6"/>
  <c r="N15" i="6"/>
  <c r="O15" i="6"/>
  <c r="P15" i="6"/>
  <c r="Q15" i="6"/>
  <c r="R15" i="6"/>
  <c r="S15" i="6"/>
  <c r="T15" i="6"/>
  <c r="U15" i="6"/>
  <c r="V15" i="6"/>
  <c r="W15" i="6"/>
  <c r="M16" i="6"/>
  <c r="N16" i="6"/>
  <c r="O16" i="6"/>
  <c r="P16" i="6"/>
  <c r="Q16" i="6"/>
  <c r="R16" i="6"/>
  <c r="S16" i="6"/>
  <c r="T16" i="6"/>
  <c r="U16" i="6"/>
  <c r="V16" i="6"/>
  <c r="W16" i="6"/>
  <c r="M17" i="6"/>
  <c r="N17" i="6"/>
  <c r="O17" i="6"/>
  <c r="P17" i="6"/>
  <c r="Q17" i="6"/>
  <c r="R17" i="6"/>
  <c r="S17" i="6"/>
  <c r="T17" i="6"/>
  <c r="U17" i="6"/>
  <c r="V17" i="6"/>
  <c r="W17" i="6"/>
  <c r="W4" i="6"/>
  <c r="T4" i="6"/>
  <c r="U4" i="6"/>
  <c r="V4" i="6"/>
  <c r="I5" i="6"/>
  <c r="J5" i="6"/>
  <c r="K5" i="6"/>
  <c r="I6" i="6"/>
  <c r="J6" i="6"/>
  <c r="K6" i="6"/>
  <c r="I7" i="6"/>
  <c r="J7" i="6"/>
  <c r="K7" i="6"/>
  <c r="I8" i="6"/>
  <c r="J8" i="6"/>
  <c r="K8" i="6"/>
  <c r="I9" i="6"/>
  <c r="J9" i="6"/>
  <c r="K9" i="6"/>
  <c r="I12" i="6"/>
  <c r="J12" i="6"/>
  <c r="K12" i="6"/>
  <c r="I13" i="6"/>
  <c r="J13" i="6"/>
  <c r="K13" i="6"/>
  <c r="I14" i="6"/>
  <c r="J14" i="6"/>
  <c r="K14" i="6"/>
  <c r="I15" i="6"/>
  <c r="J15" i="6"/>
  <c r="K15" i="6"/>
  <c r="I16" i="6"/>
  <c r="J16" i="6"/>
  <c r="K16" i="6"/>
  <c r="I17" i="6"/>
  <c r="J17" i="6"/>
  <c r="K17" i="6"/>
  <c r="I20" i="6"/>
  <c r="J20" i="6"/>
  <c r="K20" i="6"/>
  <c r="I21" i="6"/>
  <c r="J21" i="6"/>
  <c r="K21" i="6"/>
  <c r="I22" i="6"/>
  <c r="J22" i="6"/>
  <c r="K22" i="6"/>
  <c r="I23" i="6"/>
  <c r="J23" i="6"/>
  <c r="K23" i="6"/>
  <c r="I24" i="6"/>
  <c r="J24" i="6"/>
  <c r="K24" i="6"/>
  <c r="I25" i="6"/>
  <c r="J25" i="6"/>
  <c r="K25" i="6"/>
  <c r="I4" i="6"/>
  <c r="J4" i="6"/>
  <c r="K4" i="6"/>
  <c r="M4" i="6"/>
  <c r="N4" i="6"/>
  <c r="O4" i="6"/>
  <c r="P4" i="6"/>
  <c r="Q4" i="6"/>
  <c r="R4" i="6"/>
  <c r="S4" i="6"/>
  <c r="A11" i="6"/>
  <c r="A12" i="6"/>
  <c r="B12" i="6"/>
  <c r="C12" i="6"/>
  <c r="D12" i="6"/>
  <c r="E12" i="6"/>
  <c r="F12" i="6"/>
  <c r="G12" i="6"/>
  <c r="H12" i="6"/>
  <c r="A13" i="6"/>
  <c r="B13" i="6"/>
  <c r="C13" i="6"/>
  <c r="D13" i="6"/>
  <c r="E13" i="6"/>
  <c r="F13" i="6"/>
  <c r="G13" i="6"/>
  <c r="H13" i="6"/>
  <c r="A14" i="6"/>
  <c r="B14" i="6"/>
  <c r="C14" i="6"/>
  <c r="D14" i="6"/>
  <c r="E14" i="6"/>
  <c r="F14" i="6"/>
  <c r="G14" i="6"/>
  <c r="H14" i="6"/>
  <c r="A15" i="6"/>
  <c r="B15" i="6"/>
  <c r="C15" i="6"/>
  <c r="D15" i="6"/>
  <c r="E15" i="6"/>
  <c r="F15" i="6"/>
  <c r="G15" i="6"/>
  <c r="H15" i="6"/>
  <c r="A16" i="6"/>
  <c r="B16" i="6"/>
  <c r="C16" i="6"/>
  <c r="D16" i="6"/>
  <c r="E16" i="6"/>
  <c r="F16" i="6"/>
  <c r="G16" i="6"/>
  <c r="H16" i="6"/>
  <c r="A17" i="6"/>
  <c r="B17" i="6"/>
  <c r="C17" i="6"/>
  <c r="D17" i="6"/>
  <c r="E17" i="6"/>
  <c r="F17" i="6"/>
  <c r="G17" i="6"/>
  <c r="H17" i="6"/>
  <c r="A19" i="6"/>
  <c r="A20" i="6"/>
  <c r="B20" i="6"/>
  <c r="C20" i="6"/>
  <c r="D20" i="6"/>
  <c r="E20" i="6"/>
  <c r="F20" i="6"/>
  <c r="G20" i="6"/>
  <c r="H20" i="6"/>
  <c r="A21" i="6"/>
  <c r="B21" i="6"/>
  <c r="C21" i="6"/>
  <c r="D21" i="6"/>
  <c r="E21" i="6"/>
  <c r="F21" i="6"/>
  <c r="G21" i="6"/>
  <c r="H21" i="6"/>
  <c r="A22" i="6"/>
  <c r="B22" i="6"/>
  <c r="C22" i="6"/>
  <c r="D22" i="6"/>
  <c r="E22" i="6"/>
  <c r="F22" i="6"/>
  <c r="G22" i="6"/>
  <c r="H22" i="6"/>
  <c r="A23" i="6"/>
  <c r="B23" i="6"/>
  <c r="C23" i="6"/>
  <c r="D23" i="6"/>
  <c r="E23" i="6"/>
  <c r="F23" i="6"/>
  <c r="G23" i="6"/>
  <c r="H23" i="6"/>
  <c r="A24" i="6"/>
  <c r="B24" i="6"/>
  <c r="C24" i="6"/>
  <c r="D24" i="6"/>
  <c r="E24" i="6"/>
  <c r="F24" i="6"/>
  <c r="G24" i="6"/>
  <c r="H24" i="6"/>
  <c r="A25" i="6"/>
  <c r="B25" i="6"/>
  <c r="C25" i="6"/>
  <c r="D25" i="6"/>
  <c r="E25" i="6"/>
  <c r="F25" i="6"/>
  <c r="G25" i="6"/>
  <c r="H25" i="6"/>
  <c r="B4" i="6"/>
  <c r="C4" i="6"/>
  <c r="D4" i="6"/>
  <c r="E4" i="6"/>
  <c r="F4" i="6"/>
  <c r="G4" i="6"/>
  <c r="H4" i="6"/>
  <c r="B5" i="6"/>
  <c r="C5" i="6"/>
  <c r="D5" i="6"/>
  <c r="E5" i="6"/>
  <c r="F5" i="6"/>
  <c r="G5" i="6"/>
  <c r="H5" i="6"/>
  <c r="B6" i="6"/>
  <c r="C6" i="6"/>
  <c r="D6" i="6"/>
  <c r="E6" i="6"/>
  <c r="F6" i="6"/>
  <c r="G6" i="6"/>
  <c r="H6" i="6"/>
  <c r="B7" i="6"/>
  <c r="C7" i="6"/>
  <c r="D7" i="6"/>
  <c r="E7" i="6"/>
  <c r="F7" i="6"/>
  <c r="G7" i="6"/>
  <c r="H7" i="6"/>
  <c r="B8" i="6"/>
  <c r="C8" i="6"/>
  <c r="D8" i="6"/>
  <c r="E8" i="6"/>
  <c r="F8" i="6"/>
  <c r="G8" i="6"/>
  <c r="H8" i="6"/>
  <c r="B9" i="6"/>
  <c r="C9" i="6"/>
  <c r="D9" i="6"/>
  <c r="E9" i="6"/>
  <c r="F9" i="6"/>
  <c r="G9" i="6"/>
  <c r="H9" i="6"/>
  <c r="A3" i="6"/>
  <c r="A4" i="6"/>
  <c r="A5" i="6"/>
  <c r="A6" i="6"/>
  <c r="A7" i="6"/>
  <c r="A8" i="6"/>
  <c r="A9" i="6"/>
  <c r="A2" i="6"/>
  <c r="Q182" i="1"/>
  <c r="Q183" i="1"/>
  <c r="Q184" i="1"/>
  <c r="Q185" i="1"/>
  <c r="Q186" i="1"/>
  <c r="R183" i="1"/>
  <c r="R184" i="1"/>
  <c r="S182" i="1"/>
  <c r="S183" i="1"/>
  <c r="S184" i="1"/>
  <c r="S185" i="1"/>
  <c r="S186" i="1"/>
  <c r="U182" i="1"/>
  <c r="V182" i="1"/>
  <c r="V183" i="1"/>
  <c r="V184" i="1"/>
  <c r="V185" i="1"/>
  <c r="V186" i="1"/>
  <c r="W182" i="1"/>
  <c r="W183" i="1"/>
  <c r="W184" i="1"/>
  <c r="W185" i="1"/>
  <c r="W186" i="1"/>
  <c r="O165" i="1"/>
  <c r="W116" i="1"/>
  <c r="W117" i="1"/>
  <c r="W118" i="1"/>
  <c r="W119" i="1"/>
  <c r="W115" i="1"/>
  <c r="V115" i="1"/>
  <c r="U115" i="1"/>
  <c r="W244" i="1"/>
  <c r="T244" i="1"/>
  <c r="S244" i="1"/>
  <c r="Q244" i="1"/>
  <c r="P244" i="1"/>
  <c r="O244" i="1"/>
  <c r="N244" i="1"/>
  <c r="W243" i="1"/>
  <c r="U243" i="1"/>
  <c r="T243" i="1"/>
  <c r="Q243" i="1"/>
  <c r="O243" i="1"/>
  <c r="N243" i="1"/>
  <c r="W242" i="1"/>
  <c r="T242" i="1"/>
  <c r="S242" i="1"/>
  <c r="Q242" i="1"/>
  <c r="P242" i="1"/>
  <c r="O242" i="1"/>
  <c r="N242" i="1"/>
  <c r="W241" i="1"/>
  <c r="T241" i="1"/>
  <c r="Q241" i="1"/>
  <c r="O241" i="1"/>
  <c r="N241" i="1"/>
  <c r="W240" i="1"/>
  <c r="T240" i="1"/>
  <c r="S240" i="1"/>
  <c r="Q240" i="1"/>
  <c r="O240" i="1"/>
  <c r="N240" i="1"/>
  <c r="W236" i="1"/>
  <c r="V236" i="1"/>
  <c r="U236" i="1"/>
  <c r="T236" i="1"/>
  <c r="S236" i="1"/>
  <c r="R236" i="1"/>
  <c r="Q236" i="1"/>
  <c r="P236" i="1"/>
  <c r="O236" i="1"/>
  <c r="N236" i="1"/>
  <c r="W235" i="1"/>
  <c r="V235" i="1"/>
  <c r="U235" i="1"/>
  <c r="T235" i="1"/>
  <c r="S235" i="1"/>
  <c r="R235" i="1"/>
  <c r="Q235" i="1"/>
  <c r="P235" i="1"/>
  <c r="O235" i="1"/>
  <c r="N235" i="1"/>
  <c r="W234" i="1"/>
  <c r="V234" i="1"/>
  <c r="U234" i="1"/>
  <c r="T234" i="1"/>
  <c r="S234" i="1"/>
  <c r="R234" i="1"/>
  <c r="Q234" i="1"/>
  <c r="P234" i="1"/>
  <c r="O234" i="1"/>
  <c r="N234" i="1"/>
  <c r="W233" i="1"/>
  <c r="V233" i="1"/>
  <c r="U233" i="1"/>
  <c r="T233" i="1"/>
  <c r="S233" i="1"/>
  <c r="R233" i="1"/>
  <c r="Q233" i="1"/>
  <c r="P233" i="1"/>
  <c r="O233" i="1"/>
  <c r="N233" i="1"/>
  <c r="W232" i="1"/>
  <c r="V232" i="1"/>
  <c r="U232" i="1"/>
  <c r="T232" i="1"/>
  <c r="S232" i="1"/>
  <c r="R232" i="1"/>
  <c r="Q232" i="1"/>
  <c r="P232" i="1"/>
  <c r="O232" i="1"/>
  <c r="N232" i="1"/>
  <c r="V219" i="1"/>
  <c r="U219" i="1"/>
  <c r="T219" i="1"/>
  <c r="S219" i="1"/>
  <c r="R219" i="1"/>
  <c r="Q219" i="1"/>
  <c r="P219" i="1"/>
  <c r="O219" i="1"/>
  <c r="N219" i="1"/>
  <c r="V218" i="1"/>
  <c r="U218" i="1"/>
  <c r="T218" i="1"/>
  <c r="S218" i="1"/>
  <c r="R218" i="1"/>
  <c r="Q218" i="1"/>
  <c r="P218" i="1"/>
  <c r="O218" i="1"/>
  <c r="N218" i="1"/>
  <c r="V217" i="1"/>
  <c r="U217" i="1"/>
  <c r="T217" i="1"/>
  <c r="S217" i="1"/>
  <c r="R217" i="1"/>
  <c r="Q217" i="1"/>
  <c r="P217" i="1"/>
  <c r="O217" i="1"/>
  <c r="N217" i="1"/>
  <c r="V216" i="1"/>
  <c r="U216" i="1"/>
  <c r="T216" i="1"/>
  <c r="S216" i="1"/>
  <c r="R216" i="1"/>
  <c r="Q216" i="1"/>
  <c r="P216" i="1"/>
  <c r="O216" i="1"/>
  <c r="N216" i="1"/>
  <c r="T215" i="1"/>
  <c r="R215" i="1"/>
  <c r="P215" i="1"/>
  <c r="O215" i="1"/>
  <c r="N215" i="1"/>
  <c r="W211" i="1"/>
  <c r="V211" i="1"/>
  <c r="U211" i="1"/>
  <c r="T211" i="1"/>
  <c r="S211" i="1"/>
  <c r="R211" i="1"/>
  <c r="Q211" i="1"/>
  <c r="P211" i="1"/>
  <c r="O211" i="1"/>
  <c r="N211" i="1"/>
  <c r="W210" i="1"/>
  <c r="V210" i="1"/>
  <c r="U210" i="1"/>
  <c r="T210" i="1"/>
  <c r="S210" i="1"/>
  <c r="R210" i="1"/>
  <c r="Q210" i="1"/>
  <c r="P210" i="1"/>
  <c r="O210" i="1"/>
  <c r="N210" i="1"/>
  <c r="W209" i="1"/>
  <c r="V209" i="1"/>
  <c r="U209" i="1"/>
  <c r="T209" i="1"/>
  <c r="S209" i="1"/>
  <c r="R209" i="1"/>
  <c r="Q209" i="1"/>
  <c r="P209" i="1"/>
  <c r="O209" i="1"/>
  <c r="N209" i="1"/>
  <c r="W208" i="1"/>
  <c r="V208" i="1"/>
  <c r="U208" i="1"/>
  <c r="T208" i="1"/>
  <c r="S208" i="1"/>
  <c r="R208" i="1"/>
  <c r="Q208" i="1"/>
  <c r="P208" i="1"/>
  <c r="O208" i="1"/>
  <c r="N208" i="1"/>
  <c r="W207" i="1"/>
  <c r="V207" i="1"/>
  <c r="U207" i="1"/>
  <c r="T207" i="1"/>
  <c r="S207" i="1"/>
  <c r="R207" i="1"/>
  <c r="Q207" i="1"/>
  <c r="P207" i="1"/>
  <c r="O207" i="1"/>
  <c r="N207" i="1"/>
  <c r="U194" i="1"/>
  <c r="T194" i="1"/>
  <c r="R194" i="1"/>
  <c r="P194" i="1"/>
  <c r="O194" i="1"/>
  <c r="N194" i="1"/>
  <c r="U193" i="1"/>
  <c r="T193" i="1"/>
  <c r="R193" i="1"/>
  <c r="P193" i="1"/>
  <c r="O193" i="1"/>
  <c r="N193" i="1"/>
  <c r="U192" i="1"/>
  <c r="T192" i="1"/>
  <c r="P192" i="1"/>
  <c r="O192" i="1"/>
  <c r="N192" i="1"/>
  <c r="U191" i="1"/>
  <c r="T191" i="1"/>
  <c r="P191" i="1"/>
  <c r="O191" i="1"/>
  <c r="N191" i="1"/>
  <c r="T190" i="1"/>
  <c r="R190" i="1"/>
  <c r="P190" i="1"/>
  <c r="O190" i="1"/>
  <c r="N190" i="1"/>
  <c r="U186" i="1"/>
  <c r="T186" i="1"/>
  <c r="R186" i="1"/>
  <c r="P186" i="1"/>
  <c r="O186" i="1"/>
  <c r="N186" i="1"/>
  <c r="U185" i="1"/>
  <c r="T185" i="1"/>
  <c r="R185" i="1"/>
  <c r="P185" i="1"/>
  <c r="O185" i="1"/>
  <c r="N185" i="1"/>
  <c r="U184" i="1"/>
  <c r="T184" i="1"/>
  <c r="P184" i="1"/>
  <c r="O184" i="1"/>
  <c r="N184" i="1"/>
  <c r="U183" i="1"/>
  <c r="T183" i="1"/>
  <c r="P183" i="1"/>
  <c r="O183" i="1"/>
  <c r="N183" i="1"/>
  <c r="T182" i="1"/>
  <c r="R182" i="1"/>
  <c r="P182" i="1"/>
  <c r="O182" i="1"/>
  <c r="N182" i="1"/>
  <c r="N18" i="1" l="1"/>
  <c r="P18" i="1"/>
  <c r="R18" i="1"/>
  <c r="T18" i="1"/>
  <c r="U18" i="1"/>
  <c r="O10" i="1"/>
  <c r="P10" i="1"/>
  <c r="Q10" i="1"/>
  <c r="R10" i="1"/>
  <c r="S10" i="1"/>
  <c r="T10" i="1"/>
  <c r="U10" i="1"/>
  <c r="V10" i="1"/>
  <c r="W10" i="1"/>
  <c r="N10" i="1"/>
  <c r="U4" i="5" l="1"/>
  <c r="V4" i="5"/>
  <c r="W4" i="5"/>
  <c r="U5" i="5"/>
  <c r="V5" i="5"/>
  <c r="W5" i="5"/>
  <c r="U6" i="5"/>
  <c r="V6" i="5"/>
  <c r="W6" i="5"/>
  <c r="U7" i="5"/>
  <c r="V7" i="5"/>
  <c r="W7" i="5"/>
  <c r="U8" i="5"/>
  <c r="V8" i="5"/>
  <c r="W8" i="5"/>
  <c r="U9" i="5"/>
  <c r="V9" i="5"/>
  <c r="W9" i="5"/>
  <c r="U12" i="5"/>
  <c r="V12" i="5"/>
  <c r="W12" i="5"/>
  <c r="U13" i="5"/>
  <c r="V13" i="5"/>
  <c r="W13" i="5"/>
  <c r="U14" i="5"/>
  <c r="V14" i="5"/>
  <c r="W14" i="5"/>
  <c r="U15" i="5"/>
  <c r="V15" i="5"/>
  <c r="W15" i="5"/>
  <c r="U16" i="5"/>
  <c r="V16" i="5"/>
  <c r="W16" i="5"/>
  <c r="U17" i="5"/>
  <c r="V17" i="5"/>
  <c r="W17" i="5"/>
  <c r="Q4" i="5"/>
  <c r="R4" i="5"/>
  <c r="S4" i="5"/>
  <c r="T4" i="5"/>
  <c r="Q5" i="5"/>
  <c r="R5" i="5"/>
  <c r="S5" i="5"/>
  <c r="T5" i="5"/>
  <c r="Q6" i="5"/>
  <c r="R6" i="5"/>
  <c r="S6" i="5"/>
  <c r="T6" i="5"/>
  <c r="Q7" i="5"/>
  <c r="R7" i="5"/>
  <c r="S7" i="5"/>
  <c r="T7" i="5"/>
  <c r="Q8" i="5"/>
  <c r="R8" i="5"/>
  <c r="S8" i="5"/>
  <c r="T8" i="5"/>
  <c r="Q9" i="5"/>
  <c r="R9" i="5"/>
  <c r="S9" i="5"/>
  <c r="T9" i="5"/>
  <c r="Q12" i="5"/>
  <c r="R12" i="5"/>
  <c r="S12" i="5"/>
  <c r="T12" i="5"/>
  <c r="Q13" i="5"/>
  <c r="R13" i="5"/>
  <c r="S13" i="5"/>
  <c r="T13" i="5"/>
  <c r="Q14" i="5"/>
  <c r="R14" i="5"/>
  <c r="S14" i="5"/>
  <c r="T14" i="5"/>
  <c r="Q15" i="5"/>
  <c r="R15" i="5"/>
  <c r="S15" i="5"/>
  <c r="T15" i="5"/>
  <c r="Q16" i="5"/>
  <c r="R16" i="5"/>
  <c r="S16" i="5"/>
  <c r="T16" i="5"/>
  <c r="Q17" i="5"/>
  <c r="R17" i="5"/>
  <c r="S17" i="5"/>
  <c r="T17" i="5"/>
  <c r="N4" i="5"/>
  <c r="O4" i="5"/>
  <c r="P4" i="5"/>
  <c r="N5" i="5"/>
  <c r="O5" i="5"/>
  <c r="N6" i="5"/>
  <c r="O6" i="5"/>
  <c r="N7" i="5"/>
  <c r="O7" i="5"/>
  <c r="N8" i="5"/>
  <c r="O8" i="5"/>
  <c r="N9" i="5"/>
  <c r="O9" i="5"/>
  <c r="N12" i="5"/>
  <c r="O12" i="5"/>
  <c r="P12" i="5"/>
  <c r="N13" i="5"/>
  <c r="O13" i="5"/>
  <c r="N14" i="5"/>
  <c r="O14" i="5"/>
  <c r="N15" i="5"/>
  <c r="O15" i="5"/>
  <c r="N16" i="5"/>
  <c r="O16" i="5"/>
  <c r="N17" i="5"/>
  <c r="O17" i="5"/>
  <c r="M3" i="5"/>
  <c r="B4" i="5"/>
  <c r="C4" i="5"/>
  <c r="D4" i="5"/>
  <c r="E4" i="5"/>
  <c r="F4" i="5"/>
  <c r="G4" i="5"/>
  <c r="H4" i="5"/>
  <c r="I4" i="5"/>
  <c r="J4" i="5"/>
  <c r="K4" i="5"/>
  <c r="M4" i="5"/>
  <c r="B5" i="5"/>
  <c r="C5" i="5"/>
  <c r="D5" i="5"/>
  <c r="E5" i="5"/>
  <c r="F5" i="5"/>
  <c r="G5" i="5"/>
  <c r="H5" i="5"/>
  <c r="I5" i="5"/>
  <c r="J5" i="5"/>
  <c r="K5" i="5"/>
  <c r="M5" i="5"/>
  <c r="B6" i="5"/>
  <c r="C6" i="5"/>
  <c r="D6" i="5"/>
  <c r="E6" i="5"/>
  <c r="F6" i="5"/>
  <c r="G6" i="5"/>
  <c r="H6" i="5"/>
  <c r="I6" i="5"/>
  <c r="J6" i="5"/>
  <c r="K6" i="5"/>
  <c r="M6" i="5"/>
  <c r="B7" i="5"/>
  <c r="C7" i="5"/>
  <c r="D7" i="5"/>
  <c r="E7" i="5"/>
  <c r="F7" i="5"/>
  <c r="G7" i="5"/>
  <c r="H7" i="5"/>
  <c r="I7" i="5"/>
  <c r="J7" i="5"/>
  <c r="K7" i="5"/>
  <c r="M7" i="5"/>
  <c r="B8" i="5"/>
  <c r="C8" i="5"/>
  <c r="D8" i="5"/>
  <c r="E8" i="5"/>
  <c r="F8" i="5"/>
  <c r="G8" i="5"/>
  <c r="H8" i="5"/>
  <c r="I8" i="5"/>
  <c r="J8" i="5"/>
  <c r="K8" i="5"/>
  <c r="M8" i="5"/>
  <c r="B9" i="5"/>
  <c r="C9" i="5"/>
  <c r="D9" i="5"/>
  <c r="E9" i="5"/>
  <c r="F9" i="5"/>
  <c r="G9" i="5"/>
  <c r="H9" i="5"/>
  <c r="I9" i="5"/>
  <c r="J9" i="5"/>
  <c r="K9" i="5"/>
  <c r="M9" i="5"/>
  <c r="B12" i="5"/>
  <c r="C12" i="5"/>
  <c r="D12" i="5"/>
  <c r="E12" i="5"/>
  <c r="F12" i="5"/>
  <c r="G12" i="5"/>
  <c r="H12" i="5"/>
  <c r="I12" i="5"/>
  <c r="J12" i="5"/>
  <c r="K12" i="5"/>
  <c r="M12" i="5"/>
  <c r="B13" i="5"/>
  <c r="C13" i="5"/>
  <c r="D13" i="5"/>
  <c r="E13" i="5"/>
  <c r="F13" i="5"/>
  <c r="G13" i="5"/>
  <c r="H13" i="5"/>
  <c r="I13" i="5"/>
  <c r="J13" i="5"/>
  <c r="K13" i="5"/>
  <c r="M13" i="5"/>
  <c r="B14" i="5"/>
  <c r="C14" i="5"/>
  <c r="D14" i="5"/>
  <c r="E14" i="5"/>
  <c r="F14" i="5"/>
  <c r="G14" i="5"/>
  <c r="H14" i="5"/>
  <c r="I14" i="5"/>
  <c r="J14" i="5"/>
  <c r="K14" i="5"/>
  <c r="M14" i="5"/>
  <c r="B15" i="5"/>
  <c r="C15" i="5"/>
  <c r="D15" i="5"/>
  <c r="E15" i="5"/>
  <c r="F15" i="5"/>
  <c r="G15" i="5"/>
  <c r="H15" i="5"/>
  <c r="I15" i="5"/>
  <c r="J15" i="5"/>
  <c r="K15" i="5"/>
  <c r="M15" i="5"/>
  <c r="B16" i="5"/>
  <c r="C16" i="5"/>
  <c r="D16" i="5"/>
  <c r="E16" i="5"/>
  <c r="F16" i="5"/>
  <c r="G16" i="5"/>
  <c r="H16" i="5"/>
  <c r="I16" i="5"/>
  <c r="J16" i="5"/>
  <c r="K16" i="5"/>
  <c r="M16" i="5"/>
  <c r="B17" i="5"/>
  <c r="C17" i="5"/>
  <c r="D17" i="5"/>
  <c r="E17" i="5"/>
  <c r="F17" i="5"/>
  <c r="G17" i="5"/>
  <c r="H17" i="5"/>
  <c r="I17" i="5"/>
  <c r="J17" i="5"/>
  <c r="K17" i="5"/>
  <c r="M17" i="5"/>
  <c r="B20" i="5"/>
  <c r="C20" i="5"/>
  <c r="D20" i="5"/>
  <c r="E20" i="5"/>
  <c r="F20" i="5"/>
  <c r="G20" i="5"/>
  <c r="H20" i="5"/>
  <c r="I20" i="5"/>
  <c r="J20" i="5"/>
  <c r="K20" i="5"/>
  <c r="B21" i="5"/>
  <c r="C21" i="5"/>
  <c r="D21" i="5"/>
  <c r="E21" i="5"/>
  <c r="F21" i="5"/>
  <c r="G21" i="5"/>
  <c r="H21" i="5"/>
  <c r="I21" i="5"/>
  <c r="J21" i="5"/>
  <c r="K21" i="5"/>
  <c r="B22" i="5"/>
  <c r="C22" i="5"/>
  <c r="D22" i="5"/>
  <c r="E22" i="5"/>
  <c r="F22" i="5"/>
  <c r="G22" i="5"/>
  <c r="H22" i="5"/>
  <c r="I22" i="5"/>
  <c r="J22" i="5"/>
  <c r="K22" i="5"/>
  <c r="B23" i="5"/>
  <c r="C23" i="5"/>
  <c r="D23" i="5"/>
  <c r="E23" i="5"/>
  <c r="F23" i="5"/>
  <c r="G23" i="5"/>
  <c r="H23" i="5"/>
  <c r="I23" i="5"/>
  <c r="J23" i="5"/>
  <c r="K23" i="5"/>
  <c r="B24" i="5"/>
  <c r="C24" i="5"/>
  <c r="D24" i="5"/>
  <c r="E24" i="5"/>
  <c r="F24" i="5"/>
  <c r="G24" i="5"/>
  <c r="H24" i="5"/>
  <c r="I24" i="5"/>
  <c r="J24" i="5"/>
  <c r="K24" i="5"/>
  <c r="B25" i="5"/>
  <c r="C25" i="5"/>
  <c r="D25" i="5"/>
  <c r="E25" i="5"/>
  <c r="F25" i="5"/>
  <c r="G25" i="5"/>
  <c r="H25" i="5"/>
  <c r="I25" i="5"/>
  <c r="J25" i="5"/>
  <c r="K25" i="5"/>
  <c r="A19" i="5"/>
  <c r="A20" i="5"/>
  <c r="A21" i="5"/>
  <c r="A22" i="5"/>
  <c r="A23" i="5"/>
  <c r="A24" i="5"/>
  <c r="A25" i="5"/>
  <c r="A3" i="5"/>
  <c r="A4" i="5"/>
  <c r="A5" i="5"/>
  <c r="A6" i="5"/>
  <c r="A7" i="5"/>
  <c r="A8" i="5"/>
  <c r="A9" i="5"/>
  <c r="A11" i="5"/>
  <c r="A12" i="5"/>
  <c r="A13" i="5"/>
  <c r="A14" i="5"/>
  <c r="A15" i="5"/>
  <c r="A16" i="5"/>
  <c r="A17" i="5"/>
  <c r="A2" i="5"/>
  <c r="M3" i="4"/>
  <c r="B4" i="4"/>
  <c r="C4" i="4"/>
  <c r="D4" i="4"/>
  <c r="E4" i="4"/>
  <c r="F4" i="4"/>
  <c r="G4" i="4"/>
  <c r="H4" i="4"/>
  <c r="I4" i="4"/>
  <c r="J4" i="4"/>
  <c r="K4" i="4"/>
  <c r="M4" i="4"/>
  <c r="N4" i="4"/>
  <c r="O4" i="4"/>
  <c r="P4" i="4"/>
  <c r="Q4" i="4"/>
  <c r="R4" i="4"/>
  <c r="S4" i="4"/>
  <c r="T4" i="4"/>
  <c r="U4" i="4"/>
  <c r="V4" i="4"/>
  <c r="W4" i="4"/>
  <c r="B5" i="4"/>
  <c r="C5" i="4"/>
  <c r="D5" i="4"/>
  <c r="E5" i="4"/>
  <c r="F5" i="4"/>
  <c r="G5" i="4"/>
  <c r="H5" i="4"/>
  <c r="I5" i="4"/>
  <c r="J5" i="4"/>
  <c r="K5" i="4"/>
  <c r="M5" i="4"/>
  <c r="N5" i="4"/>
  <c r="O5" i="4"/>
  <c r="P5" i="4"/>
  <c r="Q5" i="4"/>
  <c r="R5" i="4"/>
  <c r="S5" i="4"/>
  <c r="T5" i="4"/>
  <c r="U5" i="4"/>
  <c r="V5" i="4"/>
  <c r="W5" i="4"/>
  <c r="B6" i="4"/>
  <c r="C6" i="4"/>
  <c r="D6" i="4"/>
  <c r="E6" i="4"/>
  <c r="F6" i="4"/>
  <c r="G6" i="4"/>
  <c r="H6" i="4"/>
  <c r="I6" i="4"/>
  <c r="J6" i="4"/>
  <c r="K6" i="4"/>
  <c r="M6" i="4"/>
  <c r="N6" i="4"/>
  <c r="O6" i="4"/>
  <c r="P6" i="4"/>
  <c r="Q6" i="4"/>
  <c r="R6" i="4"/>
  <c r="S6" i="4"/>
  <c r="T6" i="4"/>
  <c r="U6" i="4"/>
  <c r="V6" i="4"/>
  <c r="W6" i="4"/>
  <c r="B7" i="4"/>
  <c r="C7" i="4"/>
  <c r="D7" i="4"/>
  <c r="E7" i="4"/>
  <c r="F7" i="4"/>
  <c r="G7" i="4"/>
  <c r="H7" i="4"/>
  <c r="I7" i="4"/>
  <c r="J7" i="4"/>
  <c r="K7" i="4"/>
  <c r="M7" i="4"/>
  <c r="N7" i="4"/>
  <c r="O7" i="4"/>
  <c r="P7" i="4"/>
  <c r="Q7" i="4"/>
  <c r="R7" i="4"/>
  <c r="S7" i="4"/>
  <c r="T7" i="4"/>
  <c r="U7" i="4"/>
  <c r="V7" i="4"/>
  <c r="W7" i="4"/>
  <c r="B8" i="4"/>
  <c r="C8" i="4"/>
  <c r="D8" i="4"/>
  <c r="E8" i="4"/>
  <c r="F8" i="4"/>
  <c r="G8" i="4"/>
  <c r="H8" i="4"/>
  <c r="I8" i="4"/>
  <c r="J8" i="4"/>
  <c r="K8" i="4"/>
  <c r="M8" i="4"/>
  <c r="N8" i="4"/>
  <c r="O8" i="4"/>
  <c r="P8" i="4"/>
  <c r="Q8" i="4"/>
  <c r="R8" i="4"/>
  <c r="S8" i="4"/>
  <c r="T8" i="4"/>
  <c r="U8" i="4"/>
  <c r="V8" i="4"/>
  <c r="W8" i="4"/>
  <c r="B9" i="4"/>
  <c r="C9" i="4"/>
  <c r="D9" i="4"/>
  <c r="E9" i="4"/>
  <c r="F9" i="4"/>
  <c r="G9" i="4"/>
  <c r="H9" i="4"/>
  <c r="I9" i="4"/>
  <c r="J9" i="4"/>
  <c r="K9" i="4"/>
  <c r="M9" i="4"/>
  <c r="N9" i="4"/>
  <c r="O9" i="4"/>
  <c r="P9" i="4"/>
  <c r="Q9" i="4"/>
  <c r="R9" i="4"/>
  <c r="S9" i="4"/>
  <c r="T9" i="4"/>
  <c r="U9" i="4"/>
  <c r="V9" i="4"/>
  <c r="W9" i="4"/>
  <c r="B12" i="4"/>
  <c r="C12" i="4"/>
  <c r="D12" i="4"/>
  <c r="E12" i="4"/>
  <c r="F12" i="4"/>
  <c r="G12" i="4"/>
  <c r="H12" i="4"/>
  <c r="I12" i="4"/>
  <c r="J12" i="4"/>
  <c r="K12" i="4"/>
  <c r="M12" i="4"/>
  <c r="N12" i="4"/>
  <c r="O12" i="4"/>
  <c r="P12" i="4"/>
  <c r="Q12" i="4"/>
  <c r="R12" i="4"/>
  <c r="S12" i="4"/>
  <c r="T12" i="4"/>
  <c r="U12" i="4"/>
  <c r="V12" i="4"/>
  <c r="W12" i="4"/>
  <c r="B13" i="4"/>
  <c r="C13" i="4"/>
  <c r="D13" i="4"/>
  <c r="E13" i="4"/>
  <c r="F13" i="4"/>
  <c r="G13" i="4"/>
  <c r="H13" i="4"/>
  <c r="I13" i="4"/>
  <c r="J13" i="4"/>
  <c r="K13" i="4"/>
  <c r="M13" i="4"/>
  <c r="N13" i="4"/>
  <c r="O13" i="4"/>
  <c r="P13" i="4"/>
  <c r="Q13" i="4"/>
  <c r="R13" i="4"/>
  <c r="S13" i="4"/>
  <c r="T13" i="4"/>
  <c r="U13" i="4"/>
  <c r="V13" i="4"/>
  <c r="W13" i="4"/>
  <c r="B14" i="4"/>
  <c r="C14" i="4"/>
  <c r="D14" i="4"/>
  <c r="E14" i="4"/>
  <c r="F14" i="4"/>
  <c r="G14" i="4"/>
  <c r="H14" i="4"/>
  <c r="I14" i="4"/>
  <c r="J14" i="4"/>
  <c r="K14" i="4"/>
  <c r="M14" i="4"/>
  <c r="N14" i="4"/>
  <c r="O14" i="4"/>
  <c r="P14" i="4"/>
  <c r="Q14" i="4"/>
  <c r="R14" i="4"/>
  <c r="S14" i="4"/>
  <c r="T14" i="4"/>
  <c r="U14" i="4"/>
  <c r="V14" i="4"/>
  <c r="W14" i="4"/>
  <c r="B15" i="4"/>
  <c r="C15" i="4"/>
  <c r="D15" i="4"/>
  <c r="E15" i="4"/>
  <c r="F15" i="4"/>
  <c r="G15" i="4"/>
  <c r="H15" i="4"/>
  <c r="I15" i="4"/>
  <c r="J15" i="4"/>
  <c r="K15" i="4"/>
  <c r="M15" i="4"/>
  <c r="N15" i="4"/>
  <c r="O15" i="4"/>
  <c r="P15" i="4"/>
  <c r="Q15" i="4"/>
  <c r="R15" i="4"/>
  <c r="S15" i="4"/>
  <c r="T15" i="4"/>
  <c r="U15" i="4"/>
  <c r="V15" i="4"/>
  <c r="W15" i="4"/>
  <c r="B16" i="4"/>
  <c r="C16" i="4"/>
  <c r="D16" i="4"/>
  <c r="E16" i="4"/>
  <c r="F16" i="4"/>
  <c r="G16" i="4"/>
  <c r="H16" i="4"/>
  <c r="I16" i="4"/>
  <c r="J16" i="4"/>
  <c r="K16" i="4"/>
  <c r="M16" i="4"/>
  <c r="N16" i="4"/>
  <c r="O16" i="4"/>
  <c r="P16" i="4"/>
  <c r="Q16" i="4"/>
  <c r="R16" i="4"/>
  <c r="S16" i="4"/>
  <c r="T16" i="4"/>
  <c r="U16" i="4"/>
  <c r="V16" i="4"/>
  <c r="W16" i="4"/>
  <c r="B17" i="4"/>
  <c r="C17" i="4"/>
  <c r="D17" i="4"/>
  <c r="E17" i="4"/>
  <c r="F17" i="4"/>
  <c r="G17" i="4"/>
  <c r="H17" i="4"/>
  <c r="I17" i="4"/>
  <c r="J17" i="4"/>
  <c r="K17" i="4"/>
  <c r="M17" i="4"/>
  <c r="N17" i="4"/>
  <c r="O17" i="4"/>
  <c r="P17" i="4"/>
  <c r="Q17" i="4"/>
  <c r="R17" i="4"/>
  <c r="S17" i="4"/>
  <c r="T17" i="4"/>
  <c r="U17" i="4"/>
  <c r="V17" i="4"/>
  <c r="W17" i="4"/>
  <c r="B20" i="4"/>
  <c r="C20" i="4"/>
  <c r="D20" i="4"/>
  <c r="E20" i="4"/>
  <c r="F20" i="4"/>
  <c r="G20" i="4"/>
  <c r="H20" i="4"/>
  <c r="I20" i="4"/>
  <c r="J20" i="4"/>
  <c r="K20" i="4"/>
  <c r="B21" i="4"/>
  <c r="C21" i="4"/>
  <c r="D21" i="4"/>
  <c r="E21" i="4"/>
  <c r="F21" i="4"/>
  <c r="G21" i="4"/>
  <c r="H21" i="4"/>
  <c r="I21" i="4"/>
  <c r="J21" i="4"/>
  <c r="K21" i="4"/>
  <c r="B22" i="4"/>
  <c r="C22" i="4"/>
  <c r="D22" i="4"/>
  <c r="E22" i="4"/>
  <c r="F22" i="4"/>
  <c r="G22" i="4"/>
  <c r="H22" i="4"/>
  <c r="I22" i="4"/>
  <c r="J22" i="4"/>
  <c r="K22" i="4"/>
  <c r="B23" i="4"/>
  <c r="C23" i="4"/>
  <c r="D23" i="4"/>
  <c r="E23" i="4"/>
  <c r="F23" i="4"/>
  <c r="G23" i="4"/>
  <c r="H23" i="4"/>
  <c r="I23" i="4"/>
  <c r="J23" i="4"/>
  <c r="K23" i="4"/>
  <c r="B24" i="4"/>
  <c r="C24" i="4"/>
  <c r="D24" i="4"/>
  <c r="E24" i="4"/>
  <c r="F24" i="4"/>
  <c r="G24" i="4"/>
  <c r="H24" i="4"/>
  <c r="I24" i="4"/>
  <c r="J24" i="4"/>
  <c r="K24" i="4"/>
  <c r="B25" i="4"/>
  <c r="C25" i="4"/>
  <c r="D25" i="4"/>
  <c r="E25" i="4"/>
  <c r="F25" i="4"/>
  <c r="G25" i="4"/>
  <c r="H25" i="4"/>
  <c r="I25" i="4"/>
  <c r="J25" i="4"/>
  <c r="K25" i="4"/>
  <c r="A21" i="4"/>
  <c r="A22" i="4"/>
  <c r="A23" i="4"/>
  <c r="A24" i="4"/>
  <c r="A25" i="4"/>
  <c r="A3" i="4"/>
  <c r="A4" i="4"/>
  <c r="A5" i="4"/>
  <c r="A6" i="4"/>
  <c r="A7" i="4"/>
  <c r="A8" i="4"/>
  <c r="A9" i="4"/>
  <c r="A11" i="4"/>
  <c r="A12" i="4"/>
  <c r="A13" i="4"/>
  <c r="A14" i="4"/>
  <c r="A15" i="4"/>
  <c r="A16" i="4"/>
  <c r="A17" i="4"/>
  <c r="A19" i="4"/>
  <c r="A20" i="4"/>
  <c r="A2" i="4"/>
  <c r="M3" i="3"/>
  <c r="B4" i="3"/>
  <c r="C4" i="3"/>
  <c r="D4" i="3"/>
  <c r="E4" i="3"/>
  <c r="F4" i="3"/>
  <c r="G4" i="3"/>
  <c r="H4" i="3"/>
  <c r="I4" i="3"/>
  <c r="J4" i="3"/>
  <c r="K4" i="3"/>
  <c r="M4" i="3"/>
  <c r="N4" i="3"/>
  <c r="O4" i="3"/>
  <c r="P4" i="3"/>
  <c r="Q4" i="3"/>
  <c r="R4" i="3"/>
  <c r="S4" i="3"/>
  <c r="T4" i="3"/>
  <c r="U4" i="3"/>
  <c r="V4" i="3"/>
  <c r="W4" i="3"/>
  <c r="B5" i="3"/>
  <c r="C5" i="3"/>
  <c r="D5" i="3"/>
  <c r="E5" i="3"/>
  <c r="F5" i="3"/>
  <c r="G5" i="3"/>
  <c r="H5" i="3"/>
  <c r="I5" i="3"/>
  <c r="J5" i="3"/>
  <c r="K5" i="3"/>
  <c r="M5" i="3"/>
  <c r="N5" i="3"/>
  <c r="O5" i="3"/>
  <c r="P5" i="3"/>
  <c r="Q5" i="3"/>
  <c r="R5" i="3"/>
  <c r="S5" i="3"/>
  <c r="T5" i="3"/>
  <c r="U5" i="3"/>
  <c r="V5" i="3"/>
  <c r="W5" i="3"/>
  <c r="B6" i="3"/>
  <c r="C6" i="3"/>
  <c r="D6" i="3"/>
  <c r="E6" i="3"/>
  <c r="F6" i="3"/>
  <c r="G6" i="3"/>
  <c r="H6" i="3"/>
  <c r="I6" i="3"/>
  <c r="J6" i="3"/>
  <c r="K6" i="3"/>
  <c r="M6" i="3"/>
  <c r="N6" i="3"/>
  <c r="O6" i="3"/>
  <c r="P6" i="3"/>
  <c r="Q6" i="3"/>
  <c r="R6" i="3"/>
  <c r="S6" i="3"/>
  <c r="T6" i="3"/>
  <c r="U6" i="3"/>
  <c r="V6" i="3"/>
  <c r="W6" i="3"/>
  <c r="B7" i="3"/>
  <c r="C7" i="3"/>
  <c r="D7" i="3"/>
  <c r="E7" i="3"/>
  <c r="F7" i="3"/>
  <c r="G7" i="3"/>
  <c r="H7" i="3"/>
  <c r="I7" i="3"/>
  <c r="J7" i="3"/>
  <c r="K7" i="3"/>
  <c r="M7" i="3"/>
  <c r="N7" i="3"/>
  <c r="O7" i="3"/>
  <c r="P7" i="3"/>
  <c r="Q7" i="3"/>
  <c r="R7" i="3"/>
  <c r="S7" i="3"/>
  <c r="T7" i="3"/>
  <c r="U7" i="3"/>
  <c r="V7" i="3"/>
  <c r="W7" i="3"/>
  <c r="B8" i="3"/>
  <c r="C8" i="3"/>
  <c r="D8" i="3"/>
  <c r="E8" i="3"/>
  <c r="F8" i="3"/>
  <c r="G8" i="3"/>
  <c r="H8" i="3"/>
  <c r="I8" i="3"/>
  <c r="J8" i="3"/>
  <c r="K8" i="3"/>
  <c r="M8" i="3"/>
  <c r="N8" i="3"/>
  <c r="O8" i="3"/>
  <c r="P8" i="3"/>
  <c r="Q8" i="3"/>
  <c r="R8" i="3"/>
  <c r="S8" i="3"/>
  <c r="T8" i="3"/>
  <c r="U8" i="3"/>
  <c r="V8" i="3"/>
  <c r="W8" i="3"/>
  <c r="B9" i="3"/>
  <c r="C9" i="3"/>
  <c r="D9" i="3"/>
  <c r="E9" i="3"/>
  <c r="F9" i="3"/>
  <c r="G9" i="3"/>
  <c r="H9" i="3"/>
  <c r="I9" i="3"/>
  <c r="J9" i="3"/>
  <c r="K9" i="3"/>
  <c r="M9" i="3"/>
  <c r="N9" i="3"/>
  <c r="O9" i="3"/>
  <c r="P9" i="3"/>
  <c r="Q9" i="3"/>
  <c r="R9" i="3"/>
  <c r="S9" i="3"/>
  <c r="T9" i="3"/>
  <c r="U9" i="3"/>
  <c r="V9" i="3"/>
  <c r="W9" i="3"/>
  <c r="B12" i="3"/>
  <c r="C12" i="3"/>
  <c r="D12" i="3"/>
  <c r="E12" i="3"/>
  <c r="F12" i="3"/>
  <c r="G12" i="3"/>
  <c r="H12" i="3"/>
  <c r="I12" i="3"/>
  <c r="J12" i="3"/>
  <c r="K12" i="3"/>
  <c r="M12" i="3"/>
  <c r="N12" i="3"/>
  <c r="O12" i="3"/>
  <c r="P12" i="3"/>
  <c r="Q12" i="3"/>
  <c r="R12" i="3"/>
  <c r="S12" i="3"/>
  <c r="T12" i="3"/>
  <c r="U12" i="3"/>
  <c r="V12" i="3"/>
  <c r="W12" i="3"/>
  <c r="B13" i="3"/>
  <c r="C13" i="3"/>
  <c r="D13" i="3"/>
  <c r="E13" i="3"/>
  <c r="F13" i="3"/>
  <c r="G13" i="3"/>
  <c r="H13" i="3"/>
  <c r="I13" i="3"/>
  <c r="J13" i="3"/>
  <c r="K13" i="3"/>
  <c r="M13" i="3"/>
  <c r="N13" i="3"/>
  <c r="O13" i="3"/>
  <c r="P13" i="3"/>
  <c r="R13" i="3"/>
  <c r="S13" i="3"/>
  <c r="T13" i="3"/>
  <c r="U13" i="3"/>
  <c r="V13" i="3"/>
  <c r="W13" i="3"/>
  <c r="B14" i="3"/>
  <c r="C14" i="3"/>
  <c r="D14" i="3"/>
  <c r="E14" i="3"/>
  <c r="F14" i="3"/>
  <c r="G14" i="3"/>
  <c r="H14" i="3"/>
  <c r="I14" i="3"/>
  <c r="J14" i="3"/>
  <c r="K14" i="3"/>
  <c r="M14" i="3"/>
  <c r="N14" i="3"/>
  <c r="O14" i="3"/>
  <c r="P14" i="3"/>
  <c r="Q14" i="3"/>
  <c r="R14" i="3"/>
  <c r="S14" i="3"/>
  <c r="T14" i="3"/>
  <c r="U14" i="3"/>
  <c r="V14" i="3"/>
  <c r="W14" i="3"/>
  <c r="B15" i="3"/>
  <c r="C15" i="3"/>
  <c r="D15" i="3"/>
  <c r="E15" i="3"/>
  <c r="F15" i="3"/>
  <c r="G15" i="3"/>
  <c r="H15" i="3"/>
  <c r="I15" i="3"/>
  <c r="J15" i="3"/>
  <c r="K15" i="3"/>
  <c r="M15" i="3"/>
  <c r="N15" i="3"/>
  <c r="O15" i="3"/>
  <c r="P15" i="3"/>
  <c r="Q15" i="3"/>
  <c r="R15" i="3"/>
  <c r="S15" i="3"/>
  <c r="T15" i="3"/>
  <c r="U15" i="3"/>
  <c r="V15" i="3"/>
  <c r="W15" i="3"/>
  <c r="B16" i="3"/>
  <c r="C16" i="3"/>
  <c r="D16" i="3"/>
  <c r="E16" i="3"/>
  <c r="F16" i="3"/>
  <c r="G16" i="3"/>
  <c r="H16" i="3"/>
  <c r="I16" i="3"/>
  <c r="J16" i="3"/>
  <c r="K16" i="3"/>
  <c r="M16" i="3"/>
  <c r="N16" i="3"/>
  <c r="O16" i="3"/>
  <c r="P16" i="3"/>
  <c r="Q16" i="3"/>
  <c r="R16" i="3"/>
  <c r="S16" i="3"/>
  <c r="T16" i="3"/>
  <c r="U16" i="3"/>
  <c r="V16" i="3"/>
  <c r="W16" i="3"/>
  <c r="B17" i="3"/>
  <c r="C17" i="3"/>
  <c r="D17" i="3"/>
  <c r="E17" i="3"/>
  <c r="F17" i="3"/>
  <c r="G17" i="3"/>
  <c r="H17" i="3"/>
  <c r="I17" i="3"/>
  <c r="J17" i="3"/>
  <c r="K17" i="3"/>
  <c r="M17" i="3"/>
  <c r="N17" i="3"/>
  <c r="O17" i="3"/>
  <c r="P17" i="3"/>
  <c r="Q17" i="3"/>
  <c r="R17" i="3"/>
  <c r="S17" i="3"/>
  <c r="T17" i="3"/>
  <c r="U17" i="3"/>
  <c r="V17" i="3"/>
  <c r="W17" i="3"/>
  <c r="B20" i="3"/>
  <c r="C20" i="3"/>
  <c r="D20" i="3"/>
  <c r="E20" i="3"/>
  <c r="F20" i="3"/>
  <c r="G20" i="3"/>
  <c r="H20" i="3"/>
  <c r="I20" i="3"/>
  <c r="J20" i="3"/>
  <c r="K20" i="3"/>
  <c r="B21" i="3"/>
  <c r="C21" i="3"/>
  <c r="D21" i="3"/>
  <c r="E21" i="3"/>
  <c r="F21" i="3"/>
  <c r="G21" i="3"/>
  <c r="H21" i="3"/>
  <c r="I21" i="3"/>
  <c r="J21" i="3"/>
  <c r="K21" i="3"/>
  <c r="B22" i="3"/>
  <c r="C22" i="3"/>
  <c r="D22" i="3"/>
  <c r="E22" i="3"/>
  <c r="F22" i="3"/>
  <c r="G22" i="3"/>
  <c r="H22" i="3"/>
  <c r="I22" i="3"/>
  <c r="J22" i="3"/>
  <c r="K22" i="3"/>
  <c r="B23" i="3"/>
  <c r="C23" i="3"/>
  <c r="D23" i="3"/>
  <c r="E23" i="3"/>
  <c r="F23" i="3"/>
  <c r="G23" i="3"/>
  <c r="H23" i="3"/>
  <c r="I23" i="3"/>
  <c r="J23" i="3"/>
  <c r="K23" i="3"/>
  <c r="B24" i="3"/>
  <c r="C24" i="3"/>
  <c r="D24" i="3"/>
  <c r="E24" i="3"/>
  <c r="F24" i="3"/>
  <c r="G24" i="3"/>
  <c r="H24" i="3"/>
  <c r="I24" i="3"/>
  <c r="J24" i="3"/>
  <c r="K24" i="3"/>
  <c r="B25" i="3"/>
  <c r="C25" i="3"/>
  <c r="D25" i="3"/>
  <c r="E25" i="3"/>
  <c r="F25" i="3"/>
  <c r="G25" i="3"/>
  <c r="H25" i="3"/>
  <c r="I25" i="3"/>
  <c r="J25" i="3"/>
  <c r="K25" i="3"/>
  <c r="A3" i="3"/>
  <c r="A4" i="3"/>
  <c r="A5" i="3"/>
  <c r="A6" i="3"/>
  <c r="A7" i="3"/>
  <c r="A8" i="3"/>
  <c r="A9" i="3"/>
  <c r="A11" i="3"/>
  <c r="A12" i="3"/>
  <c r="A13" i="3"/>
  <c r="A14" i="3"/>
  <c r="A15" i="3"/>
  <c r="A16" i="3"/>
  <c r="A17" i="3"/>
  <c r="A19" i="3"/>
  <c r="A20" i="3"/>
  <c r="A21" i="3"/>
  <c r="A22" i="3"/>
  <c r="A23" i="3"/>
  <c r="A24" i="3"/>
  <c r="A25" i="3"/>
  <c r="A2" i="3"/>
  <c r="B20" i="2"/>
  <c r="C20" i="2"/>
  <c r="D20" i="2"/>
  <c r="E20" i="2"/>
  <c r="F20" i="2"/>
  <c r="G20" i="2"/>
  <c r="H20" i="2"/>
  <c r="I20" i="2"/>
  <c r="J20" i="2"/>
  <c r="K20" i="2"/>
  <c r="B21" i="2"/>
  <c r="C21" i="2"/>
  <c r="D21" i="2"/>
  <c r="E21" i="2"/>
  <c r="F21" i="2"/>
  <c r="G21" i="2"/>
  <c r="H21" i="2"/>
  <c r="I21" i="2"/>
  <c r="J21" i="2"/>
  <c r="K21" i="2"/>
  <c r="B22" i="2"/>
  <c r="C22" i="2"/>
  <c r="D22" i="2"/>
  <c r="E22" i="2"/>
  <c r="F22" i="2"/>
  <c r="G22" i="2"/>
  <c r="H22" i="2"/>
  <c r="I22" i="2"/>
  <c r="J22" i="2"/>
  <c r="K22" i="2"/>
  <c r="B23" i="2"/>
  <c r="C23" i="2"/>
  <c r="D23" i="2"/>
  <c r="E23" i="2"/>
  <c r="F23" i="2"/>
  <c r="G23" i="2"/>
  <c r="H23" i="2"/>
  <c r="I23" i="2"/>
  <c r="J23" i="2"/>
  <c r="K23" i="2"/>
  <c r="B24" i="2"/>
  <c r="C24" i="2"/>
  <c r="D24" i="2"/>
  <c r="E24" i="2"/>
  <c r="F24" i="2"/>
  <c r="G24" i="2"/>
  <c r="H24" i="2"/>
  <c r="I24" i="2"/>
  <c r="J24" i="2"/>
  <c r="K24" i="2"/>
  <c r="B25" i="2"/>
  <c r="C25" i="2"/>
  <c r="D25" i="2"/>
  <c r="E25" i="2"/>
  <c r="F25" i="2"/>
  <c r="G25" i="2"/>
  <c r="H25" i="2"/>
  <c r="I25" i="2"/>
  <c r="J25" i="2"/>
  <c r="K25" i="2"/>
  <c r="A20" i="2"/>
  <c r="A21" i="2"/>
  <c r="A22" i="2"/>
  <c r="A23" i="2"/>
  <c r="A24" i="2"/>
  <c r="A25" i="2"/>
  <c r="A3" i="2"/>
  <c r="M3" i="2"/>
  <c r="A4" i="2"/>
  <c r="B4" i="2"/>
  <c r="C4" i="2"/>
  <c r="D4" i="2"/>
  <c r="E4" i="2"/>
  <c r="F4" i="2"/>
  <c r="G4" i="2"/>
  <c r="H4" i="2"/>
  <c r="I4" i="2"/>
  <c r="J4" i="2"/>
  <c r="K4" i="2"/>
  <c r="M4" i="2"/>
  <c r="N4" i="2"/>
  <c r="O4" i="2"/>
  <c r="P4" i="2"/>
  <c r="Q4" i="2"/>
  <c r="R4" i="2"/>
  <c r="S4" i="2"/>
  <c r="T4" i="2"/>
  <c r="U4" i="2"/>
  <c r="V4" i="2"/>
  <c r="W4" i="2"/>
  <c r="A5" i="2"/>
  <c r="B5" i="2"/>
  <c r="C5" i="2"/>
  <c r="D5" i="2"/>
  <c r="E5" i="2"/>
  <c r="F5" i="2"/>
  <c r="G5" i="2"/>
  <c r="H5" i="2"/>
  <c r="I5" i="2"/>
  <c r="J5" i="2"/>
  <c r="K5" i="2"/>
  <c r="M5" i="2"/>
  <c r="N5" i="2"/>
  <c r="O5" i="2"/>
  <c r="P5" i="2"/>
  <c r="Q5" i="2"/>
  <c r="S5" i="2"/>
  <c r="T5" i="2"/>
  <c r="U5" i="2"/>
  <c r="V5" i="2"/>
  <c r="A6" i="2"/>
  <c r="B6" i="2"/>
  <c r="C6" i="2"/>
  <c r="D6" i="2"/>
  <c r="E6" i="2"/>
  <c r="F6" i="2"/>
  <c r="G6" i="2"/>
  <c r="H6" i="2"/>
  <c r="I6" i="2"/>
  <c r="J6" i="2"/>
  <c r="K6" i="2"/>
  <c r="M6" i="2"/>
  <c r="N6" i="2"/>
  <c r="O6" i="2"/>
  <c r="P6" i="2"/>
  <c r="Q6" i="2"/>
  <c r="S6" i="2"/>
  <c r="T6" i="2"/>
  <c r="U6" i="2"/>
  <c r="V6" i="2"/>
  <c r="A7" i="2"/>
  <c r="B7" i="2"/>
  <c r="C7" i="2"/>
  <c r="D7" i="2"/>
  <c r="E7" i="2"/>
  <c r="F7" i="2"/>
  <c r="G7" i="2"/>
  <c r="H7" i="2"/>
  <c r="I7" i="2"/>
  <c r="J7" i="2"/>
  <c r="K7" i="2"/>
  <c r="M7" i="2"/>
  <c r="N7" i="2"/>
  <c r="O7" i="2"/>
  <c r="P7" i="2"/>
  <c r="Q7" i="2"/>
  <c r="S7" i="2"/>
  <c r="T7" i="2"/>
  <c r="U7" i="2"/>
  <c r="V7" i="2"/>
  <c r="A8" i="2"/>
  <c r="B8" i="2"/>
  <c r="C8" i="2"/>
  <c r="D8" i="2"/>
  <c r="E8" i="2"/>
  <c r="F8" i="2"/>
  <c r="G8" i="2"/>
  <c r="H8" i="2"/>
  <c r="I8" i="2"/>
  <c r="J8" i="2"/>
  <c r="K8" i="2"/>
  <c r="M8" i="2"/>
  <c r="N8" i="2"/>
  <c r="O8" i="2"/>
  <c r="P8" i="2"/>
  <c r="Q8" i="2"/>
  <c r="R8" i="2"/>
  <c r="S8" i="2"/>
  <c r="T8" i="2"/>
  <c r="U8" i="2"/>
  <c r="V8" i="2"/>
  <c r="W8" i="2"/>
  <c r="A9" i="2"/>
  <c r="B9" i="2"/>
  <c r="C9" i="2"/>
  <c r="D9" i="2"/>
  <c r="E9" i="2"/>
  <c r="F9" i="2"/>
  <c r="G9" i="2"/>
  <c r="H9" i="2"/>
  <c r="I9" i="2"/>
  <c r="J9" i="2"/>
  <c r="K9" i="2"/>
  <c r="M9" i="2"/>
  <c r="N9" i="2"/>
  <c r="O9" i="2"/>
  <c r="P9" i="2"/>
  <c r="Q9" i="2"/>
  <c r="S9" i="2"/>
  <c r="T9" i="2"/>
  <c r="U9" i="2"/>
  <c r="V9" i="2"/>
  <c r="A11" i="2"/>
  <c r="A12" i="2"/>
  <c r="B12" i="2"/>
  <c r="C12" i="2"/>
  <c r="D12" i="2"/>
  <c r="E12" i="2"/>
  <c r="F12" i="2"/>
  <c r="G12" i="2"/>
  <c r="H12" i="2"/>
  <c r="I12" i="2"/>
  <c r="J12" i="2"/>
  <c r="K12" i="2"/>
  <c r="M12" i="2"/>
  <c r="N12" i="2"/>
  <c r="O12" i="2"/>
  <c r="P12" i="2"/>
  <c r="Q12" i="2"/>
  <c r="R12" i="2"/>
  <c r="S12" i="2"/>
  <c r="T12" i="2"/>
  <c r="U12" i="2"/>
  <c r="V12" i="2"/>
  <c r="W12" i="2"/>
  <c r="A13" i="2"/>
  <c r="B13" i="2"/>
  <c r="C13" i="2"/>
  <c r="D13" i="2"/>
  <c r="E13" i="2"/>
  <c r="F13" i="2"/>
  <c r="G13" i="2"/>
  <c r="H13" i="2"/>
  <c r="I13" i="2"/>
  <c r="J13" i="2"/>
  <c r="K13" i="2"/>
  <c r="M13" i="2"/>
  <c r="N13" i="2"/>
  <c r="O13" i="2"/>
  <c r="P13" i="2"/>
  <c r="Q13" i="2"/>
  <c r="S13" i="2"/>
  <c r="T13" i="2"/>
  <c r="U13" i="2"/>
  <c r="V13" i="2"/>
  <c r="W13" i="2"/>
  <c r="A14" i="2"/>
  <c r="B14" i="2"/>
  <c r="C14" i="2"/>
  <c r="D14" i="2"/>
  <c r="E14" i="2"/>
  <c r="F14" i="2"/>
  <c r="G14" i="2"/>
  <c r="H14" i="2"/>
  <c r="I14" i="2"/>
  <c r="J14" i="2"/>
  <c r="K14" i="2"/>
  <c r="M14" i="2"/>
  <c r="N14" i="2"/>
  <c r="O14" i="2"/>
  <c r="P14" i="2"/>
  <c r="Q14" i="2"/>
  <c r="S14" i="2"/>
  <c r="T14" i="2"/>
  <c r="U14" i="2"/>
  <c r="V14" i="2"/>
  <c r="A15" i="2"/>
  <c r="B15" i="2"/>
  <c r="C15" i="2"/>
  <c r="D15" i="2"/>
  <c r="E15" i="2"/>
  <c r="F15" i="2"/>
  <c r="G15" i="2"/>
  <c r="H15" i="2"/>
  <c r="I15" i="2"/>
  <c r="J15" i="2"/>
  <c r="K15" i="2"/>
  <c r="M15" i="2"/>
  <c r="N15" i="2"/>
  <c r="O15" i="2"/>
  <c r="P15" i="2"/>
  <c r="Q15" i="2"/>
  <c r="R15" i="2"/>
  <c r="S15" i="2"/>
  <c r="T15" i="2"/>
  <c r="U15" i="2"/>
  <c r="V15" i="2"/>
  <c r="W15" i="2"/>
  <c r="A16" i="2"/>
  <c r="B16" i="2"/>
  <c r="C16" i="2"/>
  <c r="D16" i="2"/>
  <c r="E16" i="2"/>
  <c r="F16" i="2"/>
  <c r="G16" i="2"/>
  <c r="H16" i="2"/>
  <c r="I16" i="2"/>
  <c r="J16" i="2"/>
  <c r="K16" i="2"/>
  <c r="M16" i="2"/>
  <c r="N16" i="2"/>
  <c r="O16" i="2"/>
  <c r="P16" i="2"/>
  <c r="Q16" i="2"/>
  <c r="R16" i="2"/>
  <c r="S16" i="2"/>
  <c r="T16" i="2"/>
  <c r="U16" i="2"/>
  <c r="V16" i="2"/>
  <c r="W16" i="2"/>
  <c r="A17" i="2"/>
  <c r="B17" i="2"/>
  <c r="C17" i="2"/>
  <c r="D17" i="2"/>
  <c r="E17" i="2"/>
  <c r="F17" i="2"/>
  <c r="G17" i="2"/>
  <c r="H17" i="2"/>
  <c r="I17" i="2"/>
  <c r="J17" i="2"/>
  <c r="K17" i="2"/>
  <c r="M17" i="2"/>
  <c r="N17" i="2"/>
  <c r="O17" i="2"/>
  <c r="P17" i="2"/>
  <c r="Q17" i="2"/>
  <c r="S17" i="2"/>
  <c r="T17" i="2"/>
  <c r="U17" i="2"/>
  <c r="V17" i="2"/>
  <c r="A19" i="2"/>
  <c r="A2" i="2"/>
  <c r="W169" i="1"/>
  <c r="T169" i="1"/>
  <c r="Q169" i="1"/>
  <c r="W168" i="1"/>
  <c r="T168" i="1"/>
  <c r="Q168" i="1"/>
  <c r="P168" i="1"/>
  <c r="W167" i="1"/>
  <c r="T167" i="1"/>
  <c r="Q167" i="1"/>
  <c r="P167" i="1"/>
  <c r="W166" i="1"/>
  <c r="T166" i="1"/>
  <c r="Q166" i="1"/>
  <c r="W165" i="1"/>
  <c r="T165" i="1"/>
  <c r="S165" i="1"/>
  <c r="Q165" i="1"/>
  <c r="W161" i="1"/>
  <c r="V161" i="1"/>
  <c r="U161" i="1"/>
  <c r="T161" i="1"/>
  <c r="S161" i="1"/>
  <c r="R161" i="1"/>
  <c r="Q161" i="1"/>
  <c r="P161" i="1"/>
  <c r="N161" i="1"/>
  <c r="W160" i="1"/>
  <c r="V160" i="1"/>
  <c r="U160" i="1"/>
  <c r="T160" i="1"/>
  <c r="S160" i="1"/>
  <c r="R160" i="1"/>
  <c r="Q160" i="1"/>
  <c r="P160" i="1"/>
  <c r="N160" i="1"/>
  <c r="W159" i="1"/>
  <c r="V159" i="1"/>
  <c r="U159" i="1"/>
  <c r="T159" i="1"/>
  <c r="S159" i="1"/>
  <c r="R159" i="1"/>
  <c r="Q159" i="1"/>
  <c r="P159" i="1"/>
  <c r="N159" i="1"/>
  <c r="W158" i="1"/>
  <c r="V158" i="1"/>
  <c r="U158" i="1"/>
  <c r="T158" i="1"/>
  <c r="S158" i="1"/>
  <c r="R158" i="1"/>
  <c r="Q158" i="1"/>
  <c r="P158" i="1"/>
  <c r="N158" i="1"/>
  <c r="W157" i="1"/>
  <c r="V157" i="1"/>
  <c r="U157" i="1"/>
  <c r="T157" i="1"/>
  <c r="S157" i="1"/>
  <c r="R157" i="1"/>
  <c r="Q157" i="1"/>
  <c r="P157" i="1"/>
  <c r="N157" i="1"/>
  <c r="C157" i="1"/>
  <c r="C158" i="1"/>
  <c r="O166" i="1" s="1"/>
  <c r="C159" i="1"/>
  <c r="O167" i="1" s="1"/>
  <c r="C160" i="1"/>
  <c r="O168" i="1" s="1"/>
  <c r="C161" i="1"/>
  <c r="O169" i="1" s="1"/>
  <c r="V144" i="1"/>
  <c r="T144" i="1"/>
  <c r="S144" i="1"/>
  <c r="R144" i="1"/>
  <c r="Q144" i="1"/>
  <c r="P144" i="1"/>
  <c r="O144" i="1"/>
  <c r="N144" i="1"/>
  <c r="V143" i="1"/>
  <c r="T143" i="1"/>
  <c r="S143" i="1"/>
  <c r="R143" i="1"/>
  <c r="Q143" i="1"/>
  <c r="P143" i="1"/>
  <c r="O143" i="1"/>
  <c r="N143" i="1"/>
  <c r="V142" i="1"/>
  <c r="T142" i="1"/>
  <c r="S142" i="1"/>
  <c r="R142" i="1"/>
  <c r="Q142" i="1"/>
  <c r="P142" i="1"/>
  <c r="O142" i="1"/>
  <c r="N142" i="1"/>
  <c r="V141" i="1"/>
  <c r="T141" i="1"/>
  <c r="S141" i="1"/>
  <c r="R141" i="1"/>
  <c r="Q141" i="1"/>
  <c r="P141" i="1"/>
  <c r="O141" i="1"/>
  <c r="N141" i="1"/>
  <c r="T140" i="1"/>
  <c r="R140" i="1"/>
  <c r="Q140" i="1"/>
  <c r="P140" i="1"/>
  <c r="O140" i="1"/>
  <c r="N140" i="1"/>
  <c r="W136" i="1"/>
  <c r="V136" i="1"/>
  <c r="U136" i="1"/>
  <c r="T136" i="1"/>
  <c r="S136" i="1"/>
  <c r="R136" i="1"/>
  <c r="Q136" i="1"/>
  <c r="P136" i="1"/>
  <c r="O136" i="1"/>
  <c r="N136" i="1"/>
  <c r="W135" i="1"/>
  <c r="V135" i="1"/>
  <c r="U135" i="1"/>
  <c r="T135" i="1"/>
  <c r="S135" i="1"/>
  <c r="R135" i="1"/>
  <c r="Q135" i="1"/>
  <c r="P135" i="1"/>
  <c r="O135" i="1"/>
  <c r="N135" i="1"/>
  <c r="W134" i="1"/>
  <c r="V134" i="1"/>
  <c r="U134" i="1"/>
  <c r="T134" i="1"/>
  <c r="S134" i="1"/>
  <c r="R134" i="1"/>
  <c r="Q134" i="1"/>
  <c r="P134" i="1"/>
  <c r="O134" i="1"/>
  <c r="N134" i="1"/>
  <c r="W133" i="1"/>
  <c r="V133" i="1"/>
  <c r="U133" i="1"/>
  <c r="T133" i="1"/>
  <c r="S133" i="1"/>
  <c r="R133" i="1"/>
  <c r="Q133" i="1"/>
  <c r="P133" i="1"/>
  <c r="O133" i="1"/>
  <c r="N133" i="1"/>
  <c r="W132" i="1"/>
  <c r="V132" i="1"/>
  <c r="U132" i="1"/>
  <c r="T132" i="1"/>
  <c r="S132" i="1"/>
  <c r="R132" i="1"/>
  <c r="Q132" i="1"/>
  <c r="P132" i="1"/>
  <c r="O132" i="1"/>
  <c r="N132" i="1"/>
  <c r="N43" i="1"/>
  <c r="O43" i="1"/>
  <c r="P43" i="1"/>
  <c r="Q43" i="1"/>
  <c r="R43" i="1"/>
  <c r="S43" i="1"/>
  <c r="T43" i="1"/>
  <c r="U43" i="1"/>
  <c r="U44" i="1"/>
  <c r="T44" i="1"/>
  <c r="S44" i="1"/>
  <c r="R44" i="1"/>
  <c r="Q44" i="1"/>
  <c r="P44" i="1"/>
  <c r="O44" i="1"/>
  <c r="N44" i="1"/>
  <c r="U42" i="1"/>
  <c r="T42" i="1"/>
  <c r="S42" i="1"/>
  <c r="R42" i="1"/>
  <c r="Q42" i="1"/>
  <c r="P42" i="1"/>
  <c r="O42" i="1"/>
  <c r="N42" i="1"/>
  <c r="U41" i="1"/>
  <c r="T41" i="1"/>
  <c r="S41" i="1"/>
  <c r="R41" i="1"/>
  <c r="Q41" i="1"/>
  <c r="P41" i="1"/>
  <c r="O41" i="1"/>
  <c r="N41" i="1"/>
  <c r="T40" i="1"/>
  <c r="S40" i="1"/>
  <c r="R40" i="1"/>
  <c r="P40" i="1"/>
  <c r="O40" i="1"/>
  <c r="N40" i="1"/>
  <c r="N35" i="1"/>
  <c r="O35" i="1"/>
  <c r="P35" i="1"/>
  <c r="Q35" i="1"/>
  <c r="R35" i="1"/>
  <c r="S35" i="1"/>
  <c r="T35" i="1"/>
  <c r="U35" i="1"/>
  <c r="V35" i="1"/>
  <c r="W35" i="1"/>
  <c r="W36" i="1"/>
  <c r="V36" i="1"/>
  <c r="U36" i="1"/>
  <c r="T36" i="1"/>
  <c r="S36" i="1"/>
  <c r="R36" i="1"/>
  <c r="Q36" i="1"/>
  <c r="P36" i="1"/>
  <c r="O36" i="1"/>
  <c r="N36" i="1"/>
  <c r="W34" i="1"/>
  <c r="V34" i="1"/>
  <c r="U34" i="1"/>
  <c r="T34" i="1"/>
  <c r="S34" i="1"/>
  <c r="R34" i="1"/>
  <c r="Q34" i="1"/>
  <c r="P34" i="1"/>
  <c r="O34" i="1"/>
  <c r="N34" i="1"/>
  <c r="W33" i="1"/>
  <c r="V33" i="1"/>
  <c r="U33" i="1"/>
  <c r="T33" i="1"/>
  <c r="S33" i="1"/>
  <c r="R33" i="1"/>
  <c r="Q33" i="1"/>
  <c r="P33" i="1"/>
  <c r="O33" i="1"/>
  <c r="N33" i="1"/>
  <c r="W32" i="1"/>
  <c r="V32" i="1"/>
  <c r="U32" i="1"/>
  <c r="T32" i="1"/>
  <c r="S32" i="1"/>
  <c r="R32" i="1"/>
  <c r="Q32" i="1"/>
  <c r="P32" i="1"/>
  <c r="O32" i="1"/>
  <c r="N32" i="1"/>
  <c r="V119" i="1"/>
  <c r="U119" i="1"/>
  <c r="T119" i="1"/>
  <c r="S119" i="1"/>
  <c r="R119" i="1"/>
  <c r="Q119" i="1"/>
  <c r="P119" i="1"/>
  <c r="O119" i="1"/>
  <c r="N119" i="1"/>
  <c r="V118" i="1"/>
  <c r="U118" i="1"/>
  <c r="T118" i="1"/>
  <c r="S118" i="1"/>
  <c r="R118" i="1"/>
  <c r="Q118" i="1"/>
  <c r="P118" i="1"/>
  <c r="O118" i="1"/>
  <c r="N118" i="1"/>
  <c r="V117" i="1"/>
  <c r="U117" i="1"/>
  <c r="T117" i="1"/>
  <c r="S117" i="1"/>
  <c r="R117" i="1"/>
  <c r="Q117" i="1"/>
  <c r="P117" i="1"/>
  <c r="O117" i="1"/>
  <c r="N117" i="1"/>
  <c r="V116" i="1"/>
  <c r="U116" i="1"/>
  <c r="T116" i="1"/>
  <c r="S116" i="1"/>
  <c r="R116" i="1"/>
  <c r="Q116" i="1"/>
  <c r="P116" i="1"/>
  <c r="O116" i="1"/>
  <c r="N116" i="1"/>
  <c r="T115" i="1"/>
  <c r="S115" i="1"/>
  <c r="R115" i="1"/>
  <c r="Q115" i="1"/>
  <c r="P115" i="1"/>
  <c r="O115" i="1"/>
  <c r="N115" i="1"/>
  <c r="W111" i="1"/>
  <c r="V111" i="1"/>
  <c r="U111" i="1"/>
  <c r="T111" i="1"/>
  <c r="S111" i="1"/>
  <c r="R111" i="1"/>
  <c r="Q111" i="1"/>
  <c r="P111" i="1"/>
  <c r="O111" i="1"/>
  <c r="N111" i="1"/>
  <c r="W110" i="1"/>
  <c r="V110" i="1"/>
  <c r="U110" i="1"/>
  <c r="T110" i="1"/>
  <c r="S110" i="1"/>
  <c r="R110" i="1"/>
  <c r="Q110" i="1"/>
  <c r="P110" i="1"/>
  <c r="O110" i="1"/>
  <c r="N110" i="1"/>
  <c r="W109" i="1"/>
  <c r="V109" i="1"/>
  <c r="U109" i="1"/>
  <c r="T109" i="1"/>
  <c r="S109" i="1"/>
  <c r="R109" i="1"/>
  <c r="Q109" i="1"/>
  <c r="P109" i="1"/>
  <c r="O109" i="1"/>
  <c r="N109" i="1"/>
  <c r="W108" i="1"/>
  <c r="V108" i="1"/>
  <c r="U108" i="1"/>
  <c r="T108" i="1"/>
  <c r="S108" i="1"/>
  <c r="R108" i="1"/>
  <c r="Q108" i="1"/>
  <c r="P108" i="1"/>
  <c r="O108" i="1"/>
  <c r="N108" i="1"/>
  <c r="W107" i="1"/>
  <c r="V107" i="1"/>
  <c r="U107" i="1"/>
  <c r="T107" i="1"/>
  <c r="S107" i="1"/>
  <c r="R107" i="1"/>
  <c r="Q107" i="1"/>
  <c r="P107" i="1"/>
  <c r="O107" i="1"/>
  <c r="N107" i="1"/>
  <c r="V94" i="1"/>
  <c r="U94" i="1"/>
  <c r="T94" i="1"/>
  <c r="S94" i="1"/>
  <c r="R94" i="1"/>
  <c r="Q94" i="1"/>
  <c r="P94" i="1"/>
  <c r="P17" i="5" s="1"/>
  <c r="O94" i="1"/>
  <c r="N94" i="1"/>
  <c r="V93" i="1"/>
  <c r="U93" i="1"/>
  <c r="T93" i="1"/>
  <c r="S93" i="1"/>
  <c r="R93" i="1"/>
  <c r="Q93" i="1"/>
  <c r="P93" i="1"/>
  <c r="P16" i="5" s="1"/>
  <c r="O93" i="1"/>
  <c r="N93" i="1"/>
  <c r="V92" i="1"/>
  <c r="U92" i="1"/>
  <c r="T92" i="1"/>
  <c r="S92" i="1"/>
  <c r="R92" i="1"/>
  <c r="Q92" i="1"/>
  <c r="P92" i="1"/>
  <c r="P15" i="5" s="1"/>
  <c r="O92" i="1"/>
  <c r="N92" i="1"/>
  <c r="V91" i="1"/>
  <c r="U91" i="1"/>
  <c r="T91" i="1"/>
  <c r="S91" i="1"/>
  <c r="R91" i="1"/>
  <c r="Q91" i="1"/>
  <c r="P91" i="1"/>
  <c r="P14" i="5" s="1"/>
  <c r="O91" i="1"/>
  <c r="N91" i="1"/>
  <c r="T90" i="1"/>
  <c r="S90" i="1"/>
  <c r="R90" i="1"/>
  <c r="Q90" i="1"/>
  <c r="P90" i="1"/>
  <c r="P13" i="5" s="1"/>
  <c r="O90" i="1"/>
  <c r="N90" i="1"/>
  <c r="N82" i="1"/>
  <c r="W86" i="1"/>
  <c r="V86" i="1"/>
  <c r="U86" i="1"/>
  <c r="T86" i="1"/>
  <c r="S86" i="1"/>
  <c r="R86" i="1"/>
  <c r="Q86" i="1"/>
  <c r="P86" i="1"/>
  <c r="P9" i="5" s="1"/>
  <c r="O86" i="1"/>
  <c r="N86" i="1"/>
  <c r="W85" i="1"/>
  <c r="V85" i="1"/>
  <c r="U85" i="1"/>
  <c r="T85" i="1"/>
  <c r="S85" i="1"/>
  <c r="R85" i="1"/>
  <c r="Q85" i="1"/>
  <c r="P85" i="1"/>
  <c r="P8" i="5" s="1"/>
  <c r="O85" i="1"/>
  <c r="N85" i="1"/>
  <c r="W84" i="1"/>
  <c r="V84" i="1"/>
  <c r="U84" i="1"/>
  <c r="T84" i="1"/>
  <c r="S84" i="1"/>
  <c r="R84" i="1"/>
  <c r="Q84" i="1"/>
  <c r="P84" i="1"/>
  <c r="P7" i="5" s="1"/>
  <c r="O84" i="1"/>
  <c r="N84" i="1"/>
  <c r="W83" i="1"/>
  <c r="V83" i="1"/>
  <c r="U83" i="1"/>
  <c r="T83" i="1"/>
  <c r="S83" i="1"/>
  <c r="R83" i="1"/>
  <c r="Q83" i="1"/>
  <c r="P83" i="1"/>
  <c r="P6" i="5" s="1"/>
  <c r="O83" i="1"/>
  <c r="N83" i="1"/>
  <c r="W82" i="1"/>
  <c r="V82" i="1"/>
  <c r="U82" i="1"/>
  <c r="T82" i="1"/>
  <c r="S82" i="1"/>
  <c r="R82" i="1"/>
  <c r="Q82" i="1"/>
  <c r="P82" i="1"/>
  <c r="P5" i="5" s="1"/>
  <c r="O82" i="1"/>
  <c r="N60" i="1"/>
  <c r="O60" i="1"/>
  <c r="P60" i="1"/>
  <c r="Q60" i="1"/>
  <c r="R60" i="1"/>
  <c r="S60" i="1"/>
  <c r="T60" i="1"/>
  <c r="U60" i="1"/>
  <c r="V60" i="1"/>
  <c r="W60" i="1"/>
  <c r="N66" i="1"/>
  <c r="O66" i="1"/>
  <c r="P66" i="1"/>
  <c r="Q66" i="1"/>
  <c r="R66" i="1"/>
  <c r="S66" i="1"/>
  <c r="T66" i="1"/>
  <c r="U66" i="1"/>
  <c r="V66" i="1"/>
  <c r="N67" i="1"/>
  <c r="O67" i="1"/>
  <c r="P67" i="1"/>
  <c r="Q67" i="1"/>
  <c r="R67" i="1"/>
  <c r="S67" i="1"/>
  <c r="T67" i="1"/>
  <c r="U67" i="1"/>
  <c r="N68" i="1"/>
  <c r="O68" i="1"/>
  <c r="P68" i="1"/>
  <c r="Q68" i="1"/>
  <c r="R68" i="1"/>
  <c r="S68" i="1"/>
  <c r="T68" i="1"/>
  <c r="U68" i="1"/>
  <c r="V68" i="1"/>
  <c r="N69" i="1"/>
  <c r="O69" i="1"/>
  <c r="P69" i="1"/>
  <c r="Q69" i="1"/>
  <c r="R69" i="1"/>
  <c r="S69" i="1"/>
  <c r="T69" i="1"/>
  <c r="U69" i="1"/>
  <c r="V69" i="1"/>
  <c r="O65" i="1"/>
  <c r="P65" i="1"/>
  <c r="Q65" i="1"/>
  <c r="R65" i="1"/>
  <c r="S65" i="1"/>
  <c r="T65" i="1"/>
  <c r="V65" i="1"/>
  <c r="N65" i="1"/>
  <c r="N57" i="1"/>
  <c r="N16" i="1"/>
  <c r="O16" i="1"/>
  <c r="P16" i="1"/>
  <c r="R16" i="1"/>
  <c r="R14" i="2" s="1"/>
  <c r="T16" i="1"/>
  <c r="U16" i="1"/>
  <c r="W14" i="2"/>
  <c r="N17" i="1"/>
  <c r="O17" i="1"/>
  <c r="P17" i="1"/>
  <c r="T17" i="1"/>
  <c r="U17" i="1"/>
  <c r="N19" i="1"/>
  <c r="O19" i="1"/>
  <c r="P19" i="1"/>
  <c r="R19" i="1"/>
  <c r="R17" i="2" s="1"/>
  <c r="T19" i="1"/>
  <c r="U19" i="1"/>
  <c r="W17" i="2"/>
  <c r="O15" i="1"/>
  <c r="P15" i="1"/>
  <c r="R15" i="1"/>
  <c r="R13" i="2" s="1"/>
  <c r="T15" i="1"/>
  <c r="N15" i="1"/>
  <c r="W61" i="1"/>
  <c r="V61" i="1"/>
  <c r="U61" i="1"/>
  <c r="T61" i="1"/>
  <c r="S61" i="1"/>
  <c r="R61" i="1"/>
  <c r="Q61" i="1"/>
  <c r="P61" i="1"/>
  <c r="O61" i="1"/>
  <c r="N61" i="1"/>
  <c r="W59" i="1"/>
  <c r="V59" i="1"/>
  <c r="U59" i="1"/>
  <c r="T59" i="1"/>
  <c r="S59" i="1"/>
  <c r="R59" i="1"/>
  <c r="Q59" i="1"/>
  <c r="P59" i="1"/>
  <c r="O59" i="1"/>
  <c r="N59" i="1"/>
  <c r="W58" i="1"/>
  <c r="V58" i="1"/>
  <c r="U58" i="1"/>
  <c r="T58" i="1"/>
  <c r="S58" i="1"/>
  <c r="R58" i="1"/>
  <c r="Q58" i="1"/>
  <c r="P58" i="1"/>
  <c r="O58" i="1"/>
  <c r="N58" i="1"/>
  <c r="W57" i="1"/>
  <c r="V57" i="1"/>
  <c r="U57" i="1"/>
  <c r="T57" i="1"/>
  <c r="S57" i="1"/>
  <c r="R57" i="1"/>
  <c r="Q57" i="1"/>
  <c r="P57" i="1"/>
  <c r="O57" i="1"/>
  <c r="N8" i="1"/>
  <c r="O8" i="1"/>
  <c r="P8" i="1"/>
  <c r="Q8" i="1"/>
  <c r="R8" i="1"/>
  <c r="R6" i="2" s="1"/>
  <c r="S8" i="1"/>
  <c r="T8" i="1"/>
  <c r="U8" i="1"/>
  <c r="V8" i="1"/>
  <c r="W8" i="1"/>
  <c r="W6" i="2" s="1"/>
  <c r="N9" i="1"/>
  <c r="O9" i="1"/>
  <c r="P9" i="1"/>
  <c r="Q9" i="1"/>
  <c r="R9" i="1"/>
  <c r="R7" i="2" s="1"/>
  <c r="S9" i="1"/>
  <c r="T9" i="1"/>
  <c r="U9" i="1"/>
  <c r="V9" i="1"/>
  <c r="W9" i="1"/>
  <c r="W7" i="2" s="1"/>
  <c r="N11" i="1"/>
  <c r="O11" i="1"/>
  <c r="P11" i="1"/>
  <c r="Q11" i="1"/>
  <c r="R11" i="1"/>
  <c r="R9" i="2" s="1"/>
  <c r="S11" i="1"/>
  <c r="T11" i="1"/>
  <c r="U11" i="1"/>
  <c r="V11" i="1"/>
  <c r="W11" i="1"/>
  <c r="W9" i="2" s="1"/>
  <c r="O7" i="1"/>
  <c r="P7" i="1"/>
  <c r="Q7" i="1"/>
  <c r="R7" i="1"/>
  <c r="R5" i="2" s="1"/>
  <c r="S7" i="1"/>
  <c r="T7" i="1"/>
  <c r="U7" i="1"/>
  <c r="V7" i="1"/>
  <c r="W7" i="1"/>
  <c r="W5" i="2" s="1"/>
  <c r="N7" i="1"/>
  <c r="O158" i="1" l="1"/>
  <c r="O160" i="1"/>
  <c r="O157" i="1"/>
  <c r="O159" i="1"/>
  <c r="O161" i="1"/>
</calcChain>
</file>

<file path=xl/sharedStrings.xml><?xml version="1.0" encoding="utf-8"?>
<sst xmlns="http://schemas.openxmlformats.org/spreadsheetml/2006/main" count="609" uniqueCount="35">
  <si>
    <t>Initial Conditions: 0.1 M Glycine</t>
  </si>
  <si>
    <t>Version i</t>
  </si>
  <si>
    <t>G</t>
  </si>
  <si>
    <t>A</t>
  </si>
  <si>
    <t>GG</t>
  </si>
  <si>
    <t>AA</t>
  </si>
  <si>
    <t>GA/AG</t>
  </si>
  <si>
    <t>GAG/GGA/AGG</t>
  </si>
  <si>
    <t>GGG</t>
  </si>
  <si>
    <t>GGGG</t>
  </si>
  <si>
    <t>AAG/AGA/GAA</t>
  </si>
  <si>
    <t>AAA</t>
  </si>
  <si>
    <t>Version ii</t>
  </si>
  <si>
    <t>Version iii</t>
  </si>
  <si>
    <t>Initial Conditions: 0.075 M Gly, 0.025 M Ala</t>
  </si>
  <si>
    <t>Average</t>
  </si>
  <si>
    <t>The purpose of this document is to collect the final experimental data I used for the GA-Fitting process in one place, because various mishaps and changes in procedure along the way make the original spreadsheets bloated and hard to read.</t>
  </si>
  <si>
    <t>NOTE: Some species may have existed, but are counted as zero because they couldn't be quantified due to peak overlap. The most common example of this is AAA, which overlapped with GA whenever G was present. GG and GAA the other major one. See original sheets with retention times for details</t>
  </si>
  <si>
    <t>Source: 2021-02-15_GAHomopolymerRedoneAnalysis; New Experiments - Starting 3/23</t>
  </si>
  <si>
    <t>Source: 2021-01-13_G-A-InitialConditions</t>
  </si>
  <si>
    <t>Std Dev (of all available versions)</t>
  </si>
  <si>
    <t>Initial Conditions: 0.05 M Gly, 0.05 M Ala</t>
  </si>
  <si>
    <t>Initial Conditions: 0.025 M Gly, 0.075 M Ala</t>
  </si>
  <si>
    <t>Initial Conditions: 0.09 M Gly, 0.01 M Ala</t>
  </si>
  <si>
    <t>Initial Conditions: 0.01 M Gly, 0.09 M Ala</t>
  </si>
  <si>
    <t>Initial Conditions: 0.1 M Ala</t>
  </si>
  <si>
    <t>2021-02-15_GA_Homopolymer_Redone_Analysis; Reanalyzed from MoreAAOverview</t>
  </si>
  <si>
    <t>GAG/AGG/GGA</t>
  </si>
  <si>
    <t>AAG/GAA/AGA</t>
  </si>
  <si>
    <t>Initial Conditions: 0.05 M Gly</t>
  </si>
  <si>
    <t>2021-02-12_GA_LowConc_Analysis</t>
  </si>
  <si>
    <t>Initial Conditions: 0.025 M Gly, 0.025 M A</t>
  </si>
  <si>
    <t>Initial Conditions: 0.05 M Ala</t>
  </si>
  <si>
    <t>* 0 terms corrected to 1e-8 (for measurable species that simply weren't found) or 1e-4 (for species that couldn't be measured due to peak overlap)</t>
  </si>
  <si>
    <t>1-e8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</si>
</sst>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5" tint="0.39997558519241921"/>
        <bgColor indexed="64"/>
      </patternFill>
    </fill>
  </fills>
  <borders count="16">
    <border>
      <left/>
      <right/>
      <top/>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50">
    <xf numFmtId="0" fontId="0" fillId="0" borderId="0" xfId="0"/>
    <xf numFmtId="0" fontId="0" fillId="0" borderId="1" xfId="0" applyBorder="1"/>
    <xf numFmtId="0" fontId="0" fillId="0" borderId="2" xfId="0" applyBorder="1"/>
    <xf numFmtId="0" fontId="1" fillId="0" borderId="0" xfId="0" applyFont="1"/>
    <xf numFmtId="0" fontId="0" fillId="0" borderId="3" xfId="0" applyBorder="1"/>
    <xf numFmtId="0" fontId="0" fillId="0" borderId="4" xfId="0" applyBorder="1"/>
    <xf numFmtId="0" fontId="0" fillId="0" borderId="5" xfId="0" applyBorder="1"/>
    <xf numFmtId="0" fontId="0" fillId="0" borderId="6" xfId="0" applyBorder="1"/>
    <xf numFmtId="0" fontId="0" fillId="0" borderId="0"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2" borderId="0" xfId="0" applyFill="1"/>
    <xf numFmtId="0" fontId="0" fillId="0" borderId="0" xfId="0" applyFill="1"/>
    <xf numFmtId="0" fontId="0" fillId="0" borderId="4" xfId="0" applyNumberFormat="1" applyBorder="1"/>
    <xf numFmtId="0" fontId="0" fillId="0" borderId="1" xfId="0" applyNumberFormat="1" applyBorder="1"/>
    <xf numFmtId="0" fontId="0" fillId="0" borderId="6" xfId="0" applyNumberFormat="1" applyBorder="1"/>
    <xf numFmtId="0" fontId="0" fillId="0" borderId="0" xfId="0" applyNumberFormat="1" applyBorder="1"/>
    <xf numFmtId="0" fontId="0" fillId="0" borderId="8" xfId="0" applyNumberFormat="1" applyBorder="1"/>
    <xf numFmtId="0" fontId="0" fillId="0" borderId="2" xfId="0" applyNumberFormat="1" applyBorder="1"/>
    <xf numFmtId="0" fontId="0" fillId="0" borderId="5" xfId="0" applyNumberFormat="1" applyBorder="1"/>
    <xf numFmtId="0" fontId="0" fillId="0" borderId="7" xfId="0" applyNumberFormat="1" applyBorder="1"/>
    <xf numFmtId="0" fontId="0" fillId="0" borderId="9" xfId="0" applyNumberFormat="1" applyBorder="1"/>
    <xf numFmtId="0" fontId="0" fillId="0" borderId="0" xfId="0" applyFont="1"/>
    <xf numFmtId="164" fontId="0" fillId="0" borderId="5" xfId="0" applyNumberFormat="1" applyFill="1" applyBorder="1"/>
    <xf numFmtId="164" fontId="0" fillId="0" borderId="7" xfId="0" applyNumberFormat="1" applyFill="1" applyBorder="1"/>
    <xf numFmtId="164" fontId="0" fillId="0" borderId="9" xfId="0" applyNumberFormat="1" applyFill="1" applyBorder="1"/>
    <xf numFmtId="164" fontId="0" fillId="0" borderId="0" xfId="0" applyNumberFormat="1" applyFill="1" applyBorder="1"/>
    <xf numFmtId="0" fontId="0" fillId="4" borderId="3" xfId="0" applyFill="1" applyBorder="1"/>
    <xf numFmtId="0" fontId="0" fillId="3" borderId="3" xfId="0" applyFill="1" applyBorder="1"/>
    <xf numFmtId="0" fontId="0" fillId="0" borderId="12" xfId="0" applyBorder="1"/>
    <xf numFmtId="0" fontId="1" fillId="0" borderId="0" xfId="0" applyFont="1" applyBorder="1"/>
    <xf numFmtId="0" fontId="0" fillId="0" borderId="0" xfId="0" applyNumberFormat="1" applyFill="1" applyBorder="1"/>
    <xf numFmtId="0" fontId="0" fillId="0" borderId="7" xfId="0" applyNumberFormat="1" applyFill="1" applyBorder="1"/>
    <xf numFmtId="0" fontId="0" fillId="0" borderId="13" xfId="0" applyBorder="1"/>
    <xf numFmtId="0" fontId="0" fillId="0" borderId="14" xfId="0" applyBorder="1"/>
    <xf numFmtId="0" fontId="0" fillId="0" borderId="15" xfId="0" applyBorder="1"/>
    <xf numFmtId="11" fontId="0" fillId="0" borderId="5" xfId="0" applyNumberFormat="1" applyBorder="1"/>
    <xf numFmtId="11" fontId="0" fillId="0" borderId="1" xfId="0" applyNumberFormat="1" applyBorder="1"/>
    <xf numFmtId="11" fontId="0" fillId="0" borderId="0" xfId="0" applyNumberFormat="1" applyBorder="1"/>
    <xf numFmtId="11" fontId="0" fillId="0" borderId="7" xfId="0" applyNumberFormat="1" applyBorder="1"/>
    <xf numFmtId="11" fontId="0" fillId="0" borderId="9" xfId="0" applyNumberFormat="1" applyBorder="1"/>
    <xf numFmtId="11" fontId="0" fillId="0" borderId="2" xfId="0" applyNumberFormat="1" applyBorder="1"/>
    <xf numFmtId="11" fontId="0" fillId="0" borderId="4" xfId="0" applyNumberFormat="1" applyBorder="1"/>
    <xf numFmtId="11" fontId="0" fillId="0" borderId="6" xfId="0" applyNumberFormat="1" applyBorder="1"/>
    <xf numFmtId="11" fontId="0" fillId="0" borderId="8" xfId="0" applyNumberFormat="1" applyBorder="1"/>
    <xf numFmtId="0" fontId="0" fillId="5" borderId="3" xfId="0" applyFill="1" applyBorder="1"/>
    <xf numFmtId="0" fontId="0" fillId="6" borderId="3"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s1/Yin-COoL/COoL%20Boigenzahn/Experiments/2021-01-13_GA-InitialConditions/Copy%20of%202021-02-15_GA_Homopolymer_Redone_Analysis-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LAB Import"/>
      <sheetName val="HPLC Intensities"/>
      <sheetName val="Calibration Curves"/>
      <sheetName val="Concentrations"/>
      <sheetName val="Averages"/>
      <sheetName val="G and A only calibration factor"/>
      <sheetName val="IntensitiesUnclearOrigin"/>
    </sheetNames>
    <sheetDataSet>
      <sheetData sheetId="0" refreshError="1"/>
      <sheetData sheetId="1">
        <row r="34">
          <cell r="P34">
            <v>8145224</v>
          </cell>
        </row>
        <row r="35">
          <cell r="P35">
            <v>13427258</v>
          </cell>
        </row>
        <row r="36">
          <cell r="P36">
            <v>15058411</v>
          </cell>
        </row>
        <row r="37">
          <cell r="P37">
            <v>14542725</v>
          </cell>
        </row>
        <row r="38">
          <cell r="P38">
            <v>10866121</v>
          </cell>
        </row>
      </sheetData>
      <sheetData sheetId="2">
        <row r="12">
          <cell r="P12">
            <v>227815753</v>
          </cell>
        </row>
      </sheetData>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52"/>
  <sheetViews>
    <sheetView topLeftCell="A82" zoomScaleNormal="100" workbookViewId="0">
      <selection activeCell="V245" sqref="V245"/>
    </sheetView>
  </sheetViews>
  <sheetFormatPr defaultRowHeight="15" x14ac:dyDescent="0.25"/>
  <cols>
    <col min="1" max="1" width="12.42578125" customWidth="1"/>
    <col min="2" max="2" width="9.42578125" bestFit="1" customWidth="1"/>
    <col min="3" max="3" width="13" bestFit="1" customWidth="1"/>
    <col min="4" max="4" width="13.140625" bestFit="1" customWidth="1"/>
    <col min="5" max="5" width="9.42578125" bestFit="1" customWidth="1"/>
    <col min="6" max="6" width="13.140625" bestFit="1" customWidth="1"/>
    <col min="7" max="7" width="9.42578125" bestFit="1" customWidth="1"/>
    <col min="8" max="8" width="13.140625" bestFit="1" customWidth="1"/>
    <col min="9" max="9" width="9.42578125" bestFit="1" customWidth="1"/>
    <col min="10" max="10" width="13.140625" bestFit="1" customWidth="1"/>
    <col min="11" max="11" width="9.28515625" bestFit="1" customWidth="1"/>
    <col min="14" max="14" width="9.28515625" bestFit="1" customWidth="1"/>
    <col min="15" max="16" width="13" bestFit="1" customWidth="1"/>
    <col min="17" max="17" width="9.28515625" bestFit="1" customWidth="1"/>
    <col min="18" max="18" width="13" bestFit="1" customWidth="1"/>
    <col min="19" max="19" width="9.28515625" bestFit="1" customWidth="1"/>
    <col min="20" max="20" width="13" bestFit="1" customWidth="1"/>
    <col min="21" max="22" width="11" bestFit="1" customWidth="1"/>
    <col min="23" max="23" width="9.28515625" bestFit="1" customWidth="1"/>
  </cols>
  <sheetData>
    <row r="1" spans="1:23" x14ac:dyDescent="0.25">
      <c r="A1" t="s">
        <v>16</v>
      </c>
    </row>
    <row r="2" spans="1:23" s="14" customFormat="1" x14ac:dyDescent="0.25">
      <c r="A2" s="14" t="s">
        <v>17</v>
      </c>
    </row>
    <row r="3" spans="1:23" s="15" customFormat="1" x14ac:dyDescent="0.25"/>
    <row r="4" spans="1:23" x14ac:dyDescent="0.25">
      <c r="A4" s="3" t="s">
        <v>0</v>
      </c>
    </row>
    <row r="5" spans="1:23" x14ac:dyDescent="0.25">
      <c r="A5" s="25" t="s">
        <v>18</v>
      </c>
      <c r="M5" s="3" t="s">
        <v>0</v>
      </c>
    </row>
    <row r="6" spans="1:23" x14ac:dyDescent="0.25">
      <c r="A6" s="4" t="s">
        <v>1</v>
      </c>
      <c r="B6" s="4" t="s">
        <v>2</v>
      </c>
      <c r="C6" s="4" t="s">
        <v>3</v>
      </c>
      <c r="D6" s="4" t="s">
        <v>4</v>
      </c>
      <c r="E6" s="4" t="s">
        <v>5</v>
      </c>
      <c r="F6" s="4" t="s">
        <v>6</v>
      </c>
      <c r="G6" s="4" t="s">
        <v>7</v>
      </c>
      <c r="H6" s="4" t="s">
        <v>8</v>
      </c>
      <c r="I6" s="4" t="s">
        <v>9</v>
      </c>
      <c r="J6" s="4" t="s">
        <v>10</v>
      </c>
      <c r="K6" s="4" t="s">
        <v>11</v>
      </c>
      <c r="M6" s="30" t="s">
        <v>15</v>
      </c>
      <c r="N6" s="13" t="s">
        <v>2</v>
      </c>
      <c r="O6" s="13" t="s">
        <v>3</v>
      </c>
      <c r="P6" s="13" t="s">
        <v>4</v>
      </c>
      <c r="Q6" s="13" t="s">
        <v>5</v>
      </c>
      <c r="R6" s="13" t="s">
        <v>6</v>
      </c>
      <c r="S6" s="13" t="s">
        <v>7</v>
      </c>
      <c r="T6" s="13" t="s">
        <v>8</v>
      </c>
      <c r="U6" s="13" t="s">
        <v>9</v>
      </c>
      <c r="V6" s="13" t="s">
        <v>10</v>
      </c>
      <c r="W6" s="13" t="s">
        <v>11</v>
      </c>
    </row>
    <row r="7" spans="1:23" x14ac:dyDescent="0.25">
      <c r="A7" s="4">
        <v>0</v>
      </c>
      <c r="B7" s="16">
        <v>0.12707601810813982</v>
      </c>
      <c r="C7" s="17">
        <v>3.1042805016209744E-3</v>
      </c>
      <c r="D7" s="17">
        <v>6.2381059486830729E-5</v>
      </c>
      <c r="E7" s="17">
        <v>0</v>
      </c>
      <c r="F7" s="17">
        <v>1.8143016832813252E-5</v>
      </c>
      <c r="G7" s="17">
        <v>0</v>
      </c>
      <c r="H7" s="17">
        <v>9.2991767952766491E-6</v>
      </c>
      <c r="I7" s="17">
        <v>0</v>
      </c>
      <c r="J7" s="17">
        <v>0</v>
      </c>
      <c r="K7" s="22">
        <v>0</v>
      </c>
      <c r="M7" s="12">
        <v>0</v>
      </c>
      <c r="N7" s="16">
        <f t="shared" ref="N7:W10" si="0">AVERAGE(B7,B15,B23)</f>
        <v>0.11811959649839059</v>
      </c>
      <c r="O7" s="17">
        <f t="shared" si="0"/>
        <v>5.198001679307342E-3</v>
      </c>
      <c r="P7" s="17">
        <f t="shared" si="0"/>
        <v>7.0994502615486792E-5</v>
      </c>
      <c r="Q7" s="17">
        <f t="shared" si="0"/>
        <v>0</v>
      </c>
      <c r="R7" s="17">
        <f t="shared" si="0"/>
        <v>1.8228080116133629E-5</v>
      </c>
      <c r="S7" s="17">
        <f t="shared" si="0"/>
        <v>0</v>
      </c>
      <c r="T7" s="17">
        <f t="shared" si="0"/>
        <v>4.8978646063172493E-6</v>
      </c>
      <c r="U7" s="17">
        <f t="shared" si="0"/>
        <v>0</v>
      </c>
      <c r="V7" s="17">
        <f t="shared" si="0"/>
        <v>0</v>
      </c>
      <c r="W7" s="22">
        <f t="shared" si="0"/>
        <v>0</v>
      </c>
    </row>
    <row r="8" spans="1:23" x14ac:dyDescent="0.25">
      <c r="A8" s="4">
        <v>1</v>
      </c>
      <c r="B8" s="18">
        <v>0.10814785639387155</v>
      </c>
      <c r="C8" s="19">
        <v>1.5942707877624248E-5</v>
      </c>
      <c r="D8" s="19">
        <v>1.0186596990911895E-2</v>
      </c>
      <c r="E8" s="19">
        <v>0</v>
      </c>
      <c r="F8" s="19">
        <v>3.1084086724111212E-5</v>
      </c>
      <c r="G8" s="19">
        <v>0</v>
      </c>
      <c r="H8" s="19">
        <v>1.2838334081478999E-3</v>
      </c>
      <c r="I8" s="19">
        <v>4.9778077516895037E-4</v>
      </c>
      <c r="J8" s="19">
        <v>0</v>
      </c>
      <c r="K8" s="23">
        <v>0</v>
      </c>
      <c r="M8" s="12">
        <v>1</v>
      </c>
      <c r="N8" s="18">
        <f t="shared" si="0"/>
        <v>0.10927424751132864</v>
      </c>
      <c r="O8" s="19">
        <f t="shared" si="0"/>
        <v>5.3142359592080825E-6</v>
      </c>
      <c r="P8" s="19">
        <f t="shared" si="0"/>
        <v>1.0353051157865429E-2</v>
      </c>
      <c r="Q8" s="19">
        <f t="shared" si="0"/>
        <v>0</v>
      </c>
      <c r="R8" s="19">
        <f t="shared" si="0"/>
        <v>2.8900250508097716E-5</v>
      </c>
      <c r="S8" s="19">
        <f t="shared" si="0"/>
        <v>0</v>
      </c>
      <c r="T8" s="19">
        <f t="shared" si="0"/>
        <v>1.2866269455351603E-3</v>
      </c>
      <c r="U8" s="19">
        <f t="shared" si="0"/>
        <v>5.3306047322670318E-4</v>
      </c>
      <c r="V8" s="19">
        <f t="shared" si="0"/>
        <v>0</v>
      </c>
      <c r="W8" s="23">
        <f t="shared" si="0"/>
        <v>0</v>
      </c>
    </row>
    <row r="9" spans="1:23" x14ac:dyDescent="0.25">
      <c r="A9" s="4">
        <v>2</v>
      </c>
      <c r="B9" s="18">
        <v>0.10708137790190719</v>
      </c>
      <c r="C9" s="19">
        <v>2.6091259808534839E-5</v>
      </c>
      <c r="D9" s="19">
        <v>9.8170131578560783E-3</v>
      </c>
      <c r="E9" s="19">
        <v>0</v>
      </c>
      <c r="F9" s="19">
        <v>0</v>
      </c>
      <c r="G9" s="19">
        <v>0</v>
      </c>
      <c r="H9" s="19">
        <v>1.0792962427725455E-3</v>
      </c>
      <c r="I9" s="19">
        <v>5.0589130051597155E-4</v>
      </c>
      <c r="J9" s="19">
        <v>0</v>
      </c>
      <c r="K9" s="23">
        <v>0</v>
      </c>
      <c r="M9" s="12">
        <v>2</v>
      </c>
      <c r="N9" s="18">
        <f t="shared" si="0"/>
        <v>0.10821617589842648</v>
      </c>
      <c r="O9" s="19">
        <f t="shared" si="0"/>
        <v>7.2789815665937147E-5</v>
      </c>
      <c r="P9" s="19">
        <f t="shared" si="0"/>
        <v>9.7214291919690086E-3</v>
      </c>
      <c r="Q9" s="19">
        <f t="shared" si="0"/>
        <v>0</v>
      </c>
      <c r="R9" s="19">
        <f t="shared" si="0"/>
        <v>0</v>
      </c>
      <c r="S9" s="19">
        <f t="shared" si="0"/>
        <v>0</v>
      </c>
      <c r="T9" s="19">
        <f t="shared" si="0"/>
        <v>1.033674199308926E-3</v>
      </c>
      <c r="U9" s="19">
        <f t="shared" si="0"/>
        <v>4.7882178796924475E-4</v>
      </c>
      <c r="V9" s="19">
        <f t="shared" si="0"/>
        <v>0</v>
      </c>
      <c r="W9" s="23">
        <f t="shared" si="0"/>
        <v>0</v>
      </c>
    </row>
    <row r="10" spans="1:23" x14ac:dyDescent="0.25">
      <c r="A10" s="4">
        <v>3</v>
      </c>
      <c r="B10" s="18">
        <v>8.5476308537498089E-2</v>
      </c>
      <c r="C10" s="19">
        <v>0</v>
      </c>
      <c r="D10" s="19">
        <v>7.2519630284511982E-3</v>
      </c>
      <c r="E10" s="19">
        <v>0</v>
      </c>
      <c r="F10" s="19">
        <v>3.9465558056607505E-5</v>
      </c>
      <c r="G10" s="19">
        <v>0</v>
      </c>
      <c r="H10" s="19">
        <v>8.4057608789002555E-4</v>
      </c>
      <c r="I10" s="19">
        <v>3.8292334215473463E-4</v>
      </c>
      <c r="J10" s="19">
        <v>0</v>
      </c>
      <c r="K10" s="23">
        <v>0</v>
      </c>
      <c r="M10" s="12">
        <v>3</v>
      </c>
      <c r="N10" s="18">
        <f t="shared" si="0"/>
        <v>8.4368266631465585E-2</v>
      </c>
      <c r="O10" s="19">
        <f t="shared" ref="O10" si="1">AVERAGE(C10,C18,C26)</f>
        <v>0</v>
      </c>
      <c r="P10" s="19">
        <f t="shared" ref="P10" si="2">AVERAGE(D10,D18,D26)</f>
        <v>7.1719664768116866E-3</v>
      </c>
      <c r="Q10" s="19">
        <f t="shared" ref="Q10" si="3">AVERAGE(E10,E18,E26)</f>
        <v>0</v>
      </c>
      <c r="R10" s="19">
        <f t="shared" ref="R10" si="4">AVERAGE(F10,F18,F26)</f>
        <v>4.6606041091444165E-5</v>
      </c>
      <c r="S10" s="19">
        <f t="shared" ref="S10" si="5">AVERAGE(G10,G18,G26)</f>
        <v>0</v>
      </c>
      <c r="T10" s="19">
        <f t="shared" ref="T10" si="6">AVERAGE(H10,H18,H26)</f>
        <v>8.0777266549159315E-4</v>
      </c>
      <c r="U10" s="19">
        <f t="shared" ref="U10" si="7">AVERAGE(I10,I18,I26)</f>
        <v>3.752748775681001E-4</v>
      </c>
      <c r="V10" s="19">
        <f t="shared" ref="V10" si="8">AVERAGE(J10,J18,J26)</f>
        <v>0</v>
      </c>
      <c r="W10" s="23">
        <f t="shared" ref="W10" si="9">AVERAGE(K10,K18,K26)</f>
        <v>0</v>
      </c>
    </row>
    <row r="11" spans="1:23" x14ac:dyDescent="0.25">
      <c r="A11" s="4">
        <v>4</v>
      </c>
      <c r="B11" s="20">
        <v>9.9750315283487656E-2</v>
      </c>
      <c r="C11" s="21">
        <v>3.2736981098932171E-5</v>
      </c>
      <c r="D11" s="21">
        <v>8.9916809663986436E-3</v>
      </c>
      <c r="E11" s="21">
        <v>0</v>
      </c>
      <c r="F11" s="21">
        <v>5.8939040346791227E-6</v>
      </c>
      <c r="G11" s="21">
        <v>0</v>
      </c>
      <c r="H11" s="21">
        <v>9.6765451647453499E-4</v>
      </c>
      <c r="I11" s="21">
        <v>5.1269174770707303E-4</v>
      </c>
      <c r="J11" s="21">
        <v>0</v>
      </c>
      <c r="K11" s="24">
        <v>0</v>
      </c>
      <c r="M11" s="12">
        <v>4</v>
      </c>
      <c r="N11" s="20">
        <f t="shared" ref="N11:W11" si="10">AVERAGE(B11,B19,B27)</f>
        <v>9.8542536973814154E-2</v>
      </c>
      <c r="O11" s="21">
        <f t="shared" si="10"/>
        <v>1.647530201009995E-5</v>
      </c>
      <c r="P11" s="21">
        <f t="shared" si="10"/>
        <v>8.7823270637836723E-3</v>
      </c>
      <c r="Q11" s="21">
        <f t="shared" si="10"/>
        <v>0</v>
      </c>
      <c r="R11" s="21">
        <f t="shared" si="10"/>
        <v>1.9646346782263742E-6</v>
      </c>
      <c r="S11" s="21">
        <f t="shared" si="10"/>
        <v>0</v>
      </c>
      <c r="T11" s="21">
        <f t="shared" si="10"/>
        <v>9.0387677353837622E-4</v>
      </c>
      <c r="U11" s="21">
        <f t="shared" si="10"/>
        <v>4.3970789160177414E-4</v>
      </c>
      <c r="V11" s="21">
        <f t="shared" si="10"/>
        <v>0</v>
      </c>
      <c r="W11" s="24">
        <f t="shared" si="10"/>
        <v>0</v>
      </c>
    </row>
    <row r="12" spans="1:23" x14ac:dyDescent="0.25">
      <c r="A12" s="8"/>
      <c r="B12" s="19"/>
      <c r="C12" s="19"/>
      <c r="D12" s="19"/>
      <c r="E12" s="19"/>
      <c r="F12" s="19"/>
      <c r="G12" s="19"/>
      <c r="H12" s="19"/>
      <c r="I12" s="19"/>
      <c r="J12" s="19"/>
      <c r="K12" s="19"/>
      <c r="M12" s="8"/>
      <c r="N12" s="19"/>
      <c r="O12" s="19"/>
      <c r="P12" s="19"/>
      <c r="Q12" s="19"/>
      <c r="R12" s="19"/>
      <c r="S12" s="19"/>
      <c r="T12" s="19"/>
      <c r="U12" s="19"/>
      <c r="V12" s="19"/>
      <c r="W12" s="19"/>
    </row>
    <row r="13" spans="1:23" x14ac:dyDescent="0.25">
      <c r="A13" s="25" t="s">
        <v>18</v>
      </c>
      <c r="M13" t="s">
        <v>33</v>
      </c>
    </row>
    <row r="14" spans="1:23" x14ac:dyDescent="0.25">
      <c r="A14" s="4" t="s">
        <v>12</v>
      </c>
      <c r="B14" s="4" t="s">
        <v>2</v>
      </c>
      <c r="C14" s="4" t="s">
        <v>3</v>
      </c>
      <c r="D14" s="4" t="s">
        <v>4</v>
      </c>
      <c r="E14" s="4" t="s">
        <v>5</v>
      </c>
      <c r="F14" s="4" t="s">
        <v>6</v>
      </c>
      <c r="G14" s="4" t="s">
        <v>7</v>
      </c>
      <c r="H14" s="4" t="s">
        <v>8</v>
      </c>
      <c r="I14" s="4" t="s">
        <v>9</v>
      </c>
      <c r="J14" s="4" t="s">
        <v>10</v>
      </c>
      <c r="K14" s="4" t="s">
        <v>11</v>
      </c>
      <c r="M14" s="31" t="s">
        <v>20</v>
      </c>
      <c r="N14" s="13" t="s">
        <v>2</v>
      </c>
      <c r="O14" s="13" t="s">
        <v>3</v>
      </c>
      <c r="P14" s="13" t="s">
        <v>4</v>
      </c>
      <c r="Q14" s="13" t="s">
        <v>5</v>
      </c>
      <c r="R14" s="13" t="s">
        <v>6</v>
      </c>
      <c r="S14" s="13" t="s">
        <v>7</v>
      </c>
      <c r="T14" s="13" t="s">
        <v>8</v>
      </c>
      <c r="U14" s="13" t="s">
        <v>9</v>
      </c>
      <c r="V14" s="13" t="s">
        <v>10</v>
      </c>
      <c r="W14" s="13" t="s">
        <v>11</v>
      </c>
    </row>
    <row r="15" spans="1:23" x14ac:dyDescent="0.25">
      <c r="A15" s="4">
        <v>0</v>
      </c>
      <c r="B15" s="16">
        <v>0.11331169201747027</v>
      </c>
      <c r="C15" s="17">
        <v>5.5127794433074166E-3</v>
      </c>
      <c r="D15" s="17">
        <v>9.0344982705065191E-5</v>
      </c>
      <c r="E15" s="17">
        <v>0</v>
      </c>
      <c r="F15" s="17">
        <v>1.8795713949059983E-5</v>
      </c>
      <c r="G15" s="17">
        <v>0</v>
      </c>
      <c r="H15" s="17">
        <v>0</v>
      </c>
      <c r="I15" s="17">
        <v>0</v>
      </c>
      <c r="J15" s="17">
        <v>0</v>
      </c>
      <c r="K15" s="22">
        <v>0</v>
      </c>
      <c r="M15" s="12">
        <v>0</v>
      </c>
      <c r="N15" s="16">
        <f>_xlfn.STDEV.S(B7,B15,B23)</f>
        <v>7.7634923815710554E-3</v>
      </c>
      <c r="O15" s="17">
        <f t="shared" ref="O15:T15" si="11">_xlfn.STDEV.S(C7,C15,C23)</f>
        <v>1.9554274570665001E-3</v>
      </c>
      <c r="P15" s="17">
        <f t="shared" si="11"/>
        <v>1.6791611669639912E-5</v>
      </c>
      <c r="Q15" s="40">
        <v>1E-8</v>
      </c>
      <c r="R15" s="17">
        <f t="shared" si="11"/>
        <v>5.3024440864516611E-7</v>
      </c>
      <c r="S15" s="40">
        <v>1E-8</v>
      </c>
      <c r="T15" s="17">
        <f t="shared" si="11"/>
        <v>4.6694320312904082E-6</v>
      </c>
      <c r="U15" s="40">
        <v>1E-8</v>
      </c>
      <c r="V15" s="40">
        <v>1E-4</v>
      </c>
      <c r="W15" s="39">
        <v>1E-4</v>
      </c>
    </row>
    <row r="16" spans="1:23" x14ac:dyDescent="0.25">
      <c r="A16" s="4">
        <v>1</v>
      </c>
      <c r="B16" s="18">
        <v>0.11067854478638567</v>
      </c>
      <c r="C16" s="19">
        <v>0</v>
      </c>
      <c r="D16" s="19">
        <v>1.0421028403933039E-2</v>
      </c>
      <c r="E16" s="19">
        <v>0</v>
      </c>
      <c r="F16" s="19">
        <v>2.8591078189875579E-5</v>
      </c>
      <c r="G16" s="19">
        <v>0</v>
      </c>
      <c r="H16" s="19">
        <v>1.2680010694087719E-3</v>
      </c>
      <c r="I16" s="19">
        <v>5.2569468110524637E-4</v>
      </c>
      <c r="J16" s="19">
        <v>0</v>
      </c>
      <c r="K16" s="23">
        <v>0</v>
      </c>
      <c r="M16" s="12">
        <v>1</v>
      </c>
      <c r="N16" s="18">
        <f t="shared" ref="N16:N19" si="12">_xlfn.STDEV.S(B8,B16,B24)</f>
        <v>1.288029428749744E-3</v>
      </c>
      <c r="O16" s="19">
        <f t="shared" ref="O16:O19" si="13">_xlfn.STDEV.S(C8,C16,C24)</f>
        <v>9.2045266847579288E-6</v>
      </c>
      <c r="P16" s="19">
        <f t="shared" ref="P16:P19" si="14">_xlfn.STDEV.S(D8,D16,D24)</f>
        <v>1.4495792428546994E-4</v>
      </c>
      <c r="Q16" s="41">
        <v>1E-8</v>
      </c>
      <c r="R16" s="19">
        <f t="shared" ref="R16:R19" si="15">_xlfn.STDEV.S(F8,F16,F24)</f>
        <v>2.0468381555962477E-6</v>
      </c>
      <c r="S16" s="41">
        <v>1E-8</v>
      </c>
      <c r="T16" s="19">
        <f t="shared" ref="T16:T19" si="16">_xlfn.STDEV.S(H8,H16,H24)</f>
        <v>2.0168271962147146E-5</v>
      </c>
      <c r="U16" s="19">
        <f t="shared" ref="U16:U19" si="17">_xlfn.STDEV.S(I8,I16,I24)</f>
        <v>3.9481323567275489E-5</v>
      </c>
      <c r="V16" s="41">
        <v>1E-4</v>
      </c>
      <c r="W16" s="42">
        <v>1E-4</v>
      </c>
    </row>
    <row r="17" spans="1:23" x14ac:dyDescent="0.25">
      <c r="A17" s="4">
        <v>2</v>
      </c>
      <c r="B17" s="18">
        <v>0.10771545477645934</v>
      </c>
      <c r="C17" s="19">
        <v>1.922781871892766E-4</v>
      </c>
      <c r="D17" s="19">
        <v>9.6527074450446157E-3</v>
      </c>
      <c r="E17" s="19">
        <v>0</v>
      </c>
      <c r="F17" s="19">
        <v>0</v>
      </c>
      <c r="G17" s="19">
        <v>0</v>
      </c>
      <c r="H17" s="19">
        <v>1.0363748481377428E-3</v>
      </c>
      <c r="I17" s="19">
        <v>5.1197419452623746E-4</v>
      </c>
      <c r="J17" s="19">
        <v>0</v>
      </c>
      <c r="K17" s="23">
        <v>0</v>
      </c>
      <c r="M17" s="12">
        <v>2</v>
      </c>
      <c r="N17" s="18">
        <f t="shared" si="12"/>
        <v>1.4514494345003886E-3</v>
      </c>
      <c r="O17" s="19">
        <f t="shared" si="13"/>
        <v>1.0429904916428442E-4</v>
      </c>
      <c r="P17" s="19">
        <f t="shared" si="14"/>
        <v>8.5383112623749281E-5</v>
      </c>
      <c r="Q17" s="41">
        <v>1E-8</v>
      </c>
      <c r="R17" s="41">
        <v>1E-8</v>
      </c>
      <c r="S17" s="41">
        <v>1E-8</v>
      </c>
      <c r="T17" s="19">
        <f t="shared" si="16"/>
        <v>4.7030558918018816E-5</v>
      </c>
      <c r="U17" s="19">
        <f t="shared" si="17"/>
        <v>5.2242320538871791E-5</v>
      </c>
      <c r="V17" s="41">
        <v>1E-4</v>
      </c>
      <c r="W17" s="42">
        <v>1E-4</v>
      </c>
    </row>
    <row r="18" spans="1:23" x14ac:dyDescent="0.25">
      <c r="A18" s="4">
        <v>3</v>
      </c>
      <c r="B18" s="18">
        <v>8.188677808299677E-2</v>
      </c>
      <c r="C18" s="19">
        <v>0</v>
      </c>
      <c r="D18" s="19">
        <v>6.7067646584974862E-3</v>
      </c>
      <c r="E18" s="19">
        <v>0</v>
      </c>
      <c r="F18" s="19">
        <v>3.4847293731549358E-5</v>
      </c>
      <c r="G18" s="19">
        <v>0</v>
      </c>
      <c r="H18" s="19">
        <v>7.4057295393327319E-4</v>
      </c>
      <c r="I18" s="19">
        <v>3.4797524064267098E-4</v>
      </c>
      <c r="J18" s="34">
        <v>0</v>
      </c>
      <c r="K18" s="23">
        <v>0</v>
      </c>
      <c r="M18" s="12">
        <v>3</v>
      </c>
      <c r="N18" s="18">
        <f t="shared" ref="N18" si="18">_xlfn.STDEV.S(B10,B18,B26)</f>
        <v>2.1531253982670856E-3</v>
      </c>
      <c r="O18" s="41">
        <v>1E-8</v>
      </c>
      <c r="P18" s="19">
        <f t="shared" ref="P18" si="19">_xlfn.STDEV.S(D10,D18,D26)</f>
        <v>4.308104441114264E-4</v>
      </c>
      <c r="Q18" s="41">
        <v>1E-8</v>
      </c>
      <c r="R18" s="19">
        <f t="shared" ref="R18" si="20">_xlfn.STDEV.S(F10,F18,F26)</f>
        <v>1.6529300453403416E-5</v>
      </c>
      <c r="S18" s="41">
        <v>1E-8</v>
      </c>
      <c r="T18" s="19">
        <f t="shared" ref="T18" si="21">_xlfn.STDEV.S(H10,H18,H26)</f>
        <v>5.8202106759729796E-5</v>
      </c>
      <c r="U18" s="19">
        <f t="shared" ref="U18" si="22">_xlfn.STDEV.S(I10,I18,I26)</f>
        <v>2.4391983940244166E-5</v>
      </c>
      <c r="V18" s="41">
        <v>1E-4</v>
      </c>
      <c r="W18" s="42">
        <v>1E-4</v>
      </c>
    </row>
    <row r="19" spans="1:23" x14ac:dyDescent="0.25">
      <c r="A19" s="4">
        <v>4</v>
      </c>
      <c r="B19" s="20">
        <v>9.479084196030424E-2</v>
      </c>
      <c r="C19" s="21">
        <v>1.6688924931367675E-5</v>
      </c>
      <c r="D19" s="21">
        <v>8.4553184739244724E-3</v>
      </c>
      <c r="E19" s="21">
        <v>0</v>
      </c>
      <c r="F19" s="21">
        <v>0</v>
      </c>
      <c r="G19" s="21">
        <v>0</v>
      </c>
      <c r="H19" s="21">
        <v>8.5558275055410131E-4</v>
      </c>
      <c r="I19" s="21">
        <v>3.9118063974329033E-4</v>
      </c>
      <c r="J19" s="21">
        <v>0</v>
      </c>
      <c r="K19" s="24">
        <v>0</v>
      </c>
      <c r="M19" s="12">
        <v>4</v>
      </c>
      <c r="N19" s="20">
        <f t="shared" si="12"/>
        <v>3.3170360350598289E-3</v>
      </c>
      <c r="O19" s="21">
        <f t="shared" si="13"/>
        <v>1.636953600235293E-5</v>
      </c>
      <c r="P19" s="21">
        <f t="shared" si="14"/>
        <v>2.8688525564444622E-4</v>
      </c>
      <c r="Q19" s="44">
        <v>1E-8</v>
      </c>
      <c r="R19" s="21">
        <f t="shared" si="15"/>
        <v>3.4028470809998131E-6</v>
      </c>
      <c r="S19" s="44">
        <v>1E-8</v>
      </c>
      <c r="T19" s="21">
        <f t="shared" si="16"/>
        <v>5.7617960453250956E-5</v>
      </c>
      <c r="U19" s="21">
        <f t="shared" si="17"/>
        <v>6.434152203756541E-5</v>
      </c>
      <c r="V19" s="44">
        <v>1E-4</v>
      </c>
      <c r="W19" s="43">
        <v>1E-4</v>
      </c>
    </row>
    <row r="20" spans="1:23" x14ac:dyDescent="0.25">
      <c r="A20" s="8"/>
      <c r="B20" s="19"/>
      <c r="C20" s="19"/>
      <c r="D20" s="19"/>
      <c r="E20" s="19"/>
      <c r="F20" s="19"/>
      <c r="G20" s="19"/>
      <c r="H20" s="19"/>
      <c r="I20" s="19"/>
      <c r="J20" s="19"/>
      <c r="K20" s="19"/>
    </row>
    <row r="21" spans="1:23" x14ac:dyDescent="0.25">
      <c r="A21" s="25" t="s">
        <v>18</v>
      </c>
    </row>
    <row r="22" spans="1:23" x14ac:dyDescent="0.25">
      <c r="A22" s="4" t="s">
        <v>13</v>
      </c>
      <c r="B22" s="4" t="s">
        <v>2</v>
      </c>
      <c r="C22" s="4" t="s">
        <v>3</v>
      </c>
      <c r="D22" s="4" t="s">
        <v>4</v>
      </c>
      <c r="E22" s="4" t="s">
        <v>5</v>
      </c>
      <c r="F22" s="4" t="s">
        <v>6</v>
      </c>
      <c r="G22" s="4" t="s">
        <v>7</v>
      </c>
      <c r="H22" s="4" t="s">
        <v>8</v>
      </c>
      <c r="I22" s="4" t="s">
        <v>9</v>
      </c>
      <c r="J22" s="4" t="s">
        <v>10</v>
      </c>
      <c r="K22" s="4" t="s">
        <v>11</v>
      </c>
    </row>
    <row r="23" spans="1:23" x14ac:dyDescent="0.25">
      <c r="A23" s="4">
        <v>0</v>
      </c>
      <c r="B23" s="16">
        <v>0.11397107936956166</v>
      </c>
      <c r="C23" s="17">
        <v>6.9769450929936354E-3</v>
      </c>
      <c r="D23" s="17">
        <v>6.0257465654564464E-5</v>
      </c>
      <c r="E23" s="17">
        <v>0</v>
      </c>
      <c r="F23" s="17">
        <v>1.7745509566527649E-5</v>
      </c>
      <c r="G23" s="17">
        <v>0</v>
      </c>
      <c r="H23" s="17">
        <v>5.3944170236750971E-6</v>
      </c>
      <c r="I23" s="17">
        <v>0</v>
      </c>
      <c r="J23" s="17">
        <v>0</v>
      </c>
      <c r="K23" s="22">
        <v>0</v>
      </c>
    </row>
    <row r="24" spans="1:23" x14ac:dyDescent="0.25">
      <c r="A24" s="4">
        <v>1</v>
      </c>
      <c r="B24" s="18">
        <v>0.10899634135372872</v>
      </c>
      <c r="C24" s="19">
        <v>0</v>
      </c>
      <c r="D24" s="19">
        <v>1.0451528078751354E-2</v>
      </c>
      <c r="E24" s="19">
        <v>0</v>
      </c>
      <c r="F24" s="19">
        <v>2.7025586610306354E-5</v>
      </c>
      <c r="G24" s="19">
        <v>0</v>
      </c>
      <c r="H24" s="19">
        <v>1.3080463590488089E-3</v>
      </c>
      <c r="I24" s="19">
        <v>5.7570596340591302E-4</v>
      </c>
      <c r="J24" s="19">
        <v>0</v>
      </c>
      <c r="K24" s="23">
        <v>0</v>
      </c>
    </row>
    <row r="25" spans="1:23" x14ac:dyDescent="0.25">
      <c r="A25" s="4">
        <v>2</v>
      </c>
      <c r="B25" s="18">
        <v>0.10985169501691296</v>
      </c>
      <c r="C25" s="19">
        <v>0</v>
      </c>
      <c r="D25" s="19">
        <v>9.69456697300633E-3</v>
      </c>
      <c r="E25" s="19">
        <v>0</v>
      </c>
      <c r="F25" s="19">
        <v>0</v>
      </c>
      <c r="G25" s="19">
        <v>0</v>
      </c>
      <c r="H25" s="19">
        <v>9.8535150701648954E-4</v>
      </c>
      <c r="I25" s="19">
        <v>4.1859986886552539E-4</v>
      </c>
      <c r="J25" s="19">
        <v>0</v>
      </c>
      <c r="K25" s="23">
        <v>0</v>
      </c>
    </row>
    <row r="26" spans="1:23" x14ac:dyDescent="0.25">
      <c r="A26" s="4">
        <v>3</v>
      </c>
      <c r="B26" s="18">
        <v>8.5741713273901898E-2</v>
      </c>
      <c r="C26" s="19">
        <v>0</v>
      </c>
      <c r="D26" s="19">
        <v>7.5571717434863746E-3</v>
      </c>
      <c r="E26" s="19">
        <v>0</v>
      </c>
      <c r="F26" s="19">
        <v>6.5505271486175626E-5</v>
      </c>
      <c r="G26" s="19">
        <v>0</v>
      </c>
      <c r="H26" s="19">
        <v>8.4216895465148061E-4</v>
      </c>
      <c r="I26" s="19">
        <v>3.9492604990689462E-4</v>
      </c>
      <c r="J26" s="19">
        <v>0</v>
      </c>
      <c r="K26" s="23">
        <v>0</v>
      </c>
    </row>
    <row r="27" spans="1:23" x14ac:dyDescent="0.25">
      <c r="A27" s="4">
        <v>4</v>
      </c>
      <c r="B27" s="20">
        <v>0.10108645367765057</v>
      </c>
      <c r="C27" s="21">
        <v>0</v>
      </c>
      <c r="D27" s="21">
        <v>8.8999817510279008E-3</v>
      </c>
      <c r="E27" s="21">
        <v>0</v>
      </c>
      <c r="F27" s="21">
        <v>0</v>
      </c>
      <c r="G27" s="21">
        <v>0</v>
      </c>
      <c r="H27" s="21">
        <v>8.8839305358649257E-4</v>
      </c>
      <c r="I27" s="21">
        <v>4.15251287354959E-4</v>
      </c>
      <c r="J27" s="21">
        <v>0</v>
      </c>
      <c r="K27" s="24">
        <v>0</v>
      </c>
    </row>
    <row r="28" spans="1:23" x14ac:dyDescent="0.25">
      <c r="A28" s="8"/>
      <c r="B28" s="19"/>
      <c r="C28" s="19"/>
      <c r="D28" s="19"/>
      <c r="E28" s="19"/>
      <c r="F28" s="19"/>
      <c r="G28" s="19"/>
      <c r="H28" s="19"/>
      <c r="I28" s="19"/>
      <c r="J28" s="19"/>
      <c r="K28" s="19"/>
    </row>
    <row r="29" spans="1:23" x14ac:dyDescent="0.25">
      <c r="A29" s="33" t="s">
        <v>23</v>
      </c>
      <c r="B29" s="19"/>
      <c r="C29" s="19"/>
      <c r="D29" s="19"/>
      <c r="E29" s="19"/>
      <c r="F29" s="19"/>
      <c r="G29" s="19"/>
      <c r="H29" s="19"/>
      <c r="I29" s="19"/>
      <c r="J29" s="19"/>
      <c r="K29" s="19"/>
    </row>
    <row r="30" spans="1:23" x14ac:dyDescent="0.25">
      <c r="A30" s="25" t="s">
        <v>19</v>
      </c>
      <c r="M30" s="33" t="s">
        <v>23</v>
      </c>
    </row>
    <row r="31" spans="1:23" x14ac:dyDescent="0.25">
      <c r="A31" s="4" t="s">
        <v>1</v>
      </c>
      <c r="B31" s="4" t="s">
        <v>2</v>
      </c>
      <c r="C31" s="4" t="s">
        <v>3</v>
      </c>
      <c r="D31" s="4" t="s">
        <v>4</v>
      </c>
      <c r="E31" s="4" t="s">
        <v>5</v>
      </c>
      <c r="F31" s="4" t="s">
        <v>6</v>
      </c>
      <c r="G31" s="4" t="s">
        <v>7</v>
      </c>
      <c r="H31" s="4" t="s">
        <v>8</v>
      </c>
      <c r="I31" s="4" t="s">
        <v>9</v>
      </c>
      <c r="J31" s="4" t="s">
        <v>10</v>
      </c>
      <c r="K31" s="4" t="s">
        <v>11</v>
      </c>
      <c r="M31" s="30" t="s">
        <v>15</v>
      </c>
      <c r="N31" s="13" t="s">
        <v>2</v>
      </c>
      <c r="O31" s="13" t="s">
        <v>3</v>
      </c>
      <c r="P31" s="13" t="s">
        <v>4</v>
      </c>
      <c r="Q31" s="13" t="s">
        <v>5</v>
      </c>
      <c r="R31" s="13" t="s">
        <v>6</v>
      </c>
      <c r="S31" s="13" t="s">
        <v>7</v>
      </c>
      <c r="T31" s="13" t="s">
        <v>8</v>
      </c>
      <c r="U31" s="13" t="s">
        <v>9</v>
      </c>
      <c r="V31" s="13" t="s">
        <v>10</v>
      </c>
      <c r="W31" s="13" t="s">
        <v>11</v>
      </c>
    </row>
    <row r="32" spans="1:23" x14ac:dyDescent="0.25">
      <c r="A32" s="4">
        <v>0</v>
      </c>
      <c r="B32" s="16">
        <v>0.10605896201927627</v>
      </c>
      <c r="C32" s="17">
        <v>1.3123561301750717E-2</v>
      </c>
      <c r="D32" s="17">
        <v>1.1266823247234472E-4</v>
      </c>
      <c r="E32" s="17">
        <v>0</v>
      </c>
      <c r="F32" s="17">
        <v>2.868817727573296E-5</v>
      </c>
      <c r="G32" s="17">
        <v>0</v>
      </c>
      <c r="H32" s="17">
        <v>3.9382237348600272E-3</v>
      </c>
      <c r="I32" s="17">
        <v>0</v>
      </c>
      <c r="J32" s="17">
        <v>0</v>
      </c>
      <c r="K32" s="22">
        <v>0</v>
      </c>
      <c r="M32" s="12">
        <v>0</v>
      </c>
      <c r="N32" s="16">
        <f t="shared" ref="N32:W35" si="23">AVERAGE(B32,B41,B50)</f>
        <v>0.10477634669582665</v>
      </c>
      <c r="O32" s="17">
        <f t="shared" si="23"/>
        <v>1.1730511600456942E-2</v>
      </c>
      <c r="P32" s="17">
        <f t="shared" si="23"/>
        <v>5.8970839947181603E-3</v>
      </c>
      <c r="Q32" s="17">
        <f t="shared" si="23"/>
        <v>7.6136986670421639E-5</v>
      </c>
      <c r="R32" s="17">
        <f t="shared" si="23"/>
        <v>9.1491135478049407E-4</v>
      </c>
      <c r="S32" s="17">
        <f t="shared" si="23"/>
        <v>3.5907928716089169E-4</v>
      </c>
      <c r="T32" s="17">
        <f t="shared" si="23"/>
        <v>1.9641102199281519E-3</v>
      </c>
      <c r="U32" s="17">
        <f t="shared" si="23"/>
        <v>2.5674089050359256E-4</v>
      </c>
      <c r="V32" s="17">
        <f t="shared" si="23"/>
        <v>0</v>
      </c>
      <c r="W32" s="22">
        <f t="shared" si="23"/>
        <v>0</v>
      </c>
    </row>
    <row r="33" spans="1:23" x14ac:dyDescent="0.25">
      <c r="A33" s="4">
        <v>1</v>
      </c>
      <c r="B33" s="18">
        <v>0.10230771076265986</v>
      </c>
      <c r="C33" s="19">
        <v>1.0168471536733458E-2</v>
      </c>
      <c r="D33" s="19">
        <v>8.8538436329050584E-3</v>
      </c>
      <c r="E33" s="19">
        <v>1.0332279140854944E-4</v>
      </c>
      <c r="F33" s="19">
        <v>1.349962441300106E-3</v>
      </c>
      <c r="G33" s="19">
        <v>5.3913861984706667E-4</v>
      </c>
      <c r="H33" s="19">
        <v>1.0177420913773957E-3</v>
      </c>
      <c r="I33" s="19">
        <v>4.088422328079497E-4</v>
      </c>
      <c r="J33" s="34">
        <v>0</v>
      </c>
      <c r="K33" s="35">
        <v>0</v>
      </c>
      <c r="M33" s="12">
        <v>1</v>
      </c>
      <c r="N33" s="18">
        <f t="shared" si="23"/>
        <v>9.6547408703059556E-2</v>
      </c>
      <c r="O33" s="19">
        <f t="shared" si="23"/>
        <v>1.0370781222198156E-2</v>
      </c>
      <c r="P33" s="19">
        <f t="shared" si="23"/>
        <v>8.1740947241014175E-3</v>
      </c>
      <c r="Q33" s="19">
        <f t="shared" si="23"/>
        <v>1.0276102714269232E-4</v>
      </c>
      <c r="R33" s="19">
        <f t="shared" si="23"/>
        <v>1.288421350859469E-3</v>
      </c>
      <c r="S33" s="19">
        <f t="shared" si="23"/>
        <v>4.9677897986513935E-4</v>
      </c>
      <c r="T33" s="19">
        <f t="shared" si="23"/>
        <v>8.7627740395742639E-4</v>
      </c>
      <c r="U33" s="19">
        <f t="shared" si="23"/>
        <v>3.570533755820311E-4</v>
      </c>
      <c r="V33" s="19">
        <f t="shared" si="23"/>
        <v>0</v>
      </c>
      <c r="W33" s="23">
        <f t="shared" si="23"/>
        <v>0</v>
      </c>
    </row>
    <row r="34" spans="1:23" x14ac:dyDescent="0.25">
      <c r="A34" s="4">
        <v>2</v>
      </c>
      <c r="B34" s="18">
        <v>0.10659359379072486</v>
      </c>
      <c r="C34" s="19">
        <v>1.0787585878663974E-2</v>
      </c>
      <c r="D34" s="19">
        <v>8.5599986963253542E-3</v>
      </c>
      <c r="E34" s="19">
        <v>8.562721703405033E-5</v>
      </c>
      <c r="F34" s="19">
        <v>1.2475623016465398E-3</v>
      </c>
      <c r="G34" s="19">
        <v>4.853298903711053E-4</v>
      </c>
      <c r="H34" s="19">
        <v>9.5720971412512328E-4</v>
      </c>
      <c r="I34" s="19">
        <v>3.7372017900962285E-4</v>
      </c>
      <c r="J34" s="34">
        <v>0</v>
      </c>
      <c r="K34" s="35">
        <v>0</v>
      </c>
      <c r="M34" s="12">
        <v>2</v>
      </c>
      <c r="N34" s="18">
        <f t="shared" si="23"/>
        <v>9.4547148642462928E-2</v>
      </c>
      <c r="O34" s="19">
        <f t="shared" si="23"/>
        <v>1.0152291795203468E-2</v>
      </c>
      <c r="P34" s="19">
        <f t="shared" si="23"/>
        <v>7.9472600983816546E-3</v>
      </c>
      <c r="Q34" s="19">
        <f t="shared" si="23"/>
        <v>8.4826404144424243E-5</v>
      </c>
      <c r="R34" s="19">
        <f t="shared" si="23"/>
        <v>1.2195622858145346E-3</v>
      </c>
      <c r="S34" s="19">
        <f t="shared" si="23"/>
        <v>4.6351887709847052E-4</v>
      </c>
      <c r="T34" s="19">
        <f t="shared" si="23"/>
        <v>8.3555895896175638E-4</v>
      </c>
      <c r="U34" s="19">
        <f t="shared" si="23"/>
        <v>3.6449164782276434E-4</v>
      </c>
      <c r="V34" s="19">
        <f t="shared" si="23"/>
        <v>0</v>
      </c>
      <c r="W34" s="23">
        <f t="shared" si="23"/>
        <v>0</v>
      </c>
    </row>
    <row r="35" spans="1:23" x14ac:dyDescent="0.25">
      <c r="A35" s="4">
        <v>3</v>
      </c>
      <c r="B35" s="18">
        <v>9.8268080141269865E-2</v>
      </c>
      <c r="C35" s="19">
        <v>9.9092445112871543E-3</v>
      </c>
      <c r="D35" s="19">
        <v>8.0157895050143989E-3</v>
      </c>
      <c r="E35" s="19">
        <v>9.8428270836879467E-5</v>
      </c>
      <c r="F35" s="19">
        <v>1.2342783536111728E-3</v>
      </c>
      <c r="G35" s="19">
        <v>4.628458697508212E-4</v>
      </c>
      <c r="H35" s="19">
        <v>7.8896789288227681E-4</v>
      </c>
      <c r="I35" s="19">
        <v>3.446320951410503E-4</v>
      </c>
      <c r="J35" s="34">
        <v>0</v>
      </c>
      <c r="K35" s="35">
        <v>0</v>
      </c>
      <c r="M35" s="12">
        <v>3</v>
      </c>
      <c r="N35" s="18">
        <f t="shared" si="23"/>
        <v>9.2198241313841647E-2</v>
      </c>
      <c r="O35" s="19">
        <f t="shared" si="23"/>
        <v>9.8342935925067494E-3</v>
      </c>
      <c r="P35" s="19">
        <f t="shared" si="23"/>
        <v>7.567571857827575E-3</v>
      </c>
      <c r="Q35" s="19">
        <f t="shared" si="23"/>
        <v>9.3910251847645657E-5</v>
      </c>
      <c r="R35" s="19">
        <f t="shared" si="23"/>
        <v>1.1914606910584033E-3</v>
      </c>
      <c r="S35" s="19">
        <f t="shared" si="23"/>
        <v>4.4447754791039249E-4</v>
      </c>
      <c r="T35" s="19">
        <f t="shared" si="23"/>
        <v>7.3203064687346121E-4</v>
      </c>
      <c r="U35" s="19">
        <f t="shared" si="23"/>
        <v>3.138996185663961E-4</v>
      </c>
      <c r="V35" s="19">
        <f t="shared" si="23"/>
        <v>0</v>
      </c>
      <c r="W35" s="23">
        <f t="shared" si="23"/>
        <v>0</v>
      </c>
    </row>
    <row r="36" spans="1:23" x14ac:dyDescent="0.25">
      <c r="A36" s="4">
        <v>4</v>
      </c>
      <c r="B36" s="20">
        <v>9.4911277036713981E-2</v>
      </c>
      <c r="C36" s="21">
        <v>9.3329542492173491E-3</v>
      </c>
      <c r="D36" s="21">
        <v>7.9745187738638496E-3</v>
      </c>
      <c r="E36" s="21">
        <v>8.8872302101714303E-5</v>
      </c>
      <c r="F36" s="21">
        <v>1.2009804961448148E-3</v>
      </c>
      <c r="G36" s="21">
        <v>4.5535517850272444E-4</v>
      </c>
      <c r="H36" s="21">
        <v>7.7543368588537764E-4</v>
      </c>
      <c r="I36" s="21">
        <v>3.187023324699438E-4</v>
      </c>
      <c r="J36" s="21">
        <v>0</v>
      </c>
      <c r="K36" s="24">
        <v>0</v>
      </c>
      <c r="M36" s="12">
        <v>4</v>
      </c>
      <c r="N36" s="20">
        <f t="shared" ref="N36:W36" si="24">AVERAGE(B36,B46,B54)</f>
        <v>9.4911277036713981E-2</v>
      </c>
      <c r="O36" s="21">
        <f t="shared" si="24"/>
        <v>9.3329542492173491E-3</v>
      </c>
      <c r="P36" s="21">
        <f t="shared" si="24"/>
        <v>7.9745187738638496E-3</v>
      </c>
      <c r="Q36" s="21">
        <f t="shared" si="24"/>
        <v>8.8872302101714303E-5</v>
      </c>
      <c r="R36" s="21">
        <f t="shared" si="24"/>
        <v>1.2009804961448148E-3</v>
      </c>
      <c r="S36" s="21">
        <f t="shared" si="24"/>
        <v>4.5535517850272444E-4</v>
      </c>
      <c r="T36" s="21">
        <f t="shared" si="24"/>
        <v>7.7543368588537764E-4</v>
      </c>
      <c r="U36" s="21">
        <f t="shared" si="24"/>
        <v>3.187023324699438E-4</v>
      </c>
      <c r="V36" s="21">
        <f t="shared" si="24"/>
        <v>0</v>
      </c>
      <c r="W36" s="24">
        <f t="shared" si="24"/>
        <v>0</v>
      </c>
    </row>
    <row r="37" spans="1:23" x14ac:dyDescent="0.25">
      <c r="A37" s="8"/>
      <c r="B37" s="19"/>
      <c r="C37" s="19"/>
      <c r="D37" s="19"/>
      <c r="E37" s="19"/>
      <c r="F37" s="19"/>
      <c r="G37" s="19"/>
      <c r="H37" s="19"/>
      <c r="I37" s="19"/>
      <c r="J37" s="19"/>
      <c r="K37" s="19"/>
      <c r="M37" s="8"/>
      <c r="N37" s="19"/>
      <c r="O37" s="19"/>
      <c r="P37" s="19"/>
      <c r="Q37" s="19"/>
      <c r="R37" s="19"/>
      <c r="S37" s="19"/>
      <c r="T37" s="19"/>
      <c r="U37" s="19"/>
      <c r="V37" s="19"/>
      <c r="W37" s="19"/>
    </row>
    <row r="38" spans="1:23" x14ac:dyDescent="0.25">
      <c r="A38" s="25" t="s">
        <v>19</v>
      </c>
      <c r="B38" s="19"/>
      <c r="C38" s="19"/>
      <c r="D38" s="19"/>
      <c r="E38" s="19"/>
      <c r="F38" s="19"/>
      <c r="G38" s="19"/>
      <c r="H38" s="19"/>
      <c r="I38" s="19"/>
      <c r="J38" s="19"/>
      <c r="K38" s="19"/>
      <c r="M38" t="s">
        <v>33</v>
      </c>
    </row>
    <row r="39" spans="1:23" x14ac:dyDescent="0.25">
      <c r="A39" s="4" t="s">
        <v>12</v>
      </c>
      <c r="B39" s="4" t="s">
        <v>2</v>
      </c>
      <c r="C39" s="4" t="s">
        <v>3</v>
      </c>
      <c r="D39" s="4" t="s">
        <v>4</v>
      </c>
      <c r="E39" s="4" t="s">
        <v>5</v>
      </c>
      <c r="F39" s="4" t="s">
        <v>6</v>
      </c>
      <c r="G39" s="4" t="s">
        <v>7</v>
      </c>
      <c r="H39" s="4" t="s">
        <v>8</v>
      </c>
      <c r="I39" s="4" t="s">
        <v>9</v>
      </c>
      <c r="J39" s="4" t="s">
        <v>10</v>
      </c>
      <c r="K39" s="4" t="s">
        <v>11</v>
      </c>
      <c r="M39" s="31" t="s">
        <v>20</v>
      </c>
      <c r="N39" s="13" t="s">
        <v>2</v>
      </c>
      <c r="O39" s="13" t="s">
        <v>3</v>
      </c>
      <c r="P39" s="13" t="s">
        <v>4</v>
      </c>
      <c r="Q39" s="13" t="s">
        <v>5</v>
      </c>
      <c r="R39" s="13" t="s">
        <v>6</v>
      </c>
      <c r="S39" s="13" t="s">
        <v>7</v>
      </c>
      <c r="T39" s="13" t="s">
        <v>8</v>
      </c>
      <c r="U39" s="13" t="s">
        <v>9</v>
      </c>
      <c r="V39" s="13" t="s">
        <v>10</v>
      </c>
      <c r="W39" s="13" t="s">
        <v>11</v>
      </c>
    </row>
    <row r="40" spans="1:23" x14ac:dyDescent="0.25">
      <c r="A40" s="4">
        <v>0</v>
      </c>
      <c r="B40" s="16">
        <v>0.10513736334695334</v>
      </c>
      <c r="C40" s="17">
        <v>1.7831392019673022E-2</v>
      </c>
      <c r="D40" s="17">
        <v>1.0336916816802167E-4</v>
      </c>
      <c r="E40" s="17">
        <v>0</v>
      </c>
      <c r="F40" s="17">
        <v>3.1130363521976534E-5</v>
      </c>
      <c r="G40" s="17">
        <v>1.2580060421444808E-5</v>
      </c>
      <c r="H40" s="17">
        <v>5.3600138538812502E-6</v>
      </c>
      <c r="I40" s="17">
        <v>0</v>
      </c>
      <c r="J40" s="17">
        <v>0</v>
      </c>
      <c r="K40" s="22">
        <v>0</v>
      </c>
      <c r="M40" s="12">
        <v>0</v>
      </c>
      <c r="N40" s="16">
        <f>_xlfn.STDEV.S(B32,B40,B48)</f>
        <v>4.6216715763267328E-3</v>
      </c>
      <c r="O40" s="17">
        <f t="shared" ref="O40:O42" si="25">_xlfn.STDEV.S(C32,C40,C48)</f>
        <v>4.0246566088444199E-3</v>
      </c>
      <c r="P40" s="17">
        <f t="shared" ref="P40:P42" si="26">_xlfn.STDEV.S(D32,D40,D48)</f>
        <v>2.1362369710365613E-4</v>
      </c>
      <c r="Q40" s="17" t="s">
        <v>34</v>
      </c>
      <c r="R40" s="17">
        <f t="shared" ref="R40:R42" si="27">_xlfn.STDEV.S(F32,F40,F48)</f>
        <v>4.5977408345498695E-5</v>
      </c>
      <c r="S40" s="17">
        <f t="shared" ref="S40:S42" si="28">_xlfn.STDEV.S(G32,G40,G48)</f>
        <v>7.2631012707429171E-6</v>
      </c>
      <c r="T40" s="17">
        <f t="shared" ref="T40:T42" si="29">_xlfn.STDEV.S(H32,H40,H48)</f>
        <v>2.270246749151781E-3</v>
      </c>
      <c r="U40" s="40">
        <v>1E-8</v>
      </c>
      <c r="V40" s="40">
        <v>1E-4</v>
      </c>
      <c r="W40" s="39">
        <v>1E-4</v>
      </c>
    </row>
    <row r="41" spans="1:23" x14ac:dyDescent="0.25">
      <c r="A41" s="4">
        <v>1</v>
      </c>
      <c r="B41" s="18">
        <v>0.11008823649819456</v>
      </c>
      <c r="C41" s="19">
        <v>1.1408535036644284E-2</v>
      </c>
      <c r="D41" s="19">
        <v>9.351965735150139E-3</v>
      </c>
      <c r="E41" s="19">
        <v>1.1533498475294091E-4</v>
      </c>
      <c r="F41" s="19">
        <v>1.4091114196120263E-3</v>
      </c>
      <c r="G41" s="19">
        <v>5.6536201265340233E-4</v>
      </c>
      <c r="H41" s="19">
        <v>1.0585855345566502E-3</v>
      </c>
      <c r="I41" s="19">
        <v>4.1433260184313154E-4</v>
      </c>
      <c r="J41" s="34">
        <v>0</v>
      </c>
      <c r="K41" s="35">
        <v>0</v>
      </c>
      <c r="M41" s="12">
        <v>1</v>
      </c>
      <c r="N41" s="18">
        <f t="shared" ref="N41:N42" si="30">_xlfn.STDEV.S(B33,B41,B49)</f>
        <v>4.6263074824951823E-3</v>
      </c>
      <c r="O41" s="19">
        <f t="shared" si="25"/>
        <v>6.2005236317828189E-4</v>
      </c>
      <c r="P41" s="19">
        <f t="shared" si="26"/>
        <v>4.6277165399770474E-4</v>
      </c>
      <c r="Q41" s="19">
        <f t="shared" ref="Q41:Q42" si="31">_xlfn.STDEV.S(E33,E41,E49)</f>
        <v>6.1784503091054745E-6</v>
      </c>
      <c r="R41" s="19">
        <f t="shared" si="27"/>
        <v>4.5178588282036522E-5</v>
      </c>
      <c r="S41" s="19">
        <f t="shared" si="28"/>
        <v>1.740964832192931E-5</v>
      </c>
      <c r="T41" s="19">
        <f t="shared" si="29"/>
        <v>5.2494799262136987E-5</v>
      </c>
      <c r="U41" s="19">
        <f t="shared" ref="U41:U42" si="32">_xlfn.STDEV.S(I33,I41,I49)</f>
        <v>2.1084894310901972E-5</v>
      </c>
      <c r="V41" s="41">
        <v>1E-4</v>
      </c>
      <c r="W41" s="42">
        <v>1E-4</v>
      </c>
    </row>
    <row r="42" spans="1:23" ht="16.5" customHeight="1" x14ac:dyDescent="0.25">
      <c r="A42" s="4">
        <v>2</v>
      </c>
      <c r="B42" s="18">
        <v>9.9970946855041473E-2</v>
      </c>
      <c r="C42" s="19">
        <v>1.140149425926661E-2</v>
      </c>
      <c r="D42" s="19">
        <v>7.951818694137424E-3</v>
      </c>
      <c r="E42" s="19">
        <v>1.1375726383606561E-4</v>
      </c>
      <c r="F42" s="19">
        <v>1.3005006586960445E-3</v>
      </c>
      <c r="G42" s="19">
        <v>4.9811304768444429E-4</v>
      </c>
      <c r="H42" s="19">
        <v>8.3532616417948463E-4</v>
      </c>
      <c r="I42" s="19">
        <v>3.3919608619532567E-4</v>
      </c>
      <c r="J42" s="34">
        <v>0</v>
      </c>
      <c r="K42" s="35">
        <v>0</v>
      </c>
      <c r="M42" s="12">
        <v>2</v>
      </c>
      <c r="N42" s="18">
        <f t="shared" si="30"/>
        <v>4.4312888564984193E-3</v>
      </c>
      <c r="O42" s="19">
        <f t="shared" si="25"/>
        <v>3.9664258989894447E-4</v>
      </c>
      <c r="P42" s="19">
        <f t="shared" si="26"/>
        <v>3.0455986283742541E-4</v>
      </c>
      <c r="Q42" s="19">
        <f t="shared" si="31"/>
        <v>1.6047834824176765E-5</v>
      </c>
      <c r="R42" s="19">
        <f t="shared" si="27"/>
        <v>3.2580458393713304E-5</v>
      </c>
      <c r="S42" s="19">
        <f t="shared" si="28"/>
        <v>1.327599159330116E-5</v>
      </c>
      <c r="T42" s="19">
        <f t="shared" si="29"/>
        <v>6.0943299182111135E-5</v>
      </c>
      <c r="U42" s="19">
        <f t="shared" si="32"/>
        <v>1.7265161781128107E-5</v>
      </c>
      <c r="V42" s="41">
        <v>1E-4</v>
      </c>
      <c r="W42" s="42">
        <v>1E-4</v>
      </c>
    </row>
    <row r="43" spans="1:23" ht="16.5" customHeight="1" x14ac:dyDescent="0.25">
      <c r="A43" s="4">
        <v>3</v>
      </c>
      <c r="B43" s="18">
        <v>9.4285800334104025E-2</v>
      </c>
      <c r="C43" s="19">
        <v>9.7372370908872137E-3</v>
      </c>
      <c r="D43" s="19">
        <v>8.003825153811539E-3</v>
      </c>
      <c r="E43" s="19">
        <v>9.3641322145905553E-5</v>
      </c>
      <c r="F43" s="19">
        <v>1.2450213978543144E-3</v>
      </c>
      <c r="G43" s="19">
        <v>4.5547464726266218E-4</v>
      </c>
      <c r="H43" s="19">
        <v>7.8415144911113833E-4</v>
      </c>
      <c r="I43" s="19">
        <v>3.3287400779144792E-4</v>
      </c>
      <c r="J43" s="34">
        <v>0</v>
      </c>
      <c r="K43" s="35">
        <v>0</v>
      </c>
      <c r="M43" s="12">
        <v>3</v>
      </c>
      <c r="N43" s="18">
        <f t="shared" ref="N43" si="33">_xlfn.STDEV.S(B35,B43,B51)</f>
        <v>5.5179135619981062E-3</v>
      </c>
      <c r="O43" s="19">
        <f t="shared" ref="O43" si="34">_xlfn.STDEV.S(C35,C43,C51)</f>
        <v>1.835519002257717E-4</v>
      </c>
      <c r="P43" s="19">
        <f t="shared" ref="P43" si="35">_xlfn.STDEV.S(D35,D43,D51)</f>
        <v>1.6937639287668642E-4</v>
      </c>
      <c r="Q43" s="19">
        <f t="shared" ref="Q43" si="36">_xlfn.STDEV.S(E35,E43,E51)</f>
        <v>3.6756932514430732E-6</v>
      </c>
      <c r="R43" s="19">
        <f t="shared" ref="R43" si="37">_xlfn.STDEV.S(F35,F43,F51)</f>
        <v>1.5319146314839619E-5</v>
      </c>
      <c r="S43" s="19">
        <f t="shared" ref="S43" si="38">_xlfn.STDEV.S(G35,G43,G51)</f>
        <v>5.0877844231085546E-6</v>
      </c>
      <c r="T43" s="19">
        <f t="shared" ref="T43" si="39">_xlfn.STDEV.S(H35,H43,H51)</f>
        <v>6.6819671113286856E-6</v>
      </c>
      <c r="U43" s="19">
        <f t="shared" ref="U43" si="40">_xlfn.STDEV.S(I35,I43,I51)</f>
        <v>1.0770720247225281E-5</v>
      </c>
      <c r="V43" s="41">
        <v>1E-4</v>
      </c>
      <c r="W43" s="42">
        <v>1E-4</v>
      </c>
    </row>
    <row r="44" spans="1:23" x14ac:dyDescent="0.25">
      <c r="A44" s="4">
        <v>4</v>
      </c>
      <c r="B44" s="20">
        <v>8.612840248641343E-2</v>
      </c>
      <c r="C44" s="21">
        <v>9.7593426737263428E-3</v>
      </c>
      <c r="D44" s="21">
        <v>7.1193542106407518E-3</v>
      </c>
      <c r="E44" s="21">
        <v>8.9392232858411848E-5</v>
      </c>
      <c r="F44" s="21">
        <v>1.1486430285056336E-3</v>
      </c>
      <c r="G44" s="21">
        <v>4.2610922606996384E-4</v>
      </c>
      <c r="H44" s="21">
        <v>6.750934008646456E-4</v>
      </c>
      <c r="I44" s="21">
        <v>2.831671419917419E-4</v>
      </c>
      <c r="J44" s="21">
        <v>0</v>
      </c>
      <c r="K44" s="24">
        <v>0</v>
      </c>
      <c r="M44" s="12">
        <v>4</v>
      </c>
      <c r="N44" s="20">
        <f t="shared" ref="N44" si="41">_xlfn.STDEV.S(B36,B44,B52)</f>
        <v>6.2726240665716693E-3</v>
      </c>
      <c r="O44" s="21">
        <f t="shared" ref="O44" si="42">_xlfn.STDEV.S(C36,C44,C52)</f>
        <v>3.0837054473615519E-4</v>
      </c>
      <c r="P44" s="21">
        <f t="shared" ref="P44" si="43">_xlfn.STDEV.S(D36,D44,D52)</f>
        <v>4.549102799673517E-4</v>
      </c>
      <c r="Q44" s="21">
        <f t="shared" ref="Q44" si="44">_xlfn.STDEV.S(E36,E44,E52)</f>
        <v>8.0418391720632827E-6</v>
      </c>
      <c r="R44" s="21">
        <f t="shared" ref="R44" si="45">_xlfn.STDEV.S(F36,F44,F52)</f>
        <v>2.6647374351282836E-5</v>
      </c>
      <c r="S44" s="21">
        <f t="shared" ref="S44" si="46">_xlfn.STDEV.S(G36,G44,G52)</f>
        <v>1.5522593648149158E-5</v>
      </c>
      <c r="T44" s="21">
        <f t="shared" ref="T44" si="47">_xlfn.STDEV.S(H36,H44,H52)</f>
        <v>5.5242815346397343E-5</v>
      </c>
      <c r="U44" s="21">
        <f t="shared" ref="U44" si="48">_xlfn.STDEV.S(I36,I44,I52)</f>
        <v>5.2706041964528959E-5</v>
      </c>
      <c r="V44" s="44">
        <v>1E-4</v>
      </c>
      <c r="W44" s="43">
        <v>1E-4</v>
      </c>
    </row>
    <row r="45" spans="1:23" x14ac:dyDescent="0.25">
      <c r="A45" s="8"/>
      <c r="B45" s="19"/>
      <c r="C45" s="19"/>
      <c r="D45" s="19"/>
      <c r="E45" s="19"/>
      <c r="F45" s="19"/>
      <c r="G45" s="19"/>
      <c r="H45" s="19"/>
      <c r="I45" s="19"/>
      <c r="J45" s="19"/>
      <c r="K45" s="19"/>
    </row>
    <row r="46" spans="1:23" x14ac:dyDescent="0.25">
      <c r="A46" s="25" t="s">
        <v>19</v>
      </c>
      <c r="B46" s="19"/>
      <c r="C46" s="19"/>
      <c r="D46" s="19"/>
      <c r="E46" s="19"/>
      <c r="F46" s="19"/>
      <c r="G46" s="19"/>
      <c r="H46" s="19"/>
      <c r="I46" s="19"/>
      <c r="J46" s="19"/>
      <c r="K46" s="19"/>
    </row>
    <row r="47" spans="1:23" x14ac:dyDescent="0.25">
      <c r="A47" s="4" t="s">
        <v>13</v>
      </c>
      <c r="B47" s="4" t="s">
        <v>2</v>
      </c>
      <c r="C47" s="4" t="s">
        <v>3</v>
      </c>
      <c r="D47" s="4" t="s">
        <v>4</v>
      </c>
      <c r="E47" s="4" t="s">
        <v>5</v>
      </c>
      <c r="F47" s="4" t="s">
        <v>6</v>
      </c>
      <c r="G47" s="4" t="s">
        <v>7</v>
      </c>
      <c r="H47" s="4" t="s">
        <v>8</v>
      </c>
      <c r="I47" s="4" t="s">
        <v>9</v>
      </c>
      <c r="J47" s="4" t="s">
        <v>10</v>
      </c>
      <c r="K47" s="4" t="s">
        <v>11</v>
      </c>
    </row>
    <row r="48" spans="1:23" x14ac:dyDescent="0.25">
      <c r="A48" s="4">
        <v>0</v>
      </c>
      <c r="B48" s="16">
        <v>0.11356324500495296</v>
      </c>
      <c r="C48" s="17">
        <v>9.8232012954784561E-3</v>
      </c>
      <c r="D48" s="17">
        <v>4.779381475583649E-4</v>
      </c>
      <c r="E48" s="17">
        <v>0</v>
      </c>
      <c r="F48" s="17">
        <v>1.0951638709868375E-4</v>
      </c>
      <c r="G48" s="17">
        <v>0</v>
      </c>
      <c r="H48" s="17">
        <v>6.7223793777175634E-6</v>
      </c>
      <c r="I48" s="17">
        <v>0</v>
      </c>
      <c r="J48" s="17">
        <v>0</v>
      </c>
      <c r="K48" s="22">
        <v>0</v>
      </c>
    </row>
    <row r="49" spans="1:23" x14ac:dyDescent="0.25">
      <c r="A49" s="4">
        <v>1</v>
      </c>
      <c r="B49" s="18">
        <v>0.10186141655980259</v>
      </c>
      <c r="C49" s="19">
        <v>1.0779746210087588E-2</v>
      </c>
      <c r="D49" s="19">
        <v>8.42734670008209E-3</v>
      </c>
      <c r="E49" s="19">
        <v>1.0681887753117084E-4</v>
      </c>
      <c r="F49" s="19">
        <v>1.320381514043321E-3</v>
      </c>
      <c r="G49" s="19">
        <v>5.3241252866257152E-4</v>
      </c>
      <c r="H49" s="19">
        <v>9.5440241546994537E-4</v>
      </c>
      <c r="I49" s="19">
        <v>3.7537816173806884E-4</v>
      </c>
      <c r="J49" s="34">
        <v>0</v>
      </c>
      <c r="K49" s="35">
        <v>0</v>
      </c>
    </row>
    <row r="50" spans="1:23" x14ac:dyDescent="0.25">
      <c r="A50" s="4">
        <v>2</v>
      </c>
      <c r="B50" s="18">
        <v>9.8181841570009171E-2</v>
      </c>
      <c r="C50" s="19">
        <v>1.0659438462975825E-2</v>
      </c>
      <c r="D50" s="19">
        <v>8.2266180165319978E-3</v>
      </c>
      <c r="E50" s="19">
        <v>1.1307597525832401E-4</v>
      </c>
      <c r="F50" s="19">
        <v>1.3069344674537231E-3</v>
      </c>
      <c r="G50" s="19">
        <v>5.1187584882927278E-4</v>
      </c>
      <c r="H50" s="19">
        <v>8.9552139036777753E-4</v>
      </c>
      <c r="I50" s="19">
        <v>3.5589006966764604E-4</v>
      </c>
      <c r="J50" s="34">
        <v>0</v>
      </c>
      <c r="K50" s="35">
        <v>0</v>
      </c>
    </row>
    <row r="51" spans="1:23" x14ac:dyDescent="0.25">
      <c r="A51" s="4">
        <v>3</v>
      </c>
      <c r="B51" s="18">
        <v>8.7363568491477361E-2</v>
      </c>
      <c r="C51" s="19">
        <v>9.5423778705944016E-3</v>
      </c>
      <c r="D51" s="19">
        <v>7.7166218452617685E-3</v>
      </c>
      <c r="E51" s="19">
        <v>9.1203026183461907E-5</v>
      </c>
      <c r="F51" s="19">
        <v>1.2148009525822564E-3</v>
      </c>
      <c r="G51" s="19">
        <v>4.5308527206390725E-4</v>
      </c>
      <c r="H51" s="19">
        <v>7.7576395631539857E-4</v>
      </c>
      <c r="I51" s="19">
        <v>3.2312180774281794E-4</v>
      </c>
      <c r="J51" s="34">
        <v>0</v>
      </c>
      <c r="K51" s="35">
        <v>0</v>
      </c>
    </row>
    <row r="52" spans="1:23" x14ac:dyDescent="0.25">
      <c r="A52" s="4">
        <v>4</v>
      </c>
      <c r="B52" s="20">
        <v>8.2762051802559897E-2</v>
      </c>
      <c r="C52" s="21">
        <v>9.9320524160592186E-3</v>
      </c>
      <c r="D52" s="21">
        <v>7.2779564450080689E-3</v>
      </c>
      <c r="E52" s="21">
        <v>7.5210673253316832E-5</v>
      </c>
      <c r="F52" s="21">
        <v>1.1661031579427493E-3</v>
      </c>
      <c r="G52" s="21">
        <v>4.4975209366164407E-4</v>
      </c>
      <c r="H52" s="21">
        <v>7.6531571364900743E-4</v>
      </c>
      <c r="I52" s="21">
        <v>3.8688075666722219E-4</v>
      </c>
      <c r="J52" s="21">
        <v>0</v>
      </c>
      <c r="K52" s="24">
        <v>0</v>
      </c>
    </row>
    <row r="53" spans="1:23" x14ac:dyDescent="0.25">
      <c r="A53" s="8"/>
      <c r="B53" s="19"/>
      <c r="C53" s="19"/>
      <c r="D53" s="19"/>
      <c r="E53" s="19"/>
      <c r="F53" s="19"/>
      <c r="G53" s="19"/>
      <c r="H53" s="19"/>
      <c r="I53" s="19"/>
      <c r="J53" s="19"/>
      <c r="K53" s="19"/>
    </row>
    <row r="54" spans="1:23" x14ac:dyDescent="0.25">
      <c r="A54" s="3" t="s">
        <v>14</v>
      </c>
    </row>
    <row r="55" spans="1:23" x14ac:dyDescent="0.25">
      <c r="A55" s="25" t="s">
        <v>19</v>
      </c>
      <c r="M55" s="3" t="s">
        <v>14</v>
      </c>
    </row>
    <row r="56" spans="1:23" x14ac:dyDescent="0.25">
      <c r="A56" s="4" t="s">
        <v>1</v>
      </c>
      <c r="B56" s="4" t="s">
        <v>2</v>
      </c>
      <c r="C56" s="4" t="s">
        <v>3</v>
      </c>
      <c r="D56" s="4" t="s">
        <v>4</v>
      </c>
      <c r="E56" s="4" t="s">
        <v>5</v>
      </c>
      <c r="F56" s="4" t="s">
        <v>6</v>
      </c>
      <c r="G56" s="4" t="s">
        <v>7</v>
      </c>
      <c r="H56" s="4" t="s">
        <v>8</v>
      </c>
      <c r="I56" s="4" t="s">
        <v>9</v>
      </c>
      <c r="J56" s="4" t="s">
        <v>10</v>
      </c>
      <c r="K56" s="4" t="s">
        <v>11</v>
      </c>
      <c r="M56" s="30" t="s">
        <v>15</v>
      </c>
      <c r="N56" s="13" t="s">
        <v>2</v>
      </c>
      <c r="O56" s="13" t="s">
        <v>3</v>
      </c>
      <c r="P56" s="13" t="s">
        <v>4</v>
      </c>
      <c r="Q56" s="13" t="s">
        <v>5</v>
      </c>
      <c r="R56" s="13" t="s">
        <v>6</v>
      </c>
      <c r="S56" s="13" t="s">
        <v>7</v>
      </c>
      <c r="T56" s="13" t="s">
        <v>8</v>
      </c>
      <c r="U56" s="13" t="s">
        <v>9</v>
      </c>
      <c r="V56" s="13" t="s">
        <v>10</v>
      </c>
      <c r="W56" s="13" t="s">
        <v>11</v>
      </c>
    </row>
    <row r="57" spans="1:23" x14ac:dyDescent="0.25">
      <c r="A57" s="4">
        <v>0</v>
      </c>
      <c r="B57" s="16">
        <v>9.3187044653615922E-2</v>
      </c>
      <c r="C57" s="17">
        <v>2.8933389869663668E-2</v>
      </c>
      <c r="D57" s="17">
        <v>5.9637266346804629E-5</v>
      </c>
      <c r="E57" s="17">
        <v>0</v>
      </c>
      <c r="F57" s="17">
        <v>3.8289531639259985E-5</v>
      </c>
      <c r="G57" s="17">
        <v>1.318457234672981E-4</v>
      </c>
      <c r="H57" s="17">
        <v>1.0097330334493883E-5</v>
      </c>
      <c r="I57" s="17">
        <v>0</v>
      </c>
      <c r="J57" s="17">
        <v>2.7769914553959566E-5</v>
      </c>
      <c r="K57" s="26">
        <v>0</v>
      </c>
      <c r="M57" s="12">
        <v>0</v>
      </c>
      <c r="N57" s="16">
        <f t="shared" ref="N57:W61" si="49">AVERAGE(B57,B65,B73)</f>
        <v>7.9852866004236994E-2</v>
      </c>
      <c r="O57" s="17">
        <f t="shared" si="49"/>
        <v>2.4432834838540186E-2</v>
      </c>
      <c r="P57" s="17">
        <f t="shared" si="49"/>
        <v>2.076804112339064E-4</v>
      </c>
      <c r="Q57" s="17">
        <f t="shared" si="49"/>
        <v>2.2195664716950235E-5</v>
      </c>
      <c r="R57" s="17">
        <f t="shared" si="49"/>
        <v>1.1940817134386716E-4</v>
      </c>
      <c r="S57" s="17">
        <f t="shared" si="49"/>
        <v>4.8544139454704723E-5</v>
      </c>
      <c r="T57" s="17">
        <f t="shared" si="49"/>
        <v>6.7097648821264849E-6</v>
      </c>
      <c r="U57" s="17">
        <f t="shared" si="49"/>
        <v>0</v>
      </c>
      <c r="V57" s="17">
        <f t="shared" si="49"/>
        <v>9.2566381846531887E-6</v>
      </c>
      <c r="W57" s="22">
        <f t="shared" si="49"/>
        <v>0</v>
      </c>
    </row>
    <row r="58" spans="1:23" x14ac:dyDescent="0.25">
      <c r="A58" s="4">
        <v>1</v>
      </c>
      <c r="B58" s="18">
        <v>7.8510994162112629E-2</v>
      </c>
      <c r="C58" s="19">
        <v>2.4695263281464121E-2</v>
      </c>
      <c r="D58" s="19">
        <v>6.3212205065470385E-3</v>
      </c>
      <c r="E58" s="19">
        <v>7.7896384541361371E-4</v>
      </c>
      <c r="F58" s="19">
        <v>2.8192615194904693E-3</v>
      </c>
      <c r="G58" s="19">
        <v>1.0556618034379178E-3</v>
      </c>
      <c r="H58" s="19">
        <v>6.7485257867608869E-4</v>
      </c>
      <c r="I58" s="19">
        <v>2.1510830999126946E-4</v>
      </c>
      <c r="J58" s="19">
        <v>0</v>
      </c>
      <c r="K58" s="27">
        <v>0</v>
      </c>
      <c r="M58" s="12">
        <v>1</v>
      </c>
      <c r="N58" s="18">
        <f t="shared" si="49"/>
        <v>7.6328556923340896E-2</v>
      </c>
      <c r="O58" s="19">
        <f t="shared" si="49"/>
        <v>2.3318554270476632E-2</v>
      </c>
      <c r="P58" s="19">
        <f t="shared" si="49"/>
        <v>6.2765177442060784E-3</v>
      </c>
      <c r="Q58" s="19">
        <f t="shared" si="49"/>
        <v>8.174626262716086E-4</v>
      </c>
      <c r="R58" s="19">
        <f t="shared" si="49"/>
        <v>2.8536352551391205E-3</v>
      </c>
      <c r="S58" s="19">
        <f t="shared" si="49"/>
        <v>1.0927528711065905E-3</v>
      </c>
      <c r="T58" s="19">
        <f t="shared" si="49"/>
        <v>6.7885596086776601E-4</v>
      </c>
      <c r="U58" s="19">
        <f t="shared" si="49"/>
        <v>2.201927903585039E-4</v>
      </c>
      <c r="V58" s="19">
        <f t="shared" si="49"/>
        <v>8.6985526372840004E-5</v>
      </c>
      <c r="W58" s="23">
        <f t="shared" si="49"/>
        <v>0</v>
      </c>
    </row>
    <row r="59" spans="1:23" x14ac:dyDescent="0.25">
      <c r="A59" s="4">
        <v>2</v>
      </c>
      <c r="B59" s="18">
        <v>6.4351019325578684E-2</v>
      </c>
      <c r="C59" s="19">
        <v>2.1879593199158619E-2</v>
      </c>
      <c r="D59" s="19">
        <v>5.3133495276924186E-3</v>
      </c>
      <c r="E59" s="19">
        <v>7.4776800001176121E-4</v>
      </c>
      <c r="F59" s="19">
        <v>2.4891157091898441E-3</v>
      </c>
      <c r="G59" s="19">
        <v>9.1243070714855238E-4</v>
      </c>
      <c r="H59" s="19">
        <v>5.5795748835055778E-4</v>
      </c>
      <c r="I59" s="19">
        <v>2.1477127743663453E-4</v>
      </c>
      <c r="J59" s="19">
        <v>0</v>
      </c>
      <c r="K59" s="27">
        <v>0</v>
      </c>
      <c r="M59" s="12">
        <v>2</v>
      </c>
      <c r="N59" s="18">
        <f t="shared" si="49"/>
        <v>7.0099941607173796E-2</v>
      </c>
      <c r="O59" s="19">
        <f t="shared" si="49"/>
        <v>2.3000402434857084E-2</v>
      </c>
      <c r="P59" s="19">
        <f t="shared" si="49"/>
        <v>5.6176501872010438E-3</v>
      </c>
      <c r="Q59" s="19">
        <f t="shared" si="49"/>
        <v>7.3917420198726621E-4</v>
      </c>
      <c r="R59" s="19">
        <f t="shared" si="49"/>
        <v>2.584509764456852E-3</v>
      </c>
      <c r="S59" s="19">
        <f t="shared" si="49"/>
        <v>9.5402574706687814E-4</v>
      </c>
      <c r="T59" s="19">
        <f t="shared" si="49"/>
        <v>5.9194782010687792E-4</v>
      </c>
      <c r="U59" s="19">
        <f t="shared" si="49"/>
        <v>2.2168769281857818E-4</v>
      </c>
      <c r="V59" s="19">
        <f t="shared" si="49"/>
        <v>0</v>
      </c>
      <c r="W59" s="23">
        <f t="shared" si="49"/>
        <v>0</v>
      </c>
    </row>
    <row r="60" spans="1:23" x14ac:dyDescent="0.25">
      <c r="A60" s="4">
        <v>3</v>
      </c>
      <c r="B60" s="18">
        <v>7.280394292973269E-2</v>
      </c>
      <c r="C60" s="19">
        <v>2.3063277805903087E-2</v>
      </c>
      <c r="D60" s="19">
        <v>5.8316869871208096E-3</v>
      </c>
      <c r="E60" s="19">
        <v>6.5731797699317162E-4</v>
      </c>
      <c r="F60" s="19">
        <v>2.5596901704323452E-3</v>
      </c>
      <c r="G60" s="19">
        <v>8.9885905601962428E-4</v>
      </c>
      <c r="H60" s="19">
        <v>5.4387283063695704E-4</v>
      </c>
      <c r="I60" s="19">
        <v>2.0043652184675869E-4</v>
      </c>
      <c r="J60" s="19">
        <v>0</v>
      </c>
      <c r="K60" s="27">
        <v>0</v>
      </c>
      <c r="M60" s="12">
        <v>3</v>
      </c>
      <c r="N60" s="18">
        <f t="shared" si="49"/>
        <v>7.3921850939949588E-2</v>
      </c>
      <c r="O60" s="19">
        <f t="shared" si="49"/>
        <v>2.3017781976355834E-2</v>
      </c>
      <c r="P60" s="19">
        <f t="shared" si="49"/>
        <v>5.7955139279175852E-3</v>
      </c>
      <c r="Q60" s="19">
        <f t="shared" si="49"/>
        <v>6.8190412794781174E-4</v>
      </c>
      <c r="R60" s="19">
        <f t="shared" si="49"/>
        <v>2.5766009152657365E-3</v>
      </c>
      <c r="S60" s="19">
        <f t="shared" si="49"/>
        <v>8.9746127152835265E-4</v>
      </c>
      <c r="T60" s="19">
        <f t="shared" si="49"/>
        <v>5.2674005207962169E-4</v>
      </c>
      <c r="U60" s="19">
        <f t="shared" si="49"/>
        <v>1.9086552209631952E-4</v>
      </c>
      <c r="V60" s="19">
        <f t="shared" si="49"/>
        <v>4.4310936753285409E-5</v>
      </c>
      <c r="W60" s="23">
        <f t="shared" si="49"/>
        <v>0</v>
      </c>
    </row>
    <row r="61" spans="1:23" x14ac:dyDescent="0.25">
      <c r="A61" s="4">
        <v>4</v>
      </c>
      <c r="B61" s="20">
        <v>4.9651741019257178E-2</v>
      </c>
      <c r="C61" s="21">
        <v>1.4513561755319001E-2</v>
      </c>
      <c r="D61" s="21">
        <v>5.4032470248209985E-3</v>
      </c>
      <c r="E61" s="21">
        <v>5.2348062876051121E-4</v>
      </c>
      <c r="F61" s="21">
        <v>2.2294971473923375E-3</v>
      </c>
      <c r="G61" s="21">
        <v>8.0983093611401496E-4</v>
      </c>
      <c r="H61" s="21">
        <v>5.1990414224158436E-4</v>
      </c>
      <c r="I61" s="21">
        <v>2.0190424426210434E-4</v>
      </c>
      <c r="J61" s="21">
        <v>1.1175627096028415E-4</v>
      </c>
      <c r="K61" s="28">
        <v>0</v>
      </c>
      <c r="M61" s="12">
        <v>4</v>
      </c>
      <c r="N61" s="20">
        <f t="shared" si="49"/>
        <v>6.8083191758209385E-2</v>
      </c>
      <c r="O61" s="21">
        <f t="shared" si="49"/>
        <v>2.1129721145022543E-2</v>
      </c>
      <c r="P61" s="21">
        <f t="shared" si="49"/>
        <v>5.5918726628082669E-3</v>
      </c>
      <c r="Q61" s="21">
        <f t="shared" si="49"/>
        <v>6.6205711595939169E-4</v>
      </c>
      <c r="R61" s="21">
        <f t="shared" si="49"/>
        <v>2.5099994775767322E-3</v>
      </c>
      <c r="S61" s="21">
        <f t="shared" si="49"/>
        <v>8.8040511490124033E-4</v>
      </c>
      <c r="T61" s="21">
        <f t="shared" si="49"/>
        <v>5.1987317938876991E-4</v>
      </c>
      <c r="U61" s="21">
        <f t="shared" si="49"/>
        <v>1.9041070934786055E-4</v>
      </c>
      <c r="V61" s="21">
        <f t="shared" si="49"/>
        <v>6.3884719622751634E-5</v>
      </c>
      <c r="W61" s="24">
        <f t="shared" si="49"/>
        <v>0</v>
      </c>
    </row>
    <row r="62" spans="1:23" x14ac:dyDescent="0.25">
      <c r="A62" s="8"/>
      <c r="B62" s="19"/>
      <c r="C62" s="19"/>
      <c r="D62" s="19"/>
      <c r="E62" s="19"/>
      <c r="F62" s="19"/>
      <c r="G62" s="19"/>
      <c r="H62" s="19"/>
      <c r="I62" s="19"/>
      <c r="J62" s="19"/>
      <c r="K62" s="29"/>
    </row>
    <row r="63" spans="1:23" x14ac:dyDescent="0.25">
      <c r="A63" s="25" t="s">
        <v>19</v>
      </c>
      <c r="M63" t="s">
        <v>33</v>
      </c>
    </row>
    <row r="64" spans="1:23" x14ac:dyDescent="0.25">
      <c r="A64" s="4" t="s">
        <v>12</v>
      </c>
      <c r="B64" s="4" t="s">
        <v>2</v>
      </c>
      <c r="C64" s="4" t="s">
        <v>3</v>
      </c>
      <c r="D64" s="4" t="s">
        <v>4</v>
      </c>
      <c r="E64" s="4" t="s">
        <v>5</v>
      </c>
      <c r="F64" s="4" t="s">
        <v>6</v>
      </c>
      <c r="G64" s="4" t="s">
        <v>7</v>
      </c>
      <c r="H64" s="4" t="s">
        <v>8</v>
      </c>
      <c r="I64" s="4" t="s">
        <v>9</v>
      </c>
      <c r="J64" s="4" t="s">
        <v>10</v>
      </c>
      <c r="K64" s="4" t="s">
        <v>11</v>
      </c>
      <c r="M64" s="31" t="s">
        <v>20</v>
      </c>
      <c r="N64" s="13" t="s">
        <v>2</v>
      </c>
      <c r="O64" s="13" t="s">
        <v>3</v>
      </c>
      <c r="P64" s="13" t="s">
        <v>4</v>
      </c>
      <c r="Q64" s="13" t="s">
        <v>5</v>
      </c>
      <c r="R64" s="13" t="s">
        <v>6</v>
      </c>
      <c r="S64" s="13" t="s">
        <v>7</v>
      </c>
      <c r="T64" s="13" t="s">
        <v>8</v>
      </c>
      <c r="U64" s="13" t="s">
        <v>9</v>
      </c>
      <c r="V64" s="13" t="s">
        <v>10</v>
      </c>
      <c r="W64" s="13" t="s">
        <v>11</v>
      </c>
    </row>
    <row r="65" spans="1:23" x14ac:dyDescent="0.25">
      <c r="A65" s="4">
        <v>0</v>
      </c>
      <c r="B65" s="16">
        <v>4.1655386087384241E-2</v>
      </c>
      <c r="C65" s="17">
        <v>1.2597135896919296E-2</v>
      </c>
      <c r="D65" s="17">
        <v>4.494325312738592E-4</v>
      </c>
      <c r="E65" s="17">
        <v>6.6586994150850701E-5</v>
      </c>
      <c r="F65" s="17">
        <v>2.499485343585142E-4</v>
      </c>
      <c r="G65" s="17">
        <v>1.3786694896816057E-5</v>
      </c>
      <c r="H65" s="17">
        <v>4.7579583824889405E-6</v>
      </c>
      <c r="I65" s="17">
        <v>0</v>
      </c>
      <c r="J65" s="17">
        <v>0</v>
      </c>
      <c r="K65" s="26">
        <v>0</v>
      </c>
      <c r="M65" s="12">
        <v>0</v>
      </c>
      <c r="N65" s="16">
        <f>_xlfn.STDEV.S(B57,B65,B73)</f>
        <v>3.3578501620598625E-2</v>
      </c>
      <c r="O65" s="17">
        <f t="shared" ref="O65:V65" si="50">_xlfn.STDEV.S(C57,C65,C73)</f>
        <v>1.034753838389992E-2</v>
      </c>
      <c r="P65" s="17">
        <f t="shared" si="50"/>
        <v>2.1111872526622646E-4</v>
      </c>
      <c r="Q65" s="17">
        <f t="shared" si="50"/>
        <v>3.8444018997521689E-5</v>
      </c>
      <c r="R65" s="17">
        <f t="shared" si="50"/>
        <v>1.1415674929336382E-4</v>
      </c>
      <c r="S65" s="17">
        <f t="shared" si="50"/>
        <v>7.2469881076898683E-5</v>
      </c>
      <c r="T65" s="17">
        <f t="shared" si="50"/>
        <v>2.9450426207819484E-6</v>
      </c>
      <c r="U65" s="40">
        <v>1E-8</v>
      </c>
      <c r="V65" s="17">
        <f t="shared" si="50"/>
        <v>1.6032967643101461E-5</v>
      </c>
      <c r="W65" s="39">
        <v>1E-4</v>
      </c>
    </row>
    <row r="66" spans="1:23" x14ac:dyDescent="0.25">
      <c r="A66" s="4">
        <v>1</v>
      </c>
      <c r="B66" s="18">
        <v>7.8230153219658746E-2</v>
      </c>
      <c r="C66" s="19">
        <v>2.2952600648296698E-2</v>
      </c>
      <c r="D66" s="19">
        <v>6.4418414212821769E-3</v>
      </c>
      <c r="E66" s="19">
        <v>8.5618252710658997E-4</v>
      </c>
      <c r="F66" s="19">
        <v>2.9058110549131438E-3</v>
      </c>
      <c r="G66" s="19">
        <v>1.0994829445830836E-3</v>
      </c>
      <c r="H66" s="19">
        <v>6.7590875598875979E-4</v>
      </c>
      <c r="I66" s="19">
        <v>2.151137460002152E-4</v>
      </c>
      <c r="J66" s="19">
        <v>2.6095657911852003E-4</v>
      </c>
      <c r="K66" s="27">
        <v>0</v>
      </c>
      <c r="M66" s="12">
        <v>1</v>
      </c>
      <c r="N66" s="18">
        <f t="shared" ref="N66:N69" si="51">_xlfn.STDEV.S(B58,B66,B74)</f>
        <v>3.5396631683737708E-3</v>
      </c>
      <c r="O66" s="19">
        <f t="shared" ref="O66:O69" si="52">_xlfn.STDEV.S(C58,C66,C74)</f>
        <v>1.2350862744205902E-3</v>
      </c>
      <c r="P66" s="19">
        <f t="shared" ref="P66:P69" si="53">_xlfn.STDEV.S(D58,D66,D74)</f>
        <v>1.9162640791013221E-4</v>
      </c>
      <c r="Q66" s="19">
        <f t="shared" ref="Q66:Q69" si="54">_xlfn.STDEV.S(E58,E66,E74)</f>
        <v>3.8609815735554391E-5</v>
      </c>
      <c r="R66" s="19">
        <f t="shared" ref="R66:R69" si="55">_xlfn.STDEV.S(F58,F66,F74)</f>
        <v>4.5938988188825791E-5</v>
      </c>
      <c r="S66" s="19">
        <f t="shared" ref="S66:S69" si="56">_xlfn.STDEV.S(G58,G66,G74)</f>
        <v>3.422594891408139E-5</v>
      </c>
      <c r="T66" s="19">
        <f t="shared" ref="T66:T69" si="57">_xlfn.STDEV.S(H58,H66,H74)</f>
        <v>6.0425055315914916E-6</v>
      </c>
      <c r="U66" s="19">
        <f t="shared" ref="U66:U69" si="58">_xlfn.STDEV.S(I58,I66,I74)</f>
        <v>8.8018710239521675E-6</v>
      </c>
      <c r="V66" s="19">
        <f t="shared" ref="V66:V69" si="59">_xlfn.STDEV.S(J58,J66,J74)</f>
        <v>1.5066335120088144E-4</v>
      </c>
      <c r="W66" s="42">
        <v>1E-4</v>
      </c>
    </row>
    <row r="67" spans="1:23" x14ac:dyDescent="0.25">
      <c r="A67" s="4">
        <v>2</v>
      </c>
      <c r="B67" s="18">
        <v>7.4027119331367255E-2</v>
      </c>
      <c r="C67" s="19">
        <v>2.3591608258977596E-2</v>
      </c>
      <c r="D67" s="19">
        <v>5.8622416163081675E-3</v>
      </c>
      <c r="E67" s="19">
        <v>7.440567701277477E-4</v>
      </c>
      <c r="F67" s="19">
        <v>2.6585493546322191E-3</v>
      </c>
      <c r="G67" s="19">
        <v>9.7171110582966274E-4</v>
      </c>
      <c r="H67" s="19">
        <v>5.8582405588357325E-4</v>
      </c>
      <c r="I67" s="19">
        <v>2.2336017157087947E-4</v>
      </c>
      <c r="J67" s="19">
        <v>0</v>
      </c>
      <c r="K67" s="27">
        <v>0</v>
      </c>
      <c r="M67" s="12">
        <v>2</v>
      </c>
      <c r="N67" s="18">
        <f t="shared" si="51"/>
        <v>5.0887908932105231E-3</v>
      </c>
      <c r="O67" s="19">
        <f t="shared" si="52"/>
        <v>9.7113784882888702E-4</v>
      </c>
      <c r="P67" s="19">
        <f t="shared" si="53"/>
        <v>2.7927499956600937E-4</v>
      </c>
      <c r="Q67" s="19">
        <f t="shared" si="54"/>
        <v>1.1817471835058086E-5</v>
      </c>
      <c r="R67" s="19">
        <f t="shared" si="55"/>
        <v>8.6711878866079824E-5</v>
      </c>
      <c r="S67" s="19">
        <f t="shared" si="56"/>
        <v>3.6156549291484948E-5</v>
      </c>
      <c r="T67" s="19">
        <f t="shared" si="57"/>
        <v>3.7429826592103477E-5</v>
      </c>
      <c r="U67" s="19">
        <f t="shared" si="58"/>
        <v>6.2503143236236929E-6</v>
      </c>
      <c r="V67" s="41">
        <v>1E-4</v>
      </c>
      <c r="W67" s="42">
        <v>1E-4</v>
      </c>
    </row>
    <row r="68" spans="1:23" x14ac:dyDescent="0.25">
      <c r="A68" s="4">
        <v>3</v>
      </c>
      <c r="B68" s="18">
        <v>7.3291710706305455E-2</v>
      </c>
      <c r="C68" s="19">
        <v>2.2307869113862375E-2</v>
      </c>
      <c r="D68" s="19">
        <v>5.8869475305046255E-3</v>
      </c>
      <c r="E68" s="19">
        <v>6.8978675631659395E-4</v>
      </c>
      <c r="F68" s="19">
        <v>2.5777511892797842E-3</v>
      </c>
      <c r="G68" s="19">
        <v>8.7988741694151006E-4</v>
      </c>
      <c r="H68" s="19">
        <v>5.0421285649861105E-4</v>
      </c>
      <c r="I68" s="19">
        <v>1.8330765765878037E-4</v>
      </c>
      <c r="J68" s="19">
        <v>5.0314075358262666E-5</v>
      </c>
      <c r="K68" s="27">
        <v>0</v>
      </c>
      <c r="M68" s="12">
        <v>3</v>
      </c>
      <c r="N68" s="18">
        <f t="shared" si="51"/>
        <v>1.5333733557470225E-3</v>
      </c>
      <c r="O68" s="19">
        <f t="shared" si="52"/>
        <v>6.8829359161221926E-4</v>
      </c>
      <c r="P68" s="19">
        <f t="shared" si="53"/>
        <v>1.1391236549957996E-4</v>
      </c>
      <c r="Q68" s="19">
        <f t="shared" si="54"/>
        <v>2.1744221250034905E-5</v>
      </c>
      <c r="R68" s="19">
        <f t="shared" si="55"/>
        <v>1.6365953402946533E-5</v>
      </c>
      <c r="S68" s="19">
        <f t="shared" si="56"/>
        <v>1.6918324536731713E-5</v>
      </c>
      <c r="T68" s="19">
        <f t="shared" si="57"/>
        <v>2.0372854204370958E-5</v>
      </c>
      <c r="U68" s="19">
        <f t="shared" si="58"/>
        <v>8.740081946617287E-6</v>
      </c>
      <c r="V68" s="19">
        <f t="shared" si="59"/>
        <v>4.1635226599814179E-5</v>
      </c>
      <c r="W68" s="42">
        <v>1E-4</v>
      </c>
    </row>
    <row r="69" spans="1:23" x14ac:dyDescent="0.25">
      <c r="A69" s="4">
        <v>4</v>
      </c>
      <c r="B69" s="20">
        <v>8.0849538542174887E-2</v>
      </c>
      <c r="C69" s="21">
        <v>2.5092277091128112E-2</v>
      </c>
      <c r="D69" s="21">
        <v>5.7622639177724528E-3</v>
      </c>
      <c r="E69" s="21">
        <v>7.4287347944009127E-4</v>
      </c>
      <c r="F69" s="21">
        <v>2.6281701028731471E-3</v>
      </c>
      <c r="G69" s="21">
        <v>8.8439138919116313E-4</v>
      </c>
      <c r="H69" s="21">
        <v>5.216208604142973E-4</v>
      </c>
      <c r="I69" s="21">
        <v>1.9190198780197102E-4</v>
      </c>
      <c r="J69" s="21">
        <v>0</v>
      </c>
      <c r="K69" s="28">
        <v>0</v>
      </c>
      <c r="M69" s="12">
        <v>4</v>
      </c>
      <c r="N69" s="20">
        <f t="shared" si="51"/>
        <v>1.6352238216398609E-2</v>
      </c>
      <c r="O69" s="21">
        <f t="shared" si="52"/>
        <v>5.7670194178559087E-3</v>
      </c>
      <c r="P69" s="21">
        <f t="shared" si="53"/>
        <v>1.8020169782580669E-4</v>
      </c>
      <c r="Q69" s="21">
        <f t="shared" si="54"/>
        <v>1.2056317701223208E-4</v>
      </c>
      <c r="R69" s="21">
        <f t="shared" si="55"/>
        <v>2.4392359083702709E-4</v>
      </c>
      <c r="S69" s="21">
        <f t="shared" si="56"/>
        <v>6.8667875020083543E-5</v>
      </c>
      <c r="T69" s="21">
        <f t="shared" si="57"/>
        <v>1.7633663418594783E-6</v>
      </c>
      <c r="U69" s="21">
        <f t="shared" si="58"/>
        <v>1.2307124653297901E-5</v>
      </c>
      <c r="V69" s="21">
        <f t="shared" si="59"/>
        <v>5.7573276731789142E-5</v>
      </c>
      <c r="W69" s="43">
        <v>1E-4</v>
      </c>
    </row>
    <row r="71" spans="1:23" x14ac:dyDescent="0.25">
      <c r="A71" s="25" t="s">
        <v>19</v>
      </c>
    </row>
    <row r="72" spans="1:23" x14ac:dyDescent="0.25">
      <c r="A72" s="4" t="s">
        <v>13</v>
      </c>
      <c r="B72" s="4" t="s">
        <v>2</v>
      </c>
      <c r="C72" s="4" t="s">
        <v>3</v>
      </c>
      <c r="D72" s="4" t="s">
        <v>4</v>
      </c>
      <c r="E72" s="4" t="s">
        <v>5</v>
      </c>
      <c r="F72" s="4" t="s">
        <v>6</v>
      </c>
      <c r="G72" s="4" t="s">
        <v>7</v>
      </c>
      <c r="H72" s="4" t="s">
        <v>8</v>
      </c>
      <c r="I72" s="4" t="s">
        <v>9</v>
      </c>
      <c r="J72" s="4" t="s">
        <v>10</v>
      </c>
      <c r="K72" s="4" t="s">
        <v>11</v>
      </c>
    </row>
    <row r="73" spans="1:23" x14ac:dyDescent="0.25">
      <c r="A73" s="4">
        <v>0</v>
      </c>
      <c r="B73" s="16">
        <v>0.10471616727171082</v>
      </c>
      <c r="C73" s="17">
        <v>3.1767978749037605E-2</v>
      </c>
      <c r="D73" s="17">
        <v>1.1397143608105526E-4</v>
      </c>
      <c r="E73" s="17">
        <v>0</v>
      </c>
      <c r="F73" s="17">
        <v>6.9986448033827287E-5</v>
      </c>
      <c r="G73" s="17">
        <v>0</v>
      </c>
      <c r="H73" s="17">
        <v>5.2740059293966347E-6</v>
      </c>
      <c r="I73" s="17">
        <v>0</v>
      </c>
      <c r="J73" s="17">
        <v>0</v>
      </c>
      <c r="K73" s="26">
        <v>0</v>
      </c>
    </row>
    <row r="74" spans="1:23" x14ac:dyDescent="0.25">
      <c r="A74" s="4">
        <v>1</v>
      </c>
      <c r="B74" s="18">
        <v>7.2244523388251311E-2</v>
      </c>
      <c r="C74" s="19">
        <v>2.2307798881669082E-2</v>
      </c>
      <c r="D74" s="19">
        <v>6.0664913047890224E-3</v>
      </c>
      <c r="E74" s="19">
        <v>8.1724150629462235E-4</v>
      </c>
      <c r="F74" s="19">
        <v>2.8358331910137494E-3</v>
      </c>
      <c r="G74" s="19">
        <v>1.1231138652987702E-3</v>
      </c>
      <c r="H74" s="19">
        <v>6.8580654793844935E-4</v>
      </c>
      <c r="I74" s="19">
        <v>2.3035631508402707E-4</v>
      </c>
      <c r="J74" s="19">
        <v>0</v>
      </c>
      <c r="K74" s="27">
        <v>0</v>
      </c>
    </row>
    <row r="75" spans="1:23" x14ac:dyDescent="0.25">
      <c r="A75" s="4">
        <v>2</v>
      </c>
      <c r="B75" s="18">
        <v>7.1921686164575477E-2</v>
      </c>
      <c r="C75" s="19">
        <v>2.3530005846435036E-2</v>
      </c>
      <c r="D75" s="19">
        <v>5.6773594176025462E-3</v>
      </c>
      <c r="E75" s="19">
        <v>7.2569783582228972E-4</v>
      </c>
      <c r="F75" s="19">
        <v>2.6058642295484933E-3</v>
      </c>
      <c r="G75" s="19">
        <v>9.7793542822241942E-4</v>
      </c>
      <c r="H75" s="19">
        <v>6.3206191608650261E-4</v>
      </c>
      <c r="I75" s="19">
        <v>2.2693162944822056E-4</v>
      </c>
      <c r="J75" s="19">
        <v>0</v>
      </c>
      <c r="K75" s="27">
        <v>0</v>
      </c>
    </row>
    <row r="76" spans="1:23" x14ac:dyDescent="0.25">
      <c r="A76" s="4">
        <v>3</v>
      </c>
      <c r="B76" s="18">
        <v>7.5669899183810604E-2</v>
      </c>
      <c r="C76" s="19">
        <v>2.3682199009302046E-2</v>
      </c>
      <c r="D76" s="19">
        <v>5.6679072661273205E-3</v>
      </c>
      <c r="E76" s="19">
        <v>6.9860765053366943E-4</v>
      </c>
      <c r="F76" s="19">
        <v>2.5923613860850798E-3</v>
      </c>
      <c r="G76" s="19">
        <v>9.1363734162392372E-4</v>
      </c>
      <c r="H76" s="19">
        <v>5.3213446910329676E-4</v>
      </c>
      <c r="I76" s="19">
        <v>1.8885238678341949E-4</v>
      </c>
      <c r="J76" s="19">
        <v>8.2618734901593547E-5</v>
      </c>
      <c r="K76" s="27">
        <v>0</v>
      </c>
    </row>
    <row r="77" spans="1:23" x14ac:dyDescent="0.25">
      <c r="A77" s="4">
        <v>4</v>
      </c>
      <c r="B77" s="20">
        <v>7.3748295713196105E-2</v>
      </c>
      <c r="C77" s="21">
        <v>2.3783324588620525E-2</v>
      </c>
      <c r="D77" s="21">
        <v>5.6101070458313487E-3</v>
      </c>
      <c r="E77" s="21">
        <v>7.1981723967757269E-4</v>
      </c>
      <c r="F77" s="21">
        <v>2.6723311824647113E-3</v>
      </c>
      <c r="G77" s="21">
        <v>9.4699301939854281E-4</v>
      </c>
      <c r="H77" s="21">
        <v>5.1809453551042808E-4</v>
      </c>
      <c r="I77" s="21">
        <v>1.7742589597950632E-4</v>
      </c>
      <c r="J77" s="21">
        <v>7.9897887907970765E-5</v>
      </c>
      <c r="K77" s="28">
        <v>0</v>
      </c>
    </row>
    <row r="79" spans="1:23" x14ac:dyDescent="0.25">
      <c r="A79" s="3" t="s">
        <v>21</v>
      </c>
    </row>
    <row r="80" spans="1:23" x14ac:dyDescent="0.25">
      <c r="A80" s="25" t="s">
        <v>19</v>
      </c>
      <c r="M80" s="3" t="s">
        <v>21</v>
      </c>
    </row>
    <row r="81" spans="1:23" x14ac:dyDescent="0.25">
      <c r="A81" s="4" t="s">
        <v>1</v>
      </c>
      <c r="B81" s="4" t="s">
        <v>2</v>
      </c>
      <c r="C81" s="4" t="s">
        <v>3</v>
      </c>
      <c r="D81" s="4" t="s">
        <v>4</v>
      </c>
      <c r="E81" s="4" t="s">
        <v>5</v>
      </c>
      <c r="F81" s="4" t="s">
        <v>6</v>
      </c>
      <c r="G81" s="4" t="s">
        <v>7</v>
      </c>
      <c r="H81" s="4" t="s">
        <v>8</v>
      </c>
      <c r="I81" s="4" t="s">
        <v>9</v>
      </c>
      <c r="J81" s="4" t="s">
        <v>10</v>
      </c>
      <c r="K81" s="4" t="s">
        <v>11</v>
      </c>
      <c r="M81" s="30" t="s">
        <v>15</v>
      </c>
      <c r="N81" s="13" t="s">
        <v>2</v>
      </c>
      <c r="O81" s="13" t="s">
        <v>3</v>
      </c>
      <c r="P81" s="13" t="s">
        <v>4</v>
      </c>
      <c r="Q81" s="13" t="s">
        <v>5</v>
      </c>
      <c r="R81" s="13" t="s">
        <v>6</v>
      </c>
      <c r="S81" s="13" t="s">
        <v>7</v>
      </c>
      <c r="T81" s="13" t="s">
        <v>8</v>
      </c>
      <c r="U81" s="13" t="s">
        <v>9</v>
      </c>
      <c r="V81" s="13" t="s">
        <v>10</v>
      </c>
      <c r="W81" s="13" t="s">
        <v>11</v>
      </c>
    </row>
    <row r="82" spans="1:23" x14ac:dyDescent="0.25">
      <c r="A82" s="4">
        <v>0</v>
      </c>
      <c r="B82" s="16">
        <v>5.9112011828707525E-2</v>
      </c>
      <c r="C82" s="17">
        <v>5.7329380554293805E-2</v>
      </c>
      <c r="D82" s="17">
        <v>2.6892313021915259E-5</v>
      </c>
      <c r="E82" s="17">
        <v>5.9146605736041051E-5</v>
      </c>
      <c r="F82" s="17">
        <v>5.0247230904698643E-5</v>
      </c>
      <c r="G82" s="17">
        <v>1.4933594992218432E-4</v>
      </c>
      <c r="H82" s="17">
        <v>9.4883942291428045E-6</v>
      </c>
      <c r="I82" s="17">
        <v>0</v>
      </c>
      <c r="J82" s="17">
        <v>0</v>
      </c>
      <c r="K82" s="26">
        <v>0</v>
      </c>
      <c r="M82" s="12">
        <v>0</v>
      </c>
      <c r="N82" s="16">
        <f t="shared" ref="N82:W86" si="60">AVERAGE(B82,B90,B98)</f>
        <v>5.18639181371984E-2</v>
      </c>
      <c r="O82" s="17">
        <f t="shared" si="60"/>
        <v>4.8590681376922462E-2</v>
      </c>
      <c r="P82" s="17">
        <f t="shared" si="60"/>
        <v>7.4961684685376676E-5</v>
      </c>
      <c r="Q82" s="17">
        <f t="shared" si="60"/>
        <v>1.1339271468481792E-4</v>
      </c>
      <c r="R82" s="17">
        <f t="shared" si="60"/>
        <v>1.1297722396433296E-4</v>
      </c>
      <c r="S82" s="17">
        <f t="shared" si="60"/>
        <v>5.7834826685863545E-5</v>
      </c>
      <c r="T82" s="17">
        <f t="shared" si="60"/>
        <v>4.6788310919630945E-6</v>
      </c>
      <c r="U82" s="17">
        <f t="shared" si="60"/>
        <v>0</v>
      </c>
      <c r="V82" s="17">
        <f t="shared" si="60"/>
        <v>0</v>
      </c>
      <c r="W82" s="22">
        <f t="shared" si="60"/>
        <v>0</v>
      </c>
    </row>
    <row r="83" spans="1:23" x14ac:dyDescent="0.25">
      <c r="A83" s="4">
        <v>1</v>
      </c>
      <c r="B83" s="18">
        <v>4.3313242784466972E-2</v>
      </c>
      <c r="C83" s="19">
        <v>4.3832780957864664E-2</v>
      </c>
      <c r="D83" s="19">
        <v>3.1002546548170944E-3</v>
      </c>
      <c r="E83" s="19">
        <v>3.1718824028503104E-3</v>
      </c>
      <c r="F83" s="19">
        <v>3.72709811680894E-3</v>
      </c>
      <c r="G83" s="19">
        <v>9.8707478835765704E-4</v>
      </c>
      <c r="H83" s="19">
        <v>1.9304650666420963E-4</v>
      </c>
      <c r="I83" s="19">
        <v>7.1005148849055167E-5</v>
      </c>
      <c r="J83" s="19">
        <v>4.465788073501191E-4</v>
      </c>
      <c r="K83" s="27">
        <v>0</v>
      </c>
      <c r="M83" s="12">
        <v>1</v>
      </c>
      <c r="N83" s="18">
        <f t="shared" si="60"/>
        <v>4.8104352564307395E-2</v>
      </c>
      <c r="O83" s="19">
        <f t="shared" si="60"/>
        <v>4.7746256306223624E-2</v>
      </c>
      <c r="P83" s="19">
        <f t="shared" si="60"/>
        <v>3.2746798221564358E-3</v>
      </c>
      <c r="Q83" s="19">
        <f t="shared" si="60"/>
        <v>3.4728147390974914E-3</v>
      </c>
      <c r="R83" s="19">
        <f t="shared" si="60"/>
        <v>4.0279162318185594E-3</v>
      </c>
      <c r="S83" s="19">
        <f t="shared" si="60"/>
        <v>1.0205220588482284E-3</v>
      </c>
      <c r="T83" s="19">
        <f t="shared" si="60"/>
        <v>1.3762988076028207E-4</v>
      </c>
      <c r="U83" s="19">
        <f t="shared" si="60"/>
        <v>7.1093936995168661E-5</v>
      </c>
      <c r="V83" s="19">
        <f t="shared" si="60"/>
        <v>4.6283190923265941E-4</v>
      </c>
      <c r="W83" s="23">
        <f t="shared" si="60"/>
        <v>0</v>
      </c>
    </row>
    <row r="84" spans="1:23" x14ac:dyDescent="0.25">
      <c r="A84" s="4">
        <v>2</v>
      </c>
      <c r="B84" s="18">
        <v>4.301002342689287E-2</v>
      </c>
      <c r="C84" s="19">
        <v>4.5736187523432587E-2</v>
      </c>
      <c r="D84" s="19">
        <v>3.0584618571606451E-3</v>
      </c>
      <c r="E84" s="19">
        <v>2.6333954967327012E-3</v>
      </c>
      <c r="F84" s="19">
        <v>3.7032470992863116E-3</v>
      </c>
      <c r="G84" s="19">
        <v>9.5198681356394065E-4</v>
      </c>
      <c r="H84" s="19">
        <v>1.6848608374838277E-4</v>
      </c>
      <c r="I84" s="19">
        <v>6.3150115922483069E-5</v>
      </c>
      <c r="J84" s="19">
        <v>3.9851051046278319E-4</v>
      </c>
      <c r="K84" s="27">
        <v>0</v>
      </c>
      <c r="M84" s="12">
        <v>2</v>
      </c>
      <c r="N84" s="18">
        <f t="shared" si="60"/>
        <v>4.3743529069938974E-2</v>
      </c>
      <c r="O84" s="19">
        <f t="shared" si="60"/>
        <v>4.502592642631404E-2</v>
      </c>
      <c r="P84" s="19">
        <f t="shared" si="60"/>
        <v>3.1241493378515034E-3</v>
      </c>
      <c r="Q84" s="19">
        <f t="shared" si="60"/>
        <v>2.7532544766904702E-3</v>
      </c>
      <c r="R84" s="19">
        <f t="shared" si="60"/>
        <v>3.7807790014869162E-3</v>
      </c>
      <c r="S84" s="19">
        <f t="shared" si="60"/>
        <v>9.7856861265008949E-4</v>
      </c>
      <c r="T84" s="19">
        <f t="shared" si="60"/>
        <v>1.2299477232997983E-4</v>
      </c>
      <c r="U84" s="19">
        <f t="shared" si="60"/>
        <v>6.4924066841771203E-5</v>
      </c>
      <c r="V84" s="19">
        <f t="shared" si="60"/>
        <v>4.5463577754816615E-4</v>
      </c>
      <c r="W84" s="23">
        <f t="shared" si="60"/>
        <v>0</v>
      </c>
    </row>
    <row r="85" spans="1:23" x14ac:dyDescent="0.25">
      <c r="A85" s="4">
        <v>3</v>
      </c>
      <c r="B85" s="18">
        <v>2.994053895840116E-2</v>
      </c>
      <c r="C85" s="19">
        <v>2.8928780881978779E-2</v>
      </c>
      <c r="D85" s="19">
        <v>2.3991507398911992E-3</v>
      </c>
      <c r="E85" s="19">
        <v>1.8494295588667217E-3</v>
      </c>
      <c r="F85" s="19">
        <v>2.7727998918708088E-3</v>
      </c>
      <c r="G85" s="19">
        <v>7.0609621186006879E-4</v>
      </c>
      <c r="H85" s="19">
        <v>1.2120236718372045E-4</v>
      </c>
      <c r="I85" s="19">
        <v>5.1201768259780323E-5</v>
      </c>
      <c r="J85" s="19">
        <v>3.2894896192741117E-4</v>
      </c>
      <c r="K85" s="27">
        <v>0</v>
      </c>
      <c r="M85" s="12">
        <v>3</v>
      </c>
      <c r="N85" s="18">
        <f t="shared" si="60"/>
        <v>3.8835256580474035E-2</v>
      </c>
      <c r="O85" s="19">
        <f t="shared" si="60"/>
        <v>4.105034533469392E-2</v>
      </c>
      <c r="P85" s="19">
        <f t="shared" si="60"/>
        <v>2.7047611451953267E-3</v>
      </c>
      <c r="Q85" s="19">
        <f t="shared" si="60"/>
        <v>2.3484794182780429E-3</v>
      </c>
      <c r="R85" s="19">
        <f t="shared" si="60"/>
        <v>3.2851782920537008E-3</v>
      </c>
      <c r="S85" s="19">
        <f t="shared" si="60"/>
        <v>8.2069462868435399E-4</v>
      </c>
      <c r="T85" s="19">
        <f t="shared" si="60"/>
        <v>8.8136333922528339E-5</v>
      </c>
      <c r="U85" s="19">
        <f t="shared" si="60"/>
        <v>5.3262015650209962E-5</v>
      </c>
      <c r="V85" s="19">
        <f t="shared" si="60"/>
        <v>3.7621108192774778E-4</v>
      </c>
      <c r="W85" s="23">
        <f t="shared" si="60"/>
        <v>0</v>
      </c>
    </row>
    <row r="86" spans="1:23" x14ac:dyDescent="0.25">
      <c r="A86" s="4">
        <v>4</v>
      </c>
      <c r="B86" s="20">
        <v>3.8447652629826204E-2</v>
      </c>
      <c r="C86" s="21">
        <v>3.6678157194862643E-2</v>
      </c>
      <c r="D86" s="21">
        <v>2.8821211375289826E-3</v>
      </c>
      <c r="E86" s="21">
        <v>2.5509416501791841E-3</v>
      </c>
      <c r="F86" s="21">
        <v>3.4591186080735023E-3</v>
      </c>
      <c r="G86" s="21">
        <v>8.3718928213975905E-4</v>
      </c>
      <c r="H86" s="21">
        <v>1.3995553503834605E-4</v>
      </c>
      <c r="I86" s="21">
        <v>5.7969599397207493E-5</v>
      </c>
      <c r="J86" s="21">
        <v>4.2374672622903054E-4</v>
      </c>
      <c r="K86" s="28">
        <v>0</v>
      </c>
      <c r="M86" s="12">
        <v>4</v>
      </c>
      <c r="N86" s="20">
        <f t="shared" si="60"/>
        <v>4.2625700010335048E-2</v>
      </c>
      <c r="O86" s="21">
        <f t="shared" si="60"/>
        <v>4.3995230947293913E-2</v>
      </c>
      <c r="P86" s="21">
        <f t="shared" si="60"/>
        <v>2.9031922127445192E-3</v>
      </c>
      <c r="Q86" s="21">
        <f t="shared" si="60"/>
        <v>2.6863567193287203E-3</v>
      </c>
      <c r="R86" s="21">
        <f t="shared" si="60"/>
        <v>3.6062549643256572E-3</v>
      </c>
      <c r="S86" s="21">
        <f t="shared" si="60"/>
        <v>8.8380997455946594E-4</v>
      </c>
      <c r="T86" s="21">
        <f t="shared" si="60"/>
        <v>1.0497439199196316E-4</v>
      </c>
      <c r="U86" s="21">
        <f t="shared" si="60"/>
        <v>6.0511839580824714E-5</v>
      </c>
      <c r="V86" s="21">
        <f t="shared" si="60"/>
        <v>4.0311243685940446E-4</v>
      </c>
      <c r="W86" s="24">
        <f t="shared" si="60"/>
        <v>0</v>
      </c>
    </row>
    <row r="88" spans="1:23" x14ac:dyDescent="0.25">
      <c r="A88" s="25" t="s">
        <v>19</v>
      </c>
      <c r="M88" t="s">
        <v>33</v>
      </c>
    </row>
    <row r="89" spans="1:23" x14ac:dyDescent="0.25">
      <c r="A89" s="4" t="s">
        <v>12</v>
      </c>
      <c r="B89" s="4" t="s">
        <v>2</v>
      </c>
      <c r="C89" s="4" t="s">
        <v>3</v>
      </c>
      <c r="D89" s="4" t="s">
        <v>4</v>
      </c>
      <c r="E89" s="4" t="s">
        <v>5</v>
      </c>
      <c r="F89" s="4" t="s">
        <v>6</v>
      </c>
      <c r="G89" s="4" t="s">
        <v>7</v>
      </c>
      <c r="H89" s="4" t="s">
        <v>8</v>
      </c>
      <c r="I89" s="4" t="s">
        <v>9</v>
      </c>
      <c r="J89" s="4" t="s">
        <v>10</v>
      </c>
      <c r="K89" s="4" t="s">
        <v>11</v>
      </c>
      <c r="M89" s="31" t="s">
        <v>20</v>
      </c>
      <c r="N89" s="13" t="s">
        <v>2</v>
      </c>
      <c r="O89" s="13" t="s">
        <v>3</v>
      </c>
      <c r="P89" s="13" t="s">
        <v>4</v>
      </c>
      <c r="Q89" s="13" t="s">
        <v>5</v>
      </c>
      <c r="R89" s="13" t="s">
        <v>6</v>
      </c>
      <c r="S89" s="13" t="s">
        <v>7</v>
      </c>
      <c r="T89" s="13" t="s">
        <v>8</v>
      </c>
      <c r="U89" s="13" t="s">
        <v>9</v>
      </c>
      <c r="V89" s="13" t="s">
        <v>10</v>
      </c>
      <c r="W89" s="13" t="s">
        <v>11</v>
      </c>
    </row>
    <row r="90" spans="1:23" x14ac:dyDescent="0.25">
      <c r="A90" s="4">
        <v>0</v>
      </c>
      <c r="B90" s="16">
        <v>3.0431271466612109E-2</v>
      </c>
      <c r="C90" s="17">
        <v>2.4841003861572293E-2</v>
      </c>
      <c r="D90" s="17">
        <v>1.3058728209211455E-4</v>
      </c>
      <c r="E90" s="17">
        <v>1.8444991810014864E-4</v>
      </c>
      <c r="F90" s="17">
        <v>1.8416402012973515E-4</v>
      </c>
      <c r="G90" s="17">
        <v>2.416853013540631E-5</v>
      </c>
      <c r="H90" s="17">
        <v>0</v>
      </c>
      <c r="I90" s="17">
        <v>0</v>
      </c>
      <c r="J90" s="17">
        <v>0</v>
      </c>
      <c r="K90" s="26">
        <v>0</v>
      </c>
      <c r="M90" s="12">
        <v>0</v>
      </c>
      <c r="N90" s="16">
        <f>_xlfn.STDEV.S(B82,B90,B98)</f>
        <v>1.8882462083681471E-2</v>
      </c>
      <c r="O90" s="17">
        <f t="shared" ref="O90:O94" si="61">_xlfn.STDEV.S(C82,C90,C98)</f>
        <v>2.0805546328551274E-2</v>
      </c>
      <c r="P90" s="17">
        <f t="shared" ref="P90:P94" si="62">_xlfn.STDEV.S(D82,D90,D98)</f>
        <v>5.2258818042794576E-5</v>
      </c>
      <c r="Q90" s="17">
        <f t="shared" ref="Q90:Q94" si="63">_xlfn.STDEV.S(E82,E90,E98)</f>
        <v>6.4320989538616609E-5</v>
      </c>
      <c r="R90" s="17">
        <f t="shared" ref="R90:R94" si="64">_xlfn.STDEV.S(F82,F90,F98)</f>
        <v>6.7357737106905595E-5</v>
      </c>
      <c r="S90" s="17">
        <f t="shared" ref="S90:S94" si="65">_xlfn.STDEV.S(G82,G90,G98)</f>
        <v>8.0158412704829567E-5</v>
      </c>
      <c r="T90" s="17">
        <f t="shared" ref="T90:T94" si="66">_xlfn.STDEV.S(H82,H90,H98)</f>
        <v>4.7455478516860947E-6</v>
      </c>
      <c r="U90" s="40">
        <v>1E-8</v>
      </c>
      <c r="V90" s="40">
        <v>1E-8</v>
      </c>
      <c r="W90" s="39">
        <v>1E-4</v>
      </c>
    </row>
    <row r="91" spans="1:23" x14ac:dyDescent="0.25">
      <c r="A91" s="4">
        <v>1</v>
      </c>
      <c r="B91" s="18">
        <v>4.7489839107158406E-2</v>
      </c>
      <c r="C91" s="19">
        <v>4.9560312890215279E-2</v>
      </c>
      <c r="D91" s="19">
        <v>3.2113017334026994E-3</v>
      </c>
      <c r="E91" s="19">
        <v>3.7223277163719632E-3</v>
      </c>
      <c r="F91" s="19">
        <v>4.0639824726396217E-3</v>
      </c>
      <c r="G91" s="19">
        <v>1.0594250693759569E-3</v>
      </c>
      <c r="H91" s="19">
        <v>2.355585035784655E-5</v>
      </c>
      <c r="I91" s="19">
        <v>6.5362571563392998E-5</v>
      </c>
      <c r="J91" s="19">
        <v>4.9083216004004737E-4</v>
      </c>
      <c r="K91" s="27">
        <v>0</v>
      </c>
      <c r="M91" s="12">
        <v>1</v>
      </c>
      <c r="N91" s="18">
        <f t="shared" ref="N91:N94" si="67">_xlfn.STDEV.S(B83,B91,B99)</f>
        <v>5.126066830025716E-3</v>
      </c>
      <c r="O91" s="19">
        <f t="shared" si="61"/>
        <v>3.3921711145160622E-3</v>
      </c>
      <c r="P91" s="19">
        <f t="shared" si="62"/>
        <v>2.13297104696598E-4</v>
      </c>
      <c r="Q91" s="19">
        <f t="shared" si="63"/>
        <v>2.7880185374627774E-4</v>
      </c>
      <c r="R91" s="19">
        <f t="shared" si="64"/>
        <v>2.8450471606922143E-4</v>
      </c>
      <c r="S91" s="19">
        <f t="shared" si="65"/>
        <v>3.6482387742190346E-5</v>
      </c>
      <c r="T91" s="19">
        <f t="shared" si="66"/>
        <v>9.8804296316843456E-5</v>
      </c>
      <c r="U91" s="19">
        <f t="shared" ref="U91:U94" si="68">_xlfn.STDEV.S(I83,I91,I99)</f>
        <v>5.7762713197035497E-6</v>
      </c>
      <c r="V91" s="19">
        <f t="shared" ref="V91:V94" si="69">_xlfn.STDEV.S(J83,J91,J99)</f>
        <v>2.4353366029600637E-5</v>
      </c>
      <c r="W91" s="42">
        <v>1E-4</v>
      </c>
    </row>
    <row r="92" spans="1:23" x14ac:dyDescent="0.25">
      <c r="A92" s="4">
        <v>2</v>
      </c>
      <c r="B92" s="18">
        <v>4.3620243604158095E-2</v>
      </c>
      <c r="C92" s="19">
        <v>4.5699210273663561E-2</v>
      </c>
      <c r="D92" s="19">
        <v>3.08081650942452E-3</v>
      </c>
      <c r="E92" s="19">
        <v>2.7656013381081382E-3</v>
      </c>
      <c r="F92" s="19">
        <v>3.7621814742374018E-3</v>
      </c>
      <c r="G92" s="19">
        <v>9.412585189215309E-4</v>
      </c>
      <c r="H92" s="19">
        <v>2.4484735942280398E-5</v>
      </c>
      <c r="I92" s="19">
        <v>6.7471743034334153E-5</v>
      </c>
      <c r="J92" s="19">
        <v>4.6425711480074761E-4</v>
      </c>
      <c r="K92" s="27">
        <v>0</v>
      </c>
      <c r="M92" s="12">
        <v>2</v>
      </c>
      <c r="N92" s="18">
        <f t="shared" si="67"/>
        <v>8.0228450022989798E-4</v>
      </c>
      <c r="O92" s="19">
        <f t="shared" si="61"/>
        <v>1.1983277052928637E-3</v>
      </c>
      <c r="P92" s="19">
        <f t="shared" si="62"/>
        <v>9.5073673903831233E-5</v>
      </c>
      <c r="Q92" s="19">
        <f t="shared" si="63"/>
        <v>1.1418729284899594E-4</v>
      </c>
      <c r="R92" s="19">
        <f t="shared" si="64"/>
        <v>8.8311752006869958E-5</v>
      </c>
      <c r="S92" s="19">
        <f t="shared" si="65"/>
        <v>5.5591407178341232E-5</v>
      </c>
      <c r="T92" s="19">
        <f t="shared" si="66"/>
        <v>8.539517515949565E-5</v>
      </c>
      <c r="U92" s="19">
        <f t="shared" si="68"/>
        <v>2.2623225504666027E-6</v>
      </c>
      <c r="V92" s="19">
        <f t="shared" si="69"/>
        <v>5.198668688148731E-5</v>
      </c>
      <c r="W92" s="42">
        <v>1E-4</v>
      </c>
    </row>
    <row r="93" spans="1:23" x14ac:dyDescent="0.25">
      <c r="A93" s="4">
        <v>3</v>
      </c>
      <c r="B93" s="18">
        <v>4.4767831599976028E-2</v>
      </c>
      <c r="C93" s="19">
        <v>4.9284423276910093E-2</v>
      </c>
      <c r="D93" s="19">
        <v>2.9606391549537921E-3</v>
      </c>
      <c r="E93" s="19">
        <v>2.6053371645178166E-3</v>
      </c>
      <c r="F93" s="19">
        <v>3.6207363991144549E-3</v>
      </c>
      <c r="G93" s="19">
        <v>8.6478656568537873E-4</v>
      </c>
      <c r="H93" s="19">
        <v>0</v>
      </c>
      <c r="I93" s="19">
        <v>5.2071529691096266E-5</v>
      </c>
      <c r="J93" s="19">
        <v>3.9443643798026866E-4</v>
      </c>
      <c r="K93" s="27">
        <v>0</v>
      </c>
      <c r="M93" s="12">
        <v>3</v>
      </c>
      <c r="N93" s="18">
        <f t="shared" si="67"/>
        <v>7.8449262818843461E-3</v>
      </c>
      <c r="O93" s="19">
        <f t="shared" si="61"/>
        <v>1.0720189263933961E-2</v>
      </c>
      <c r="P93" s="19">
        <f t="shared" si="62"/>
        <v>2.8402868418067964E-4</v>
      </c>
      <c r="Q93" s="19">
        <f t="shared" si="63"/>
        <v>4.3225205821623039E-4</v>
      </c>
      <c r="R93" s="19">
        <f t="shared" si="64"/>
        <v>4.507750460307087E-4</v>
      </c>
      <c r="S93" s="19">
        <f t="shared" si="65"/>
        <v>1.0012007726775587E-4</v>
      </c>
      <c r="T93" s="19">
        <f t="shared" si="66"/>
        <v>7.7117163873756565E-5</v>
      </c>
      <c r="U93" s="19">
        <f t="shared" si="68"/>
        <v>2.8486087339657734E-6</v>
      </c>
      <c r="V93" s="19">
        <f t="shared" si="69"/>
        <v>4.1285622501837988E-5</v>
      </c>
      <c r="W93" s="42">
        <v>1E-4</v>
      </c>
    </row>
    <row r="94" spans="1:23" x14ac:dyDescent="0.25">
      <c r="A94" s="4">
        <v>4</v>
      </c>
      <c r="B94" s="20">
        <v>4.3955977002094811E-2</v>
      </c>
      <c r="C94" s="21">
        <v>4.6119936227588268E-2</v>
      </c>
      <c r="D94" s="21">
        <v>2.9021088266119768E-3</v>
      </c>
      <c r="E94" s="21">
        <v>2.4784382025900514E-3</v>
      </c>
      <c r="F94" s="21">
        <v>3.5221690754853093E-3</v>
      </c>
      <c r="G94" s="21">
        <v>8.4103617620975455E-4</v>
      </c>
      <c r="H94" s="21">
        <v>2.1027217377998848E-5</v>
      </c>
      <c r="I94" s="21">
        <v>5.7262918234263292E-5</v>
      </c>
      <c r="J94" s="21">
        <v>3.6848042142205759E-4</v>
      </c>
      <c r="K94" s="28">
        <v>0</v>
      </c>
      <c r="M94" s="12">
        <v>4</v>
      </c>
      <c r="N94" s="20">
        <f t="shared" si="67"/>
        <v>3.6969928979927909E-3</v>
      </c>
      <c r="O94" s="21">
        <f t="shared" si="61"/>
        <v>6.5197634610877917E-3</v>
      </c>
      <c r="P94" s="21">
        <f t="shared" si="62"/>
        <v>2.1633123836775322E-5</v>
      </c>
      <c r="Q94" s="21">
        <f t="shared" si="63"/>
        <v>2.995373947893941E-4</v>
      </c>
      <c r="R94" s="21">
        <f t="shared" si="64"/>
        <v>2.0271071833878154E-4</v>
      </c>
      <c r="S94" s="21">
        <f t="shared" si="65"/>
        <v>7.7441790290767295E-5</v>
      </c>
      <c r="T94" s="21">
        <f t="shared" si="66"/>
        <v>7.3035884132309568E-5</v>
      </c>
      <c r="U94" s="21">
        <f t="shared" si="68"/>
        <v>5.0277244821072706E-6</v>
      </c>
      <c r="V94" s="21">
        <f t="shared" si="69"/>
        <v>3.0175211068930771E-5</v>
      </c>
      <c r="W94" s="43">
        <v>1E-4</v>
      </c>
    </row>
    <row r="96" spans="1:23" x14ac:dyDescent="0.25">
      <c r="A96" t="s">
        <v>19</v>
      </c>
    </row>
    <row r="97" spans="1:23" x14ac:dyDescent="0.25">
      <c r="A97" s="4" t="s">
        <v>13</v>
      </c>
      <c r="B97" s="4" t="s">
        <v>2</v>
      </c>
      <c r="C97" s="4" t="s">
        <v>3</v>
      </c>
      <c r="D97" s="4" t="s">
        <v>4</v>
      </c>
      <c r="E97" s="4" t="s">
        <v>5</v>
      </c>
      <c r="F97" s="4" t="s">
        <v>6</v>
      </c>
      <c r="G97" s="4" t="s">
        <v>7</v>
      </c>
      <c r="H97" s="4" t="s">
        <v>8</v>
      </c>
      <c r="I97" s="4" t="s">
        <v>9</v>
      </c>
      <c r="J97" s="4" t="s">
        <v>10</v>
      </c>
      <c r="K97" s="4" t="s">
        <v>11</v>
      </c>
    </row>
    <row r="98" spans="1:23" x14ac:dyDescent="0.25">
      <c r="A98" s="32">
        <v>0</v>
      </c>
      <c r="B98" s="5">
        <v>6.604847111627557E-2</v>
      </c>
      <c r="C98" s="1">
        <v>6.3601659714901282E-2</v>
      </c>
      <c r="D98" s="1">
        <v>6.7405458942100248E-5</v>
      </c>
      <c r="E98" s="1">
        <v>9.6581620218264065E-5</v>
      </c>
      <c r="F98" s="1">
        <v>1.0452042085856509E-4</v>
      </c>
      <c r="G98" s="1">
        <v>0</v>
      </c>
      <c r="H98" s="1">
        <v>4.5480990467464781E-6</v>
      </c>
      <c r="I98" s="1">
        <v>0</v>
      </c>
      <c r="J98" s="1">
        <v>0</v>
      </c>
      <c r="K98" s="6">
        <v>0</v>
      </c>
    </row>
    <row r="99" spans="1:23" x14ac:dyDescent="0.25">
      <c r="A99" s="4">
        <v>1</v>
      </c>
      <c r="B99" s="7">
        <v>5.3509975801296822E-2</v>
      </c>
      <c r="C99" s="8">
        <v>4.9845675070590928E-2</v>
      </c>
      <c r="D99" s="8">
        <v>3.5124830782495122E-3</v>
      </c>
      <c r="E99" s="8">
        <v>3.5242340980701998E-3</v>
      </c>
      <c r="F99" s="8">
        <v>4.2926681060071158E-3</v>
      </c>
      <c r="G99" s="8">
        <v>1.0150663188110713E-3</v>
      </c>
      <c r="H99" s="8">
        <v>1.9628728525878996E-4</v>
      </c>
      <c r="I99" s="8">
        <v>7.6914090573057845E-5</v>
      </c>
      <c r="J99" s="8">
        <v>4.5108476030781186E-4</v>
      </c>
      <c r="K99" s="9">
        <v>0</v>
      </c>
    </row>
    <row r="100" spans="1:23" x14ac:dyDescent="0.25">
      <c r="A100" s="4">
        <v>2</v>
      </c>
      <c r="B100" s="7">
        <v>4.4600320178765966E-2</v>
      </c>
      <c r="C100" s="8">
        <v>4.3642381481845988E-2</v>
      </c>
      <c r="D100" s="8">
        <v>3.2331696469693454E-3</v>
      </c>
      <c r="E100" s="8">
        <v>2.8607665952305713E-3</v>
      </c>
      <c r="F100" s="8">
        <v>3.8769084309370344E-3</v>
      </c>
      <c r="G100" s="8">
        <v>1.0424605054647968E-3</v>
      </c>
      <c r="H100" s="8">
        <v>1.7601349729927634E-4</v>
      </c>
      <c r="I100" s="8">
        <v>6.4150341568496402E-5</v>
      </c>
      <c r="J100" s="8">
        <v>5.0113970738096766E-4</v>
      </c>
      <c r="K100" s="9">
        <v>0</v>
      </c>
    </row>
    <row r="101" spans="1:23" x14ac:dyDescent="0.25">
      <c r="A101" s="4">
        <v>3</v>
      </c>
      <c r="B101" s="7">
        <v>4.1797399183044918E-2</v>
      </c>
      <c r="C101" s="8">
        <v>4.4937831845192899E-2</v>
      </c>
      <c r="D101" s="8">
        <v>2.7544935407409878E-3</v>
      </c>
      <c r="E101" s="8">
        <v>2.5906715314495898E-3</v>
      </c>
      <c r="F101" s="8">
        <v>3.4619985851758388E-3</v>
      </c>
      <c r="G101" s="8">
        <v>8.9120110850761467E-4</v>
      </c>
      <c r="H101" s="8">
        <v>1.4320663458386454E-4</v>
      </c>
      <c r="I101" s="8">
        <v>5.6512748999753289E-5</v>
      </c>
      <c r="J101" s="8">
        <v>4.052478458755634E-4</v>
      </c>
      <c r="K101" s="9">
        <v>0</v>
      </c>
    </row>
    <row r="102" spans="1:23" x14ac:dyDescent="0.25">
      <c r="A102" s="4">
        <v>4</v>
      </c>
      <c r="B102" s="10">
        <v>4.5473470399084122E-2</v>
      </c>
      <c r="C102" s="2">
        <v>4.9187599419430843E-2</v>
      </c>
      <c r="D102" s="2">
        <v>2.9253466740925983E-3</v>
      </c>
      <c r="E102" s="2">
        <v>3.0296903052169245E-3</v>
      </c>
      <c r="F102" s="2">
        <v>3.8374772094181596E-3</v>
      </c>
      <c r="G102" s="2">
        <v>9.7320446532888456E-4</v>
      </c>
      <c r="H102" s="2">
        <v>1.5394042355954457E-4</v>
      </c>
      <c r="I102" s="2">
        <v>6.6303001111003357E-5</v>
      </c>
      <c r="J102" s="2">
        <v>4.1711016292712518E-4</v>
      </c>
      <c r="K102" s="11">
        <v>0</v>
      </c>
    </row>
    <row r="104" spans="1:23" x14ac:dyDescent="0.25">
      <c r="A104" s="3" t="s">
        <v>22</v>
      </c>
    </row>
    <row r="105" spans="1:23" x14ac:dyDescent="0.25">
      <c r="A105" s="25" t="s">
        <v>19</v>
      </c>
      <c r="M105" s="3" t="s">
        <v>22</v>
      </c>
    </row>
    <row r="106" spans="1:23" x14ac:dyDescent="0.25">
      <c r="A106" s="4" t="s">
        <v>1</v>
      </c>
      <c r="B106" s="4" t="s">
        <v>2</v>
      </c>
      <c r="C106" s="4" t="s">
        <v>3</v>
      </c>
      <c r="D106" s="4" t="s">
        <v>4</v>
      </c>
      <c r="E106" s="4" t="s">
        <v>5</v>
      </c>
      <c r="F106" s="4" t="s">
        <v>6</v>
      </c>
      <c r="G106" s="4" t="s">
        <v>7</v>
      </c>
      <c r="H106" s="4" t="s">
        <v>8</v>
      </c>
      <c r="I106" s="4" t="s">
        <v>9</v>
      </c>
      <c r="J106" s="4" t="s">
        <v>10</v>
      </c>
      <c r="K106" s="4" t="s">
        <v>11</v>
      </c>
      <c r="M106" s="30" t="s">
        <v>15</v>
      </c>
      <c r="N106" s="13" t="s">
        <v>2</v>
      </c>
      <c r="O106" s="13" t="s">
        <v>3</v>
      </c>
      <c r="P106" s="13" t="s">
        <v>4</v>
      </c>
      <c r="Q106" s="13" t="s">
        <v>5</v>
      </c>
      <c r="R106" s="13" t="s">
        <v>6</v>
      </c>
      <c r="S106" s="13" t="s">
        <v>7</v>
      </c>
      <c r="T106" s="13" t="s">
        <v>8</v>
      </c>
      <c r="U106" s="13" t="s">
        <v>9</v>
      </c>
      <c r="V106" s="13" t="s">
        <v>10</v>
      </c>
      <c r="W106" s="13" t="s">
        <v>11</v>
      </c>
    </row>
    <row r="107" spans="1:23" x14ac:dyDescent="0.25">
      <c r="A107" s="4">
        <v>0</v>
      </c>
      <c r="B107" s="16">
        <v>3.0037297018229322E-2</v>
      </c>
      <c r="C107" s="17">
        <v>0.10685115352843927</v>
      </c>
      <c r="D107" s="17">
        <v>5.6222244842051125E-5</v>
      </c>
      <c r="E107" s="17">
        <v>2.057312218311825E-4</v>
      </c>
      <c r="F107" s="17">
        <v>4.0972073649632976E-5</v>
      </c>
      <c r="G107" s="17">
        <v>0</v>
      </c>
      <c r="H107" s="17">
        <v>2.2695771113000393E-5</v>
      </c>
      <c r="I107" s="17">
        <v>0</v>
      </c>
      <c r="J107" s="17">
        <v>0</v>
      </c>
      <c r="K107" s="6">
        <v>0</v>
      </c>
      <c r="M107" s="12">
        <v>0</v>
      </c>
      <c r="N107" s="16">
        <f t="shared" ref="N107:W111" si="70">AVERAGE(B107,B115,B123)</f>
        <v>2.3863005168644803E-2</v>
      </c>
      <c r="O107" s="17">
        <f t="shared" si="70"/>
        <v>8.0527828995214393E-2</v>
      </c>
      <c r="P107" s="17">
        <f t="shared" si="70"/>
        <v>8.7720257364630116E-5</v>
      </c>
      <c r="Q107" s="17">
        <f t="shared" si="70"/>
        <v>3.8227460670017197E-4</v>
      </c>
      <c r="R107" s="17">
        <f t="shared" si="70"/>
        <v>8.6221907625140762E-5</v>
      </c>
      <c r="S107" s="17">
        <f t="shared" si="70"/>
        <v>4.1376013858439864E-6</v>
      </c>
      <c r="T107" s="17">
        <f t="shared" si="70"/>
        <v>7.565257037666798E-6</v>
      </c>
      <c r="U107" s="17">
        <f t="shared" si="70"/>
        <v>0</v>
      </c>
      <c r="V107" s="17">
        <f t="shared" si="70"/>
        <v>0</v>
      </c>
      <c r="W107" s="22">
        <f t="shared" si="70"/>
        <v>0</v>
      </c>
    </row>
    <row r="108" spans="1:23" x14ac:dyDescent="0.25">
      <c r="A108" s="4">
        <v>1</v>
      </c>
      <c r="B108" s="18">
        <v>2.2581143959670667E-2</v>
      </c>
      <c r="C108" s="19">
        <v>6.2148151800547349E-2</v>
      </c>
      <c r="D108" s="19">
        <v>1.1105806945941382E-3</v>
      </c>
      <c r="E108" s="19">
        <v>7.6758632616532891E-3</v>
      </c>
      <c r="F108" s="19">
        <v>3.3478939782226134E-3</v>
      </c>
      <c r="G108" s="19">
        <v>5.0687010778788114E-4</v>
      </c>
      <c r="H108" s="19">
        <v>3.5163479846290281E-5</v>
      </c>
      <c r="I108" s="19">
        <v>8.7682824294538336E-6</v>
      </c>
      <c r="J108" s="19">
        <v>5.7942524151493972E-4</v>
      </c>
      <c r="K108" s="9">
        <v>0</v>
      </c>
      <c r="M108" s="12">
        <v>1</v>
      </c>
      <c r="N108" s="18">
        <f t="shared" si="70"/>
        <v>2.3321131720283831E-2</v>
      </c>
      <c r="O108" s="19">
        <f t="shared" si="70"/>
        <v>7.2589071573114616E-2</v>
      </c>
      <c r="P108" s="19">
        <f t="shared" si="70"/>
        <v>1.0971744454226038E-3</v>
      </c>
      <c r="Q108" s="19">
        <f t="shared" si="70"/>
        <v>7.9081408331540173E-3</v>
      </c>
      <c r="R108" s="19">
        <f t="shared" si="70"/>
        <v>3.4097011768306792E-3</v>
      </c>
      <c r="S108" s="19">
        <f t="shared" si="70"/>
        <v>5.0100020938293984E-4</v>
      </c>
      <c r="T108" s="19">
        <f t="shared" si="70"/>
        <v>3.396510276513797E-5</v>
      </c>
      <c r="U108" s="19">
        <f t="shared" si="70"/>
        <v>9.2973873001710306E-6</v>
      </c>
      <c r="V108" s="19">
        <f t="shared" si="70"/>
        <v>5.4557540960486009E-4</v>
      </c>
      <c r="W108" s="23">
        <f t="shared" si="70"/>
        <v>0</v>
      </c>
    </row>
    <row r="109" spans="1:23" x14ac:dyDescent="0.25">
      <c r="A109" s="4">
        <v>2</v>
      </c>
      <c r="B109" s="18">
        <v>2.5671162053313511E-2</v>
      </c>
      <c r="C109" s="19">
        <v>8.6539722299186217E-2</v>
      </c>
      <c r="D109" s="19">
        <v>1.0386336495819232E-3</v>
      </c>
      <c r="E109" s="19">
        <v>6.2421452357364262E-3</v>
      </c>
      <c r="F109" s="19">
        <v>3.1072806900601969E-3</v>
      </c>
      <c r="G109" s="19">
        <v>4.2821187624486823E-4</v>
      </c>
      <c r="H109" s="19">
        <v>4.7287156881641714E-5</v>
      </c>
      <c r="I109" s="19">
        <v>1.2519128602003831E-5</v>
      </c>
      <c r="J109" s="19">
        <v>4.9277562217834941E-4</v>
      </c>
      <c r="K109" s="9">
        <v>0</v>
      </c>
      <c r="M109" s="12">
        <v>2</v>
      </c>
      <c r="N109" s="18">
        <f t="shared" si="70"/>
        <v>2.4238281933932015E-2</v>
      </c>
      <c r="O109" s="19">
        <f t="shared" si="70"/>
        <v>8.4036755204837235E-2</v>
      </c>
      <c r="P109" s="19">
        <f t="shared" si="70"/>
        <v>1.0176528565440986E-3</v>
      </c>
      <c r="Q109" s="19">
        <f t="shared" si="70"/>
        <v>6.5019791373421244E-3</v>
      </c>
      <c r="R109" s="19">
        <f t="shared" si="70"/>
        <v>3.1301831607279573E-3</v>
      </c>
      <c r="S109" s="19">
        <f t="shared" si="70"/>
        <v>4.3019107536783688E-4</v>
      </c>
      <c r="T109" s="19">
        <f t="shared" si="70"/>
        <v>3.5845809380534904E-5</v>
      </c>
      <c r="U109" s="19">
        <f t="shared" si="70"/>
        <v>9.5021436371266592E-6</v>
      </c>
      <c r="V109" s="19">
        <f t="shared" si="70"/>
        <v>4.9172471302208237E-4</v>
      </c>
      <c r="W109" s="23">
        <f t="shared" si="70"/>
        <v>0</v>
      </c>
    </row>
    <row r="110" spans="1:23" x14ac:dyDescent="0.25">
      <c r="A110" s="4">
        <v>3</v>
      </c>
      <c r="B110" s="18">
        <v>2.1888695357795841E-2</v>
      </c>
      <c r="C110" s="19">
        <v>6.736094320922574E-2</v>
      </c>
      <c r="D110" s="19">
        <v>1.0076119082577082E-3</v>
      </c>
      <c r="E110" s="19">
        <v>5.3177442076217619E-3</v>
      </c>
      <c r="F110" s="19">
        <v>2.9420918990950362E-3</v>
      </c>
      <c r="G110" s="19">
        <v>3.9065089812044041E-4</v>
      </c>
      <c r="H110" s="19">
        <v>2.9263336226645647E-5</v>
      </c>
      <c r="I110" s="19">
        <v>7.768056783440501E-6</v>
      </c>
      <c r="J110" s="19">
        <v>4.9553965721949001E-4</v>
      </c>
      <c r="K110" s="9">
        <v>0</v>
      </c>
      <c r="M110" s="12">
        <v>3</v>
      </c>
      <c r="N110" s="18">
        <f t="shared" si="70"/>
        <v>2.3703979577109888E-2</v>
      </c>
      <c r="O110" s="19">
        <f t="shared" si="70"/>
        <v>7.9319367055944251E-2</v>
      </c>
      <c r="P110" s="19">
        <f t="shared" si="70"/>
        <v>1.0390065542289939E-3</v>
      </c>
      <c r="Q110" s="19">
        <f t="shared" si="70"/>
        <v>5.949974031550378E-3</v>
      </c>
      <c r="R110" s="19">
        <f t="shared" si="70"/>
        <v>3.1505475889816374E-3</v>
      </c>
      <c r="S110" s="19">
        <f t="shared" si="70"/>
        <v>3.9951149781582341E-4</v>
      </c>
      <c r="T110" s="19">
        <f t="shared" si="70"/>
        <v>2.7965189953091184E-5</v>
      </c>
      <c r="U110" s="19">
        <f t="shared" si="70"/>
        <v>7.8115448550062988E-6</v>
      </c>
      <c r="V110" s="19">
        <f t="shared" si="70"/>
        <v>4.9449354673516944E-4</v>
      </c>
      <c r="W110" s="23">
        <f t="shared" si="70"/>
        <v>0</v>
      </c>
    </row>
    <row r="111" spans="1:23" x14ac:dyDescent="0.25">
      <c r="A111" s="4">
        <v>4</v>
      </c>
      <c r="B111" s="20">
        <v>1.9671255773135957E-2</v>
      </c>
      <c r="C111" s="21">
        <v>5.3534840498935997E-2</v>
      </c>
      <c r="D111" s="21">
        <v>9.9766516746110446E-4</v>
      </c>
      <c r="E111" s="21">
        <v>4.7832553897366884E-3</v>
      </c>
      <c r="F111" s="21">
        <v>2.8518125572611396E-3</v>
      </c>
      <c r="G111" s="21">
        <v>3.6503679598978738E-4</v>
      </c>
      <c r="H111" s="21">
        <v>2.7089055895674561E-5</v>
      </c>
      <c r="I111" s="21">
        <v>8.7954624741824576E-6</v>
      </c>
      <c r="J111" s="21">
        <v>4.1401501952168131E-4</v>
      </c>
      <c r="K111" s="11">
        <v>0</v>
      </c>
      <c r="M111" s="12">
        <v>4</v>
      </c>
      <c r="N111" s="20">
        <f t="shared" si="70"/>
        <v>2.2912496959805868E-2</v>
      </c>
      <c r="O111" s="21">
        <f t="shared" si="70"/>
        <v>7.7261601834882773E-2</v>
      </c>
      <c r="P111" s="21">
        <f t="shared" si="70"/>
        <v>9.6388262331120755E-4</v>
      </c>
      <c r="Q111" s="21">
        <f t="shared" si="70"/>
        <v>5.5985486497475935E-3</v>
      </c>
      <c r="R111" s="21">
        <f t="shared" si="70"/>
        <v>2.9670159334218137E-3</v>
      </c>
      <c r="S111" s="21">
        <f t="shared" si="70"/>
        <v>3.6862484107991769E-4</v>
      </c>
      <c r="T111" s="21">
        <f t="shared" si="70"/>
        <v>2.5414768299040708E-5</v>
      </c>
      <c r="U111" s="21">
        <f t="shared" si="70"/>
        <v>7.3005600141081831E-6</v>
      </c>
      <c r="V111" s="21">
        <f t="shared" si="70"/>
        <v>4.1544982243366227E-4</v>
      </c>
      <c r="W111" s="24">
        <f t="shared" si="70"/>
        <v>0</v>
      </c>
    </row>
    <row r="113" spans="1:23" x14ac:dyDescent="0.25">
      <c r="A113" s="25" t="s">
        <v>19</v>
      </c>
      <c r="M113" t="s">
        <v>33</v>
      </c>
    </row>
    <row r="114" spans="1:23" x14ac:dyDescent="0.25">
      <c r="A114" s="4" t="s">
        <v>12</v>
      </c>
      <c r="B114" s="4" t="s">
        <v>2</v>
      </c>
      <c r="C114" s="4" t="s">
        <v>3</v>
      </c>
      <c r="D114" s="4" t="s">
        <v>4</v>
      </c>
      <c r="E114" s="4" t="s">
        <v>5</v>
      </c>
      <c r="F114" s="4" t="s">
        <v>6</v>
      </c>
      <c r="G114" s="4" t="s">
        <v>7</v>
      </c>
      <c r="H114" s="4" t="s">
        <v>8</v>
      </c>
      <c r="I114" s="4" t="s">
        <v>9</v>
      </c>
      <c r="J114" s="4" t="s">
        <v>10</v>
      </c>
      <c r="K114" s="4" t="s">
        <v>11</v>
      </c>
      <c r="M114" s="31" t="s">
        <v>20</v>
      </c>
      <c r="N114" s="13" t="s">
        <v>2</v>
      </c>
      <c r="O114" s="13" t="s">
        <v>3</v>
      </c>
      <c r="P114" s="13" t="s">
        <v>4</v>
      </c>
      <c r="Q114" s="13" t="s">
        <v>5</v>
      </c>
      <c r="R114" s="13" t="s">
        <v>6</v>
      </c>
      <c r="S114" s="13" t="s">
        <v>7</v>
      </c>
      <c r="T114" s="13" t="s">
        <v>8</v>
      </c>
      <c r="U114" s="13" t="s">
        <v>9</v>
      </c>
      <c r="V114" s="13" t="s">
        <v>10</v>
      </c>
      <c r="W114" s="13" t="s">
        <v>11</v>
      </c>
    </row>
    <row r="115" spans="1:23" x14ac:dyDescent="0.25">
      <c r="A115" s="4">
        <v>0</v>
      </c>
      <c r="B115" s="16">
        <v>1.4151309326153456E-2</v>
      </c>
      <c r="C115" s="17">
        <v>3.5841893690292788E-2</v>
      </c>
      <c r="D115" s="17">
        <v>1.9190850731884936E-5</v>
      </c>
      <c r="E115" s="17">
        <v>1.0595830248560249E-4</v>
      </c>
      <c r="F115" s="17">
        <v>4.5504496630359189E-5</v>
      </c>
      <c r="G115" s="17">
        <v>1.241280415753196E-5</v>
      </c>
      <c r="H115" s="17">
        <v>0</v>
      </c>
      <c r="I115" s="17">
        <v>0</v>
      </c>
      <c r="J115" s="17">
        <v>0</v>
      </c>
      <c r="K115" s="6">
        <v>0</v>
      </c>
      <c r="M115" s="12">
        <v>0</v>
      </c>
      <c r="N115" s="16">
        <f>_xlfn.STDEV.S(B107,B115,B123)</f>
        <v>8.5132879368062866E-3</v>
      </c>
      <c r="O115" s="17">
        <f t="shared" ref="O115:O119" si="71">_xlfn.STDEV.S(C107,C115,C123)</f>
        <v>3.8903314144876848E-2</v>
      </c>
      <c r="P115" s="17">
        <f t="shared" ref="P115:P119" si="72">_xlfn.STDEV.S(D107,D115,D123)</f>
        <v>8.8582980727630725E-5</v>
      </c>
      <c r="Q115" s="17">
        <f t="shared" ref="Q115:Q119" si="73">_xlfn.STDEV.S(E107,E115,E123)</f>
        <v>3.953480521721691E-4</v>
      </c>
      <c r="R115" s="17">
        <f t="shared" ref="R115:R119" si="74">_xlfn.STDEV.S(F107,F115,F123)</f>
        <v>7.4484301167127546E-5</v>
      </c>
      <c r="S115" s="17">
        <f t="shared" ref="S115:S119" si="75">_xlfn.STDEV.S(G107,G115,G123)</f>
        <v>7.1665358217491838E-6</v>
      </c>
      <c r="T115" s="17">
        <f t="shared" ref="T115:T119" si="76">_xlfn.STDEV.S(H107,H115,H123)</f>
        <v>1.3103409561556908E-5</v>
      </c>
      <c r="U115" s="17">
        <f>0.00000001</f>
        <v>1E-8</v>
      </c>
      <c r="V115" s="17">
        <f>0.00000001</f>
        <v>1E-8</v>
      </c>
      <c r="W115" s="22">
        <f>0.0001</f>
        <v>1E-4</v>
      </c>
    </row>
    <row r="116" spans="1:23" x14ac:dyDescent="0.25">
      <c r="A116" s="4">
        <v>1</v>
      </c>
      <c r="B116" s="18">
        <v>2.3326067494810955E-2</v>
      </c>
      <c r="C116" s="19">
        <v>7.6758159915306642E-2</v>
      </c>
      <c r="D116" s="19">
        <v>1.1191692774129894E-3</v>
      </c>
      <c r="E116" s="19">
        <v>8.1853057599829658E-3</v>
      </c>
      <c r="F116" s="19">
        <v>3.5609650710561277E-3</v>
      </c>
      <c r="G116" s="19">
        <v>5.0924753611064231E-4</v>
      </c>
      <c r="H116" s="19">
        <v>3.3333231213257661E-5</v>
      </c>
      <c r="I116" s="19">
        <v>9.9424603617303539E-6</v>
      </c>
      <c r="J116" s="19">
        <v>5.2620317095714367E-4</v>
      </c>
      <c r="K116" s="9">
        <v>0</v>
      </c>
      <c r="M116" s="12">
        <v>1</v>
      </c>
      <c r="N116" s="18">
        <f t="shared" ref="N116:N119" si="77">_xlfn.STDEV.S(B108,B116,B124)</f>
        <v>7.375322603034067E-4</v>
      </c>
      <c r="O116" s="19">
        <f t="shared" si="71"/>
        <v>9.1030207292202674E-3</v>
      </c>
      <c r="P116" s="19">
        <f t="shared" si="72"/>
        <v>3.0957524921797261E-5</v>
      </c>
      <c r="Q116" s="19">
        <f t="shared" si="73"/>
        <v>2.576704693544978E-4</v>
      </c>
      <c r="R116" s="19">
        <f t="shared" si="74"/>
        <v>1.3172584387052832E-4</v>
      </c>
      <c r="S116" s="19">
        <f t="shared" si="75"/>
        <v>1.2283528623395639E-5</v>
      </c>
      <c r="T116" s="19">
        <f t="shared" si="76"/>
        <v>1.0383394920262146E-6</v>
      </c>
      <c r="U116" s="19">
        <f t="shared" ref="U116:U119" si="78">_xlfn.STDEV.S(I108,I116,I124)</f>
        <v>5.9561725976224685E-7</v>
      </c>
      <c r="V116" s="19">
        <f t="shared" ref="V116:V119" si="79">_xlfn.STDEV.S(J108,J116,J124)</f>
        <v>2.94167933095634E-5</v>
      </c>
      <c r="W116" s="23">
        <f t="shared" ref="W116:W119" si="80">0.0001</f>
        <v>1E-4</v>
      </c>
    </row>
    <row r="117" spans="1:23" x14ac:dyDescent="0.25">
      <c r="A117" s="4">
        <v>2</v>
      </c>
      <c r="B117" s="18">
        <v>2.2401749109993485E-2</v>
      </c>
      <c r="C117" s="19">
        <v>7.7957076128971639E-2</v>
      </c>
      <c r="D117" s="19">
        <v>9.81696997942326E-4</v>
      </c>
      <c r="E117" s="19">
        <v>6.1393423750845735E-3</v>
      </c>
      <c r="F117" s="19">
        <v>3.0023396466144054E-3</v>
      </c>
      <c r="G117" s="19">
        <v>4.024783053542774E-4</v>
      </c>
      <c r="H117" s="19">
        <v>2.8382615079923182E-5</v>
      </c>
      <c r="I117" s="19">
        <v>8.1105253470211532E-6</v>
      </c>
      <c r="J117" s="19">
        <v>4.6240002875748122E-4</v>
      </c>
      <c r="K117" s="9">
        <v>0</v>
      </c>
      <c r="M117" s="12">
        <v>2</v>
      </c>
      <c r="N117" s="18">
        <f t="shared" si="77"/>
        <v>1.6716658990089161E-3</v>
      </c>
      <c r="O117" s="19">
        <f t="shared" si="71"/>
        <v>5.2924573942374079E-3</v>
      </c>
      <c r="P117" s="19">
        <f t="shared" si="72"/>
        <v>3.1283142688445042E-5</v>
      </c>
      <c r="Q117" s="19">
        <f t="shared" si="73"/>
        <v>5.4152045443114655E-4</v>
      </c>
      <c r="R117" s="19">
        <f t="shared" si="74"/>
        <v>1.406997498065959E-4</v>
      </c>
      <c r="S117" s="19">
        <f t="shared" si="75"/>
        <v>2.8753503110032893E-5</v>
      </c>
      <c r="T117" s="19">
        <f t="shared" si="76"/>
        <v>1.006055179143708E-5</v>
      </c>
      <c r="U117" s="19">
        <f t="shared" si="78"/>
        <v>2.6153983034242969E-6</v>
      </c>
      <c r="V117" s="19">
        <f t="shared" si="79"/>
        <v>2.8813606821690417E-5</v>
      </c>
      <c r="W117" s="23">
        <f t="shared" si="80"/>
        <v>1E-4</v>
      </c>
    </row>
    <row r="118" spans="1:23" x14ac:dyDescent="0.25">
      <c r="A118" s="4">
        <v>3</v>
      </c>
      <c r="B118" s="18">
        <v>2.5153518275824786E-2</v>
      </c>
      <c r="C118" s="19">
        <v>9.0393731464215296E-2</v>
      </c>
      <c r="D118" s="19">
        <v>1.0910051632789591E-3</v>
      </c>
      <c r="E118" s="19">
        <v>6.1364737915993459E-3</v>
      </c>
      <c r="F118" s="19">
        <v>3.3443358545000544E-3</v>
      </c>
      <c r="G118" s="19">
        <v>4.1185660300939057E-4</v>
      </c>
      <c r="H118" s="19">
        <v>2.798009799333518E-5</v>
      </c>
      <c r="I118" s="19">
        <v>8.9857227872828192E-6</v>
      </c>
      <c r="J118" s="19">
        <v>5.1208067941881585E-4</v>
      </c>
      <c r="K118" s="9">
        <v>0</v>
      </c>
      <c r="M118" s="12">
        <v>3</v>
      </c>
      <c r="N118" s="18">
        <f t="shared" si="77"/>
        <v>1.6628573332972726E-3</v>
      </c>
      <c r="O118" s="19">
        <f t="shared" si="71"/>
        <v>1.1541815477550539E-2</v>
      </c>
      <c r="P118" s="19">
        <f t="shared" si="72"/>
        <v>4.5354175294789921E-5</v>
      </c>
      <c r="Q118" s="19">
        <f t="shared" si="73"/>
        <v>5.6265975536254928E-4</v>
      </c>
      <c r="R118" s="19">
        <f t="shared" si="74"/>
        <v>2.0152270323257836E-4</v>
      </c>
      <c r="S118" s="19">
        <f t="shared" si="75"/>
        <v>1.1023920077924579E-5</v>
      </c>
      <c r="T118" s="19">
        <f t="shared" si="76"/>
        <v>1.3056641275979109E-6</v>
      </c>
      <c r="U118" s="19">
        <f t="shared" si="78"/>
        <v>1.1530491295100382E-6</v>
      </c>
      <c r="V118" s="19">
        <f t="shared" si="79"/>
        <v>1.8132833950243099E-5</v>
      </c>
      <c r="W118" s="23">
        <f t="shared" si="80"/>
        <v>1E-4</v>
      </c>
    </row>
    <row r="119" spans="1:23" x14ac:dyDescent="0.25">
      <c r="A119" s="4">
        <v>4</v>
      </c>
      <c r="B119" s="20">
        <v>2.3800359218482857E-2</v>
      </c>
      <c r="C119" s="21">
        <v>8.4329234247466633E-2</v>
      </c>
      <c r="D119" s="21">
        <v>9.2793199845886756E-4</v>
      </c>
      <c r="E119" s="21">
        <v>5.3556812242138993E-3</v>
      </c>
      <c r="F119" s="21">
        <v>2.8657746519167287E-3</v>
      </c>
      <c r="G119" s="21">
        <v>3.3845499690363855E-4</v>
      </c>
      <c r="H119" s="21">
        <v>2.2902190131763468E-5</v>
      </c>
      <c r="I119" s="21">
        <v>6.1481261176145608E-6</v>
      </c>
      <c r="J119" s="21">
        <v>3.6634981107784505E-4</v>
      </c>
      <c r="K119" s="11">
        <v>0</v>
      </c>
      <c r="M119" s="12">
        <v>4</v>
      </c>
      <c r="N119" s="20">
        <f t="shared" si="77"/>
        <v>2.9010632705328498E-3</v>
      </c>
      <c r="O119" s="21">
        <f t="shared" si="71"/>
        <v>2.1100203884057769E-2</v>
      </c>
      <c r="P119" s="21">
        <f t="shared" si="72"/>
        <v>3.4917103906579404E-5</v>
      </c>
      <c r="Q119" s="21">
        <f t="shared" si="73"/>
        <v>9.6004992647174138E-4</v>
      </c>
      <c r="R119" s="21">
        <f t="shared" si="74"/>
        <v>1.8757652410637311E-4</v>
      </c>
      <c r="S119" s="21">
        <f t="shared" si="75"/>
        <v>3.2114550074015828E-5</v>
      </c>
      <c r="T119" s="21">
        <f t="shared" si="76"/>
        <v>2.2157413075255245E-6</v>
      </c>
      <c r="U119" s="21">
        <f t="shared" si="78"/>
        <v>1.3564884754329074E-6</v>
      </c>
      <c r="V119" s="21">
        <f t="shared" si="79"/>
        <v>4.9832906937175899E-5</v>
      </c>
      <c r="W119" s="24">
        <f t="shared" si="80"/>
        <v>1E-4</v>
      </c>
    </row>
    <row r="121" spans="1:23" x14ac:dyDescent="0.25">
      <c r="A121" s="25" t="s">
        <v>19</v>
      </c>
    </row>
    <row r="122" spans="1:23" x14ac:dyDescent="0.25">
      <c r="A122" s="4" t="s">
        <v>13</v>
      </c>
      <c r="B122" s="4" t="s">
        <v>2</v>
      </c>
      <c r="C122" s="4" t="s">
        <v>3</v>
      </c>
      <c r="D122" s="4" t="s">
        <v>4</v>
      </c>
      <c r="E122" s="4" t="s">
        <v>5</v>
      </c>
      <c r="F122" s="4" t="s">
        <v>6</v>
      </c>
      <c r="G122" s="4" t="s">
        <v>7</v>
      </c>
      <c r="H122" s="4" t="s">
        <v>8</v>
      </c>
      <c r="I122" s="4" t="s">
        <v>9</v>
      </c>
      <c r="J122" s="4" t="s">
        <v>10</v>
      </c>
      <c r="K122" s="4" t="s">
        <v>11</v>
      </c>
    </row>
    <row r="123" spans="1:23" x14ac:dyDescent="0.25">
      <c r="A123" s="4">
        <v>0</v>
      </c>
      <c r="B123" s="16">
        <v>2.7400409161551637E-2</v>
      </c>
      <c r="C123" s="17">
        <v>9.8890439766911115E-2</v>
      </c>
      <c r="D123" s="17">
        <v>1.8774767651995428E-4</v>
      </c>
      <c r="E123" s="17">
        <v>8.3513429578373091E-4</v>
      </c>
      <c r="F123" s="17">
        <v>1.7218915259543011E-4</v>
      </c>
      <c r="G123" s="17">
        <v>0</v>
      </c>
      <c r="H123" s="17">
        <v>0</v>
      </c>
      <c r="I123" s="17">
        <v>0</v>
      </c>
      <c r="J123" s="17">
        <v>0</v>
      </c>
      <c r="K123" s="6">
        <v>0</v>
      </c>
    </row>
    <row r="124" spans="1:23" x14ac:dyDescent="0.25">
      <c r="A124" s="4">
        <v>1</v>
      </c>
      <c r="B124" s="18">
        <v>2.4056183706369874E-2</v>
      </c>
      <c r="C124" s="19">
        <v>7.8860903003489843E-2</v>
      </c>
      <c r="D124" s="19">
        <v>1.0617733642606839E-3</v>
      </c>
      <c r="E124" s="19">
        <v>7.8632534778257952E-3</v>
      </c>
      <c r="F124" s="19">
        <v>3.3202444812132966E-3</v>
      </c>
      <c r="G124" s="19">
        <v>4.8688298425029596E-4</v>
      </c>
      <c r="H124" s="19">
        <v>3.3398597235865968E-5</v>
      </c>
      <c r="I124" s="19">
        <v>9.1814191093289059E-6</v>
      </c>
      <c r="J124" s="19">
        <v>5.3109781634249687E-4</v>
      </c>
      <c r="K124" s="9">
        <v>0</v>
      </c>
    </row>
    <row r="125" spans="1:23" x14ac:dyDescent="0.25">
      <c r="A125" s="4">
        <v>2</v>
      </c>
      <c r="B125" s="18">
        <v>2.4641934638489058E-2</v>
      </c>
      <c r="C125" s="19">
        <v>8.7613467186353877E-2</v>
      </c>
      <c r="D125" s="19">
        <v>1.0326279221080463E-3</v>
      </c>
      <c r="E125" s="19">
        <v>7.1244498012053717E-3</v>
      </c>
      <c r="F125" s="19">
        <v>3.2809291455092701E-3</v>
      </c>
      <c r="G125" s="19">
        <v>4.5988304450436505E-4</v>
      </c>
      <c r="H125" s="19">
        <v>3.1867656180039814E-5</v>
      </c>
      <c r="I125" s="19">
        <v>7.8767769623549938E-6</v>
      </c>
      <c r="J125" s="19">
        <v>5.1999848813041654E-4</v>
      </c>
      <c r="K125" s="9">
        <v>0</v>
      </c>
    </row>
    <row r="126" spans="1:23" x14ac:dyDescent="0.25">
      <c r="A126" s="4">
        <v>3</v>
      </c>
      <c r="B126" s="18">
        <v>2.4069725097709039E-2</v>
      </c>
      <c r="C126" s="19">
        <v>8.0203426494391716E-2</v>
      </c>
      <c r="D126" s="19">
        <v>1.0184025911503145E-3</v>
      </c>
      <c r="E126" s="19">
        <v>6.395704095430027E-3</v>
      </c>
      <c r="F126" s="19">
        <v>3.1652150133498207E-3</v>
      </c>
      <c r="G126" s="19">
        <v>3.9602699231763904E-4</v>
      </c>
      <c r="H126" s="19">
        <v>2.6652135639292714E-5</v>
      </c>
      <c r="I126" s="19">
        <v>6.6808549942955745E-6</v>
      </c>
      <c r="J126" s="19">
        <v>4.7586030356720245E-4</v>
      </c>
      <c r="K126" s="9">
        <v>0</v>
      </c>
    </row>
    <row r="127" spans="1:23" x14ac:dyDescent="0.25">
      <c r="A127" s="4">
        <v>4</v>
      </c>
      <c r="B127" s="20">
        <v>2.5265875887798793E-2</v>
      </c>
      <c r="C127" s="21">
        <v>9.3920730758245682E-2</v>
      </c>
      <c r="D127" s="21">
        <v>9.6605070401365063E-4</v>
      </c>
      <c r="E127" s="21">
        <v>6.6567093352921936E-3</v>
      </c>
      <c r="F127" s="21">
        <v>3.1834605910875734E-3</v>
      </c>
      <c r="G127" s="21">
        <v>4.0238273034632721E-4</v>
      </c>
      <c r="H127" s="21">
        <v>2.6253058869684099E-5</v>
      </c>
      <c r="I127" s="21">
        <v>6.9580914505275309E-6</v>
      </c>
      <c r="J127" s="21">
        <v>4.6598463670146045E-4</v>
      </c>
      <c r="K127" s="11">
        <v>0</v>
      </c>
    </row>
    <row r="129" spans="1:23" x14ac:dyDescent="0.25">
      <c r="A129" s="3" t="s">
        <v>24</v>
      </c>
    </row>
    <row r="130" spans="1:23" x14ac:dyDescent="0.25">
      <c r="A130" s="25" t="s">
        <v>19</v>
      </c>
      <c r="M130" s="3" t="s">
        <v>24</v>
      </c>
    </row>
    <row r="131" spans="1:23" x14ac:dyDescent="0.25">
      <c r="A131" s="4" t="s">
        <v>1</v>
      </c>
      <c r="B131" s="4" t="s">
        <v>2</v>
      </c>
      <c r="C131" s="4" t="s">
        <v>3</v>
      </c>
      <c r="D131" s="4" t="s">
        <v>4</v>
      </c>
      <c r="E131" s="4" t="s">
        <v>5</v>
      </c>
      <c r="F131" s="4" t="s">
        <v>6</v>
      </c>
      <c r="G131" s="4" t="s">
        <v>7</v>
      </c>
      <c r="H131" s="4" t="s">
        <v>8</v>
      </c>
      <c r="I131" s="4" t="s">
        <v>9</v>
      </c>
      <c r="J131" s="4" t="s">
        <v>10</v>
      </c>
      <c r="K131" s="4" t="s">
        <v>11</v>
      </c>
      <c r="M131" s="30" t="s">
        <v>15</v>
      </c>
      <c r="N131" s="13" t="s">
        <v>2</v>
      </c>
      <c r="O131" s="13" t="s">
        <v>3</v>
      </c>
      <c r="P131" s="13" t="s">
        <v>4</v>
      </c>
      <c r="Q131" s="13" t="s">
        <v>5</v>
      </c>
      <c r="R131" s="13" t="s">
        <v>6</v>
      </c>
      <c r="S131" s="13" t="s">
        <v>7</v>
      </c>
      <c r="T131" s="13" t="s">
        <v>8</v>
      </c>
      <c r="U131" s="13" t="s">
        <v>9</v>
      </c>
      <c r="V131" s="13" t="s">
        <v>10</v>
      </c>
      <c r="W131" s="13" t="s">
        <v>11</v>
      </c>
    </row>
    <row r="132" spans="1:23" x14ac:dyDescent="0.25">
      <c r="A132" s="4">
        <v>0</v>
      </c>
      <c r="B132">
        <v>1.0016750121207908E-2</v>
      </c>
      <c r="C132" s="17">
        <v>9.6772192922058381E-2</v>
      </c>
      <c r="D132" s="17">
        <v>9.9271142362317463E-6</v>
      </c>
      <c r="E132" s="17">
        <v>2.1955420850062405E-4</v>
      </c>
      <c r="F132" s="17">
        <v>2.2546229088782948E-5</v>
      </c>
      <c r="G132" s="17">
        <v>0</v>
      </c>
      <c r="H132" s="17">
        <v>1.3176414031043125E-5</v>
      </c>
      <c r="I132" s="17">
        <v>0</v>
      </c>
      <c r="J132" s="17">
        <v>0</v>
      </c>
      <c r="K132" s="6">
        <v>0</v>
      </c>
      <c r="M132" s="12">
        <v>0</v>
      </c>
      <c r="N132" s="16">
        <f t="shared" ref="N132:W136" si="81">AVERAGE(B132,B140,B148)</f>
        <v>1.0029580957030481E-2</v>
      </c>
      <c r="O132" s="17">
        <f t="shared" si="81"/>
        <v>9.6160713404807141E-2</v>
      </c>
      <c r="P132" s="17">
        <f t="shared" si="81"/>
        <v>1.9621326622714017E-5</v>
      </c>
      <c r="Q132" s="17">
        <f t="shared" si="81"/>
        <v>2.0242039839198206E-4</v>
      </c>
      <c r="R132" s="17">
        <f t="shared" si="81"/>
        <v>2.2838089659511529E-5</v>
      </c>
      <c r="S132" s="17">
        <f t="shared" si="81"/>
        <v>0</v>
      </c>
      <c r="T132" s="17">
        <f t="shared" si="81"/>
        <v>6.0985352321224835E-6</v>
      </c>
      <c r="U132" s="17">
        <f t="shared" si="81"/>
        <v>0</v>
      </c>
      <c r="V132" s="17">
        <f t="shared" si="81"/>
        <v>0</v>
      </c>
      <c r="W132" s="22">
        <f t="shared" si="81"/>
        <v>0</v>
      </c>
    </row>
    <row r="133" spans="1:23" x14ac:dyDescent="0.25">
      <c r="A133" s="4">
        <v>1</v>
      </c>
      <c r="B133">
        <v>1.0699814489880862E-2</v>
      </c>
      <c r="C133" s="19">
        <v>0.1087987361435888</v>
      </c>
      <c r="D133" s="19">
        <v>1.7176773106495252E-4</v>
      </c>
      <c r="E133" s="19">
        <v>1.1799613379489319E-2</v>
      </c>
      <c r="F133" s="19">
        <v>1.8830028530636949E-3</v>
      </c>
      <c r="G133" s="19">
        <v>1.1328027817297214E-4</v>
      </c>
      <c r="H133" s="19">
        <v>4.9815789861489419E-6</v>
      </c>
      <c r="I133" s="19">
        <v>0</v>
      </c>
      <c r="J133" s="19">
        <v>1.6185440608095772E-4</v>
      </c>
      <c r="K133" s="9">
        <v>0</v>
      </c>
      <c r="M133" s="12">
        <v>1</v>
      </c>
      <c r="N133" s="18">
        <f t="shared" si="81"/>
        <v>9.7745486977079375E-3</v>
      </c>
      <c r="O133" s="19">
        <f t="shared" si="81"/>
        <v>9.6910298677487253E-2</v>
      </c>
      <c r="P133" s="19">
        <f t="shared" si="81"/>
        <v>1.6815906083119387E-4</v>
      </c>
      <c r="Q133" s="19">
        <f t="shared" si="81"/>
        <v>1.0684989409010486E-2</v>
      </c>
      <c r="R133" s="19">
        <f t="shared" si="81"/>
        <v>1.8095212316264857E-3</v>
      </c>
      <c r="S133" s="19">
        <f t="shared" si="81"/>
        <v>1.119143520176839E-4</v>
      </c>
      <c r="T133" s="19">
        <f t="shared" si="81"/>
        <v>5.2900607419670958E-6</v>
      </c>
      <c r="U133" s="19">
        <f t="shared" si="81"/>
        <v>0</v>
      </c>
      <c r="V133" s="19">
        <f t="shared" si="81"/>
        <v>1.4556291482284596E-4</v>
      </c>
      <c r="W133" s="23">
        <f t="shared" si="81"/>
        <v>0</v>
      </c>
    </row>
    <row r="134" spans="1:23" x14ac:dyDescent="0.25">
      <c r="A134" s="4">
        <v>2</v>
      </c>
      <c r="B134">
        <v>1.1690075693559865E-2</v>
      </c>
      <c r="C134" s="19">
        <v>0.12645118531377417</v>
      </c>
      <c r="D134" s="19">
        <v>1.7532013849231107E-4</v>
      </c>
      <c r="E134" s="19">
        <v>9.7354344894597308E-3</v>
      </c>
      <c r="F134" s="19">
        <v>1.8500354847730148E-3</v>
      </c>
      <c r="G134" s="19">
        <v>1.0693648702027775E-4</v>
      </c>
      <c r="H134" s="19">
        <v>5.769411574428021E-6</v>
      </c>
      <c r="I134" s="19">
        <v>0</v>
      </c>
      <c r="J134" s="19">
        <v>1.2353221191681028E-4</v>
      </c>
      <c r="K134" s="9">
        <v>0</v>
      </c>
      <c r="M134" s="12">
        <v>2</v>
      </c>
      <c r="N134" s="18">
        <f t="shared" si="81"/>
        <v>1.077032010968418E-2</v>
      </c>
      <c r="O134" s="19">
        <f t="shared" si="81"/>
        <v>0.1194930800066315</v>
      </c>
      <c r="P134" s="19">
        <f t="shared" si="81"/>
        <v>1.6230903740293602E-4</v>
      </c>
      <c r="Q134" s="19">
        <f t="shared" si="81"/>
        <v>9.7027744712372948E-3</v>
      </c>
      <c r="R134" s="19">
        <f t="shared" si="81"/>
        <v>1.770768156727833E-3</v>
      </c>
      <c r="S134" s="19">
        <f t="shared" si="81"/>
        <v>1.0506082748925511E-4</v>
      </c>
      <c r="T134" s="19">
        <f t="shared" si="81"/>
        <v>3.5836635201923213E-6</v>
      </c>
      <c r="U134" s="19">
        <f t="shared" si="81"/>
        <v>0</v>
      </c>
      <c r="V134" s="19">
        <f t="shared" si="81"/>
        <v>1.4267411431109829E-4</v>
      </c>
      <c r="W134" s="23">
        <f t="shared" si="81"/>
        <v>0</v>
      </c>
    </row>
    <row r="135" spans="1:23" x14ac:dyDescent="0.25">
      <c r="A135" s="4">
        <v>3</v>
      </c>
      <c r="B135">
        <v>1.0509312105691457E-2</v>
      </c>
      <c r="C135" s="19">
        <v>0.11798205192597019</v>
      </c>
      <c r="D135" s="19">
        <v>1.6042750448192625E-4</v>
      </c>
      <c r="E135" s="19">
        <v>9.3359483818481921E-3</v>
      </c>
      <c r="F135" s="19">
        <v>1.7277158611672229E-3</v>
      </c>
      <c r="G135" s="19">
        <v>9.4129435954951222E-5</v>
      </c>
      <c r="H135" s="19">
        <v>4.4964942920557086E-6</v>
      </c>
      <c r="I135" s="19">
        <v>0</v>
      </c>
      <c r="J135" s="19">
        <v>1.411961233515995E-4</v>
      </c>
      <c r="K135" s="9">
        <v>0</v>
      </c>
      <c r="M135" s="12">
        <v>3</v>
      </c>
      <c r="N135" s="18">
        <f t="shared" si="81"/>
        <v>9.9766704341763043E-3</v>
      </c>
      <c r="O135" s="19">
        <f t="shared" si="81"/>
        <v>0.11021642856570445</v>
      </c>
      <c r="P135" s="19">
        <f t="shared" si="81"/>
        <v>1.5327820275703229E-4</v>
      </c>
      <c r="Q135" s="19">
        <f t="shared" si="81"/>
        <v>8.6556996656199803E-3</v>
      </c>
      <c r="R135" s="19">
        <f t="shared" si="81"/>
        <v>1.6561198879271718E-3</v>
      </c>
      <c r="S135" s="19">
        <f t="shared" si="81"/>
        <v>9.1895370144115337E-5</v>
      </c>
      <c r="T135" s="19">
        <f t="shared" si="81"/>
        <v>4.3623219298597088E-6</v>
      </c>
      <c r="U135" s="19">
        <f t="shared" si="81"/>
        <v>0</v>
      </c>
      <c r="V135" s="19">
        <f t="shared" si="81"/>
        <v>1.346987215361405E-4</v>
      </c>
      <c r="W135" s="23">
        <f t="shared" si="81"/>
        <v>0</v>
      </c>
    </row>
    <row r="136" spans="1:23" x14ac:dyDescent="0.25">
      <c r="A136" s="4">
        <v>4</v>
      </c>
      <c r="B136" s="20">
        <v>1.010315203856438E-2</v>
      </c>
      <c r="C136" s="21">
        <v>0.11010218419794701</v>
      </c>
      <c r="D136" s="21">
        <v>1.4956616597198031E-4</v>
      </c>
      <c r="E136" s="21">
        <v>8.1011486919850949E-3</v>
      </c>
      <c r="F136" s="21">
        <v>1.6191566050578403E-3</v>
      </c>
      <c r="G136" s="21">
        <v>8.6017507155178164E-5</v>
      </c>
      <c r="H136" s="21">
        <v>5.301528465231712E-6</v>
      </c>
      <c r="I136" s="21">
        <v>0</v>
      </c>
      <c r="J136" s="21">
        <v>1.3671896242558527E-4</v>
      </c>
      <c r="K136" s="11">
        <v>0</v>
      </c>
      <c r="M136" s="12">
        <v>4</v>
      </c>
      <c r="N136" s="20">
        <f t="shared" si="81"/>
        <v>9.7062428053276278E-3</v>
      </c>
      <c r="O136" s="21">
        <f t="shared" si="81"/>
        <v>0.10385961325510269</v>
      </c>
      <c r="P136" s="21">
        <f t="shared" si="81"/>
        <v>1.4455092557821779E-4</v>
      </c>
      <c r="Q136" s="21">
        <f t="shared" si="81"/>
        <v>7.3547492453444113E-3</v>
      </c>
      <c r="R136" s="21">
        <f t="shared" si="81"/>
        <v>1.5733674013021133E-3</v>
      </c>
      <c r="S136" s="21">
        <f t="shared" si="81"/>
        <v>8.3711760088379646E-5</v>
      </c>
      <c r="T136" s="21">
        <f t="shared" si="81"/>
        <v>4.4735588455264779E-6</v>
      </c>
      <c r="U136" s="21">
        <f t="shared" si="81"/>
        <v>0</v>
      </c>
      <c r="V136" s="21">
        <f t="shared" si="81"/>
        <v>1.2938179301950195E-4</v>
      </c>
      <c r="W136" s="24">
        <f t="shared" si="81"/>
        <v>0</v>
      </c>
    </row>
    <row r="137" spans="1:23" x14ac:dyDescent="0.25">
      <c r="A137" s="8"/>
      <c r="B137" s="19"/>
      <c r="C137" s="19"/>
      <c r="D137" s="19"/>
      <c r="E137" s="19"/>
      <c r="F137" s="19"/>
      <c r="G137" s="19"/>
      <c r="H137" s="19"/>
      <c r="I137" s="19"/>
      <c r="J137" s="19"/>
      <c r="K137" s="8"/>
    </row>
    <row r="138" spans="1:23" x14ac:dyDescent="0.25">
      <c r="A138" t="s">
        <v>19</v>
      </c>
      <c r="M138" t="s">
        <v>33</v>
      </c>
    </row>
    <row r="139" spans="1:23" x14ac:dyDescent="0.25">
      <c r="A139" s="4" t="s">
        <v>12</v>
      </c>
      <c r="B139" s="4" t="s">
        <v>2</v>
      </c>
      <c r="C139" s="4" t="s">
        <v>3</v>
      </c>
      <c r="D139" s="4" t="s">
        <v>4</v>
      </c>
      <c r="E139" s="4" t="s">
        <v>5</v>
      </c>
      <c r="F139" s="4" t="s">
        <v>6</v>
      </c>
      <c r="G139" s="4" t="s">
        <v>7</v>
      </c>
      <c r="H139" s="4" t="s">
        <v>8</v>
      </c>
      <c r="I139" s="4" t="s">
        <v>9</v>
      </c>
      <c r="J139" s="4" t="s">
        <v>10</v>
      </c>
      <c r="K139" s="4" t="s">
        <v>11</v>
      </c>
      <c r="M139" s="31" t="s">
        <v>20</v>
      </c>
      <c r="N139" s="13" t="s">
        <v>2</v>
      </c>
      <c r="O139" s="13" t="s">
        <v>3</v>
      </c>
      <c r="P139" s="13" t="s">
        <v>4</v>
      </c>
      <c r="Q139" s="13" t="s">
        <v>5</v>
      </c>
      <c r="R139" s="13" t="s">
        <v>6</v>
      </c>
      <c r="S139" s="13" t="s">
        <v>7</v>
      </c>
      <c r="T139" s="13" t="s">
        <v>8</v>
      </c>
      <c r="U139" s="13" t="s">
        <v>9</v>
      </c>
      <c r="V139" s="13" t="s">
        <v>10</v>
      </c>
      <c r="W139" s="13" t="s">
        <v>11</v>
      </c>
    </row>
    <row r="140" spans="1:23" x14ac:dyDescent="0.25">
      <c r="A140" s="4">
        <v>0</v>
      </c>
      <c r="B140">
        <v>1.1037418200614119E-2</v>
      </c>
      <c r="C140" s="17">
        <v>0.10798532443891183</v>
      </c>
      <c r="D140" s="17">
        <v>4.445808455498646E-5</v>
      </c>
      <c r="E140" s="17">
        <v>1.8574078066850114E-4</v>
      </c>
      <c r="F140" s="17">
        <v>2.1224272386071139E-5</v>
      </c>
      <c r="G140" s="17">
        <v>0</v>
      </c>
      <c r="H140" s="17">
        <v>0</v>
      </c>
      <c r="I140" s="17">
        <v>0</v>
      </c>
      <c r="J140" s="17">
        <v>0</v>
      </c>
      <c r="K140" s="6">
        <v>0</v>
      </c>
      <c r="M140" s="12">
        <v>0</v>
      </c>
      <c r="N140" s="16">
        <f>_xlfn.STDEV.S(B132,B140,B148)</f>
        <v>1.0014834725016041E-3</v>
      </c>
      <c r="O140" s="17">
        <f t="shared" ref="O140:O144" si="82">_xlfn.STDEV.S(C132,C140,C148)</f>
        <v>1.2141904329828448E-2</v>
      </c>
      <c r="P140" s="17">
        <f t="shared" ref="P140:P144" si="83">_xlfn.STDEV.S(D132,D140,D148)</f>
        <v>2.1681086042756875E-5</v>
      </c>
      <c r="Q140" s="17">
        <f t="shared" ref="Q140:Q144" si="84">_xlfn.STDEV.S(E132,E140,E148)</f>
        <v>1.6911288936139664E-5</v>
      </c>
      <c r="R140" s="17">
        <f t="shared" ref="R140:R144" si="85">_xlfn.STDEV.S(F132,F140,F148)</f>
        <v>1.7778071929426306E-6</v>
      </c>
      <c r="S140" s="40">
        <v>1E-8</v>
      </c>
      <c r="T140" s="17">
        <f t="shared" ref="T140:T144" si="86">_xlfn.STDEV.S(H132,H140,H148)</f>
        <v>6.6425753323345336E-6</v>
      </c>
      <c r="U140" s="40">
        <v>1E-8</v>
      </c>
      <c r="V140" s="40">
        <v>1E-8</v>
      </c>
      <c r="W140" s="39">
        <v>1E-4</v>
      </c>
    </row>
    <row r="141" spans="1:23" x14ac:dyDescent="0.25">
      <c r="A141" s="4">
        <v>1</v>
      </c>
      <c r="B141">
        <v>1.122453115331634E-2</v>
      </c>
      <c r="C141" s="19">
        <v>0.11771746969578525</v>
      </c>
      <c r="D141" s="19">
        <v>1.7234475193989365E-4</v>
      </c>
      <c r="E141" s="19">
        <v>1.1610806800220981E-2</v>
      </c>
      <c r="F141" s="19">
        <v>1.8771956861196393E-3</v>
      </c>
      <c r="G141" s="19">
        <v>1.1208559057359466E-4</v>
      </c>
      <c r="H141" s="19">
        <v>5.4012976576338658E-6</v>
      </c>
      <c r="I141" s="19">
        <v>0</v>
      </c>
      <c r="J141" s="19">
        <v>1.4681056952891636E-4</v>
      </c>
      <c r="K141" s="9">
        <v>0</v>
      </c>
      <c r="M141" s="12">
        <v>1</v>
      </c>
      <c r="N141" s="18">
        <f t="shared" ref="N141:N144" si="87">_xlfn.STDEV.S(B133,B141,B149)</f>
        <v>2.073688759954808E-3</v>
      </c>
      <c r="O141" s="19">
        <f t="shared" si="82"/>
        <v>2.8664229671624252E-2</v>
      </c>
      <c r="P141" s="19">
        <f t="shared" si="83"/>
        <v>6.7562778084636184E-6</v>
      </c>
      <c r="Q141" s="19">
        <f t="shared" si="84"/>
        <v>1.7695939347667315E-3</v>
      </c>
      <c r="R141" s="19">
        <f t="shared" si="85"/>
        <v>1.2227922606077805E-4</v>
      </c>
      <c r="S141" s="19">
        <f t="shared" ref="S141:S144" si="88">_xlfn.STDEV.S(G133,G141,G149)</f>
        <v>1.4591011366739615E-6</v>
      </c>
      <c r="T141" s="19">
        <f t="shared" si="86"/>
        <v>2.7059210266197085E-7</v>
      </c>
      <c r="U141" s="41">
        <v>1E-8</v>
      </c>
      <c r="V141" s="19">
        <f t="shared" ref="V141:V144" si="89">_xlfn.STDEV.S(J133,J141,J149)</f>
        <v>1.694979307884907E-5</v>
      </c>
      <c r="W141" s="42">
        <v>1E-4</v>
      </c>
    </row>
    <row r="142" spans="1:23" x14ac:dyDescent="0.25">
      <c r="A142" s="4">
        <v>2</v>
      </c>
      <c r="B142">
        <v>1.0866501013307295E-2</v>
      </c>
      <c r="C142" s="19">
        <v>0.12085281916391445</v>
      </c>
      <c r="D142" s="19">
        <v>1.6211931398600526E-4</v>
      </c>
      <c r="E142" s="19">
        <v>9.5965412628343568E-3</v>
      </c>
      <c r="F142" s="19">
        <v>1.7668165935104197E-3</v>
      </c>
      <c r="G142" s="19">
        <v>1.0343605235410174E-4</v>
      </c>
      <c r="H142" s="19">
        <v>0</v>
      </c>
      <c r="I142" s="19">
        <v>0</v>
      </c>
      <c r="J142" s="19">
        <v>1.4902755596816455E-4</v>
      </c>
      <c r="K142" s="9">
        <v>0</v>
      </c>
      <c r="M142" s="12">
        <v>2</v>
      </c>
      <c r="N142" s="18">
        <f t="shared" si="87"/>
        <v>9.7142370954276646E-4</v>
      </c>
      <c r="O142" s="19">
        <f t="shared" si="82"/>
        <v>7.7282163716963521E-3</v>
      </c>
      <c r="P142" s="19">
        <f t="shared" si="83"/>
        <v>1.2917284388607417E-5</v>
      </c>
      <c r="Q142" s="19">
        <f t="shared" si="84"/>
        <v>9.4247508378756227E-5</v>
      </c>
      <c r="R142" s="19">
        <f t="shared" si="85"/>
        <v>7.7367268850836945E-5</v>
      </c>
      <c r="S142" s="19">
        <f t="shared" si="88"/>
        <v>1.7636518783789787E-6</v>
      </c>
      <c r="T142" s="19">
        <f t="shared" si="86"/>
        <v>3.1284426183416789E-6</v>
      </c>
      <c r="U142" s="41">
        <v>1E-8</v>
      </c>
      <c r="V142" s="19">
        <f t="shared" si="89"/>
        <v>1.6886731125200875E-5</v>
      </c>
      <c r="W142" s="42">
        <v>1E-4</v>
      </c>
    </row>
    <row r="143" spans="1:23" x14ac:dyDescent="0.25">
      <c r="A143" s="4">
        <v>3</v>
      </c>
      <c r="B143">
        <v>9.1325168682918987E-3</v>
      </c>
      <c r="C143" s="19">
        <v>9.7417459976966561E-2</v>
      </c>
      <c r="D143" s="19">
        <v>1.4724238122391817E-4</v>
      </c>
      <c r="E143" s="19">
        <v>7.5219279003772514E-3</v>
      </c>
      <c r="F143" s="19">
        <v>1.5682612720034354E-3</v>
      </c>
      <c r="G143" s="19">
        <v>8.7749804174275513E-5</v>
      </c>
      <c r="H143" s="19">
        <v>4.2350302016224776E-6</v>
      </c>
      <c r="I143" s="19">
        <v>0</v>
      </c>
      <c r="J143" s="19">
        <v>1.2438157685132746E-4</v>
      </c>
      <c r="K143" s="9">
        <v>0</v>
      </c>
      <c r="M143" s="12">
        <v>3</v>
      </c>
      <c r="N143" s="18">
        <f t="shared" si="87"/>
        <v>7.3937204889126481E-4</v>
      </c>
      <c r="O143" s="19">
        <f t="shared" si="82"/>
        <v>1.1168103404293568E-2</v>
      </c>
      <c r="P143" s="19">
        <f t="shared" si="83"/>
        <v>6.6627132187518672E-6</v>
      </c>
      <c r="Q143" s="19">
        <f t="shared" si="84"/>
        <v>9.8839766480378929E-4</v>
      </c>
      <c r="R143" s="19">
        <f t="shared" si="85"/>
        <v>8.096169873243137E-5</v>
      </c>
      <c r="S143" s="19">
        <f t="shared" si="88"/>
        <v>3.5937863121860755E-6</v>
      </c>
      <c r="T143" s="19">
        <f t="shared" si="86"/>
        <v>1.3086777674154599E-7</v>
      </c>
      <c r="U143" s="41">
        <v>1E-8</v>
      </c>
      <c r="V143" s="19">
        <f t="shared" si="89"/>
        <v>9.034659384472581E-6</v>
      </c>
      <c r="W143" s="42">
        <v>1E-4</v>
      </c>
    </row>
    <row r="144" spans="1:23" x14ac:dyDescent="0.25">
      <c r="A144" s="4">
        <v>4</v>
      </c>
      <c r="B144" s="20">
        <v>1.0162160815660562E-2</v>
      </c>
      <c r="C144" s="21">
        <v>0.11217068031287547</v>
      </c>
      <c r="D144" s="21">
        <v>1.4368212317241076E-4</v>
      </c>
      <c r="E144" s="21">
        <v>7.7713870917113749E-3</v>
      </c>
      <c r="F144" s="21">
        <v>1.5927432234069036E-3</v>
      </c>
      <c r="G144" s="21">
        <v>8.441662577201236E-5</v>
      </c>
      <c r="H144" s="21">
        <v>4.3347993940246314E-6</v>
      </c>
      <c r="I144" s="21">
        <v>0</v>
      </c>
      <c r="J144" s="21">
        <v>1.3343667081423081E-4</v>
      </c>
      <c r="K144" s="11">
        <v>0</v>
      </c>
      <c r="M144" s="12">
        <v>4</v>
      </c>
      <c r="N144" s="20">
        <f t="shared" si="87"/>
        <v>7.3915914353716672E-4</v>
      </c>
      <c r="O144" s="21">
        <f t="shared" si="82"/>
        <v>1.2646183350486551E-2</v>
      </c>
      <c r="P144" s="21">
        <f t="shared" si="83"/>
        <v>4.6422193946173998E-6</v>
      </c>
      <c r="Q144" s="21">
        <f t="shared" si="84"/>
        <v>1.0206260269798571E-3</v>
      </c>
      <c r="R144" s="21">
        <f t="shared" si="85"/>
        <v>5.7959271295547596E-5</v>
      </c>
      <c r="S144" s="21">
        <f t="shared" si="88"/>
        <v>2.7273700061663888E-6</v>
      </c>
      <c r="T144" s="21">
        <f t="shared" si="86"/>
        <v>7.6804899989872532E-7</v>
      </c>
      <c r="U144" s="44">
        <v>1E-8</v>
      </c>
      <c r="V144" s="21">
        <f t="shared" si="89"/>
        <v>1.0001370612303157E-5</v>
      </c>
      <c r="W144" s="43">
        <v>1E-4</v>
      </c>
    </row>
    <row r="146" spans="1:23" x14ac:dyDescent="0.25">
      <c r="A146" t="s">
        <v>19</v>
      </c>
    </row>
    <row r="147" spans="1:23" x14ac:dyDescent="0.25">
      <c r="A147" s="4" t="s">
        <v>13</v>
      </c>
      <c r="B147" s="4" t="s">
        <v>2</v>
      </c>
      <c r="C147" s="4" t="s">
        <v>3</v>
      </c>
      <c r="D147" s="4" t="s">
        <v>4</v>
      </c>
      <c r="E147" s="4" t="s">
        <v>5</v>
      </c>
      <c r="F147" s="4" t="s">
        <v>6</v>
      </c>
      <c r="G147" s="4" t="s">
        <v>7</v>
      </c>
      <c r="H147" s="4" t="s">
        <v>8</v>
      </c>
      <c r="I147" s="4" t="s">
        <v>9</v>
      </c>
      <c r="J147" s="4" t="s">
        <v>10</v>
      </c>
      <c r="K147" s="4" t="s">
        <v>11</v>
      </c>
    </row>
    <row r="148" spans="1:23" x14ac:dyDescent="0.25">
      <c r="A148" s="4">
        <v>0</v>
      </c>
      <c r="B148">
        <v>9.03457454926942E-3</v>
      </c>
      <c r="C148" s="17">
        <v>8.3724622853451225E-2</v>
      </c>
      <c r="D148" s="17">
        <v>4.4787810769238518E-6</v>
      </c>
      <c r="E148" s="17">
        <v>2.0196620600682099E-4</v>
      </c>
      <c r="F148" s="17">
        <v>2.4743767503680507E-5</v>
      </c>
      <c r="G148" s="17">
        <v>0</v>
      </c>
      <c r="H148" s="17">
        <v>5.119191665324327E-6</v>
      </c>
      <c r="I148" s="17">
        <v>0</v>
      </c>
      <c r="J148" s="17">
        <v>0</v>
      </c>
      <c r="K148" s="6">
        <v>0</v>
      </c>
    </row>
    <row r="149" spans="1:23" x14ac:dyDescent="0.25">
      <c r="A149" s="4">
        <v>1</v>
      </c>
      <c r="B149">
        <v>7.3993004499266117E-3</v>
      </c>
      <c r="C149" s="19">
        <v>6.4214690193087745E-2</v>
      </c>
      <c r="D149" s="19">
        <v>1.6036469948873535E-4</v>
      </c>
      <c r="E149" s="19">
        <v>8.6445480473211576E-3</v>
      </c>
      <c r="F149" s="19">
        <v>1.6683651556961224E-3</v>
      </c>
      <c r="G149" s="19">
        <v>1.1037718730648487E-4</v>
      </c>
      <c r="H149" s="19">
        <v>5.4873055821184822E-6</v>
      </c>
      <c r="I149" s="19">
        <v>0</v>
      </c>
      <c r="J149" s="19">
        <v>1.2802376885866378E-4</v>
      </c>
      <c r="K149" s="9">
        <v>0</v>
      </c>
    </row>
    <row r="150" spans="1:23" x14ac:dyDescent="0.25">
      <c r="A150" s="4">
        <v>2</v>
      </c>
      <c r="B150">
        <v>9.7543836221853815E-3</v>
      </c>
      <c r="C150" s="19">
        <v>0.1111752355422059</v>
      </c>
      <c r="D150" s="19">
        <v>1.4948765973049171E-4</v>
      </c>
      <c r="E150" s="19">
        <v>9.7763476614177915E-3</v>
      </c>
      <c r="F150" s="19">
        <v>1.6954523919000648E-3</v>
      </c>
      <c r="G150" s="19">
        <v>1.0480994309338585E-4</v>
      </c>
      <c r="H150" s="19">
        <v>4.9815789861489419E-6</v>
      </c>
      <c r="I150" s="19">
        <v>0</v>
      </c>
      <c r="J150" s="19">
        <v>1.5546257504832003E-4</v>
      </c>
      <c r="K150" s="9">
        <v>0</v>
      </c>
    </row>
    <row r="151" spans="1:23" x14ac:dyDescent="0.25">
      <c r="A151" s="4">
        <v>3</v>
      </c>
      <c r="B151">
        <v>1.0288182328545557E-2</v>
      </c>
      <c r="C151" s="19">
        <v>0.11524977379417656</v>
      </c>
      <c r="D151" s="19">
        <v>1.5216472256525252E-4</v>
      </c>
      <c r="E151" s="19">
        <v>9.1092227146344976E-3</v>
      </c>
      <c r="F151" s="19">
        <v>1.6723825306108572E-3</v>
      </c>
      <c r="G151" s="19">
        <v>9.3806870303119301E-5</v>
      </c>
      <c r="H151" s="19">
        <v>4.3554412959009392E-6</v>
      </c>
      <c r="I151" s="19">
        <v>0</v>
      </c>
      <c r="J151" s="19">
        <v>1.3851846440549455E-4</v>
      </c>
      <c r="K151" s="9">
        <v>0</v>
      </c>
    </row>
    <row r="152" spans="1:23" x14ac:dyDescent="0.25">
      <c r="A152" s="4">
        <v>4</v>
      </c>
      <c r="B152" s="20">
        <v>8.8534155617579421E-3</v>
      </c>
      <c r="C152" s="21">
        <v>8.9305975254485581E-2</v>
      </c>
      <c r="D152" s="21">
        <v>1.4040448759026228E-4</v>
      </c>
      <c r="E152" s="21">
        <v>6.1917119523367641E-3</v>
      </c>
      <c r="F152" s="21">
        <v>1.5082023754415966E-3</v>
      </c>
      <c r="G152" s="21">
        <v>8.0701147337948413E-5</v>
      </c>
      <c r="H152" s="21">
        <v>3.7843486773230908E-6</v>
      </c>
      <c r="I152" s="21">
        <v>0</v>
      </c>
      <c r="J152" s="21">
        <v>1.1798974581868979E-4</v>
      </c>
      <c r="K152" s="11">
        <v>0</v>
      </c>
    </row>
    <row r="154" spans="1:23" x14ac:dyDescent="0.25">
      <c r="A154" s="3" t="s">
        <v>25</v>
      </c>
    </row>
    <row r="155" spans="1:23" x14ac:dyDescent="0.25">
      <c r="A155" t="s">
        <v>26</v>
      </c>
      <c r="M155" s="3" t="s">
        <v>25</v>
      </c>
    </row>
    <row r="156" spans="1:23" x14ac:dyDescent="0.25">
      <c r="A156" s="4" t="s">
        <v>1</v>
      </c>
      <c r="B156" s="4" t="s">
        <v>2</v>
      </c>
      <c r="C156" s="4" t="s">
        <v>3</v>
      </c>
      <c r="D156" s="4" t="s">
        <v>4</v>
      </c>
      <c r="E156" s="4" t="s">
        <v>5</v>
      </c>
      <c r="F156" s="4" t="s">
        <v>6</v>
      </c>
      <c r="G156" s="4" t="s">
        <v>7</v>
      </c>
      <c r="H156" s="4" t="s">
        <v>8</v>
      </c>
      <c r="I156" s="4" t="s">
        <v>9</v>
      </c>
      <c r="J156" s="4" t="s">
        <v>10</v>
      </c>
      <c r="K156" s="4" t="s">
        <v>11</v>
      </c>
      <c r="M156" s="30" t="s">
        <v>15</v>
      </c>
      <c r="N156" s="13" t="s">
        <v>2</v>
      </c>
      <c r="O156" s="13" t="s">
        <v>3</v>
      </c>
      <c r="P156" s="13" t="s">
        <v>4</v>
      </c>
      <c r="Q156" s="13" t="s">
        <v>5</v>
      </c>
      <c r="R156" s="13" t="s">
        <v>6</v>
      </c>
      <c r="S156" s="13" t="s">
        <v>7</v>
      </c>
      <c r="T156" s="13" t="s">
        <v>8</v>
      </c>
      <c r="U156" s="13" t="s">
        <v>9</v>
      </c>
      <c r="V156" s="13" t="s">
        <v>10</v>
      </c>
      <c r="W156" s="13" t="s">
        <v>11</v>
      </c>
    </row>
    <row r="157" spans="1:23" x14ac:dyDescent="0.25">
      <c r="A157" s="4">
        <v>0</v>
      </c>
      <c r="B157">
        <v>0</v>
      </c>
      <c r="C157" s="1">
        <f>('[1]HPLC Intensities'!P34/'[1]Calibration Curves'!P$12)*2</f>
        <v>7.1507118298355779E-2</v>
      </c>
      <c r="D157" s="17">
        <v>0</v>
      </c>
      <c r="E157" s="17">
        <v>1.0316143358750537E-4</v>
      </c>
      <c r="F157" s="17">
        <v>0</v>
      </c>
      <c r="G157" s="17">
        <v>0</v>
      </c>
      <c r="H157" s="17">
        <v>7.1730609020169498E-6</v>
      </c>
      <c r="I157" s="17">
        <v>0</v>
      </c>
      <c r="J157" s="17">
        <v>0</v>
      </c>
      <c r="K157" s="6">
        <v>1.5729349650408576E-5</v>
      </c>
      <c r="M157" s="12">
        <v>0</v>
      </c>
      <c r="N157" s="16">
        <f t="shared" ref="N157:W161" si="90">AVERAGE(B157,B165,B173)</f>
        <v>0</v>
      </c>
      <c r="O157" s="17">
        <f t="shared" si="90"/>
        <v>5.1695529588772549E-2</v>
      </c>
      <c r="P157" s="17">
        <f t="shared" si="90"/>
        <v>0</v>
      </c>
      <c r="Q157" s="17">
        <f t="shared" si="90"/>
        <v>7.3429761006237903E-5</v>
      </c>
      <c r="R157" s="17">
        <f t="shared" si="90"/>
        <v>0</v>
      </c>
      <c r="S157" s="17">
        <f t="shared" si="90"/>
        <v>1.7072882253503694E-4</v>
      </c>
      <c r="T157" s="17">
        <f t="shared" si="90"/>
        <v>1.0029670767232653E-5</v>
      </c>
      <c r="U157" s="17">
        <f t="shared" si="90"/>
        <v>0</v>
      </c>
      <c r="V157" s="17">
        <f t="shared" si="90"/>
        <v>0</v>
      </c>
      <c r="W157" s="22">
        <f t="shared" si="90"/>
        <v>5.2431165501361918E-6</v>
      </c>
    </row>
    <row r="158" spans="1:23" x14ac:dyDescent="0.25">
      <c r="A158" s="4">
        <v>1</v>
      </c>
      <c r="B158">
        <v>0</v>
      </c>
      <c r="C158">
        <f>('[1]HPLC Intensities'!P35/'[1]Calibration Curves'!P$12)*2</f>
        <v>0.11787822240720992</v>
      </c>
      <c r="D158" s="19">
        <v>0</v>
      </c>
      <c r="E158" s="19">
        <v>1.2867300152691113E-2</v>
      </c>
      <c r="F158" s="19">
        <v>0</v>
      </c>
      <c r="G158" s="19">
        <v>0</v>
      </c>
      <c r="H158" s="19">
        <v>4.7235552126950944E-6</v>
      </c>
      <c r="I158" s="19">
        <v>0</v>
      </c>
      <c r="J158" s="19">
        <v>0</v>
      </c>
      <c r="K158" s="9">
        <v>1.8370264535533354E-4</v>
      </c>
      <c r="M158" s="12">
        <v>1</v>
      </c>
      <c r="N158" s="18">
        <f t="shared" si="90"/>
        <v>0</v>
      </c>
      <c r="O158" s="19">
        <f t="shared" si="90"/>
        <v>0.11003737451524405</v>
      </c>
      <c r="P158" s="19">
        <f t="shared" si="90"/>
        <v>0</v>
      </c>
      <c r="Q158" s="19">
        <f t="shared" si="90"/>
        <v>1.4357415725170674E-2</v>
      </c>
      <c r="R158" s="19">
        <f t="shared" si="90"/>
        <v>0</v>
      </c>
      <c r="S158" s="19">
        <f t="shared" si="90"/>
        <v>0</v>
      </c>
      <c r="T158" s="19">
        <f t="shared" si="90"/>
        <v>6.0469304774317157E-6</v>
      </c>
      <c r="U158" s="19">
        <f t="shared" si="90"/>
        <v>0</v>
      </c>
      <c r="V158" s="19">
        <f t="shared" si="90"/>
        <v>0</v>
      </c>
      <c r="W158" s="23">
        <f t="shared" si="90"/>
        <v>2.0159909374034896E-4</v>
      </c>
    </row>
    <row r="159" spans="1:23" x14ac:dyDescent="0.25">
      <c r="A159" s="4">
        <v>2</v>
      </c>
      <c r="B159">
        <v>0</v>
      </c>
      <c r="C159">
        <f>('[1]HPLC Intensities'!P36/'[1]Calibration Curves'!P$12)*2</f>
        <v>0.13219815400561874</v>
      </c>
      <c r="D159" s="19">
        <v>3.7018401327199827E-3</v>
      </c>
      <c r="E159" s="19">
        <v>1.5407717687208868E-2</v>
      </c>
      <c r="F159" s="19">
        <v>0</v>
      </c>
      <c r="G159" s="19">
        <v>0</v>
      </c>
      <c r="H159" s="19">
        <v>5.5478551609556514E-5</v>
      </c>
      <c r="I159" s="19">
        <v>0</v>
      </c>
      <c r="J159" s="19">
        <v>0</v>
      </c>
      <c r="K159" s="9">
        <v>1.7870359041025988E-4</v>
      </c>
      <c r="M159" s="12">
        <v>2</v>
      </c>
      <c r="N159" s="18">
        <f t="shared" si="90"/>
        <v>0</v>
      </c>
      <c r="O159" s="19">
        <f t="shared" si="90"/>
        <v>0.11429300355128062</v>
      </c>
      <c r="P159" s="19">
        <f t="shared" si="90"/>
        <v>1.3125851045684197E-3</v>
      </c>
      <c r="Q159" s="19">
        <f t="shared" si="90"/>
        <v>1.2369092939678578E-2</v>
      </c>
      <c r="R159" s="19">
        <f t="shared" si="90"/>
        <v>0</v>
      </c>
      <c r="S159" s="19">
        <f t="shared" si="90"/>
        <v>0</v>
      </c>
      <c r="T159" s="19">
        <f t="shared" si="90"/>
        <v>2.5998475413209631E-5</v>
      </c>
      <c r="U159" s="19">
        <f t="shared" si="90"/>
        <v>0</v>
      </c>
      <c r="V159" s="19">
        <f t="shared" si="90"/>
        <v>0</v>
      </c>
      <c r="W159" s="23">
        <f t="shared" si="90"/>
        <v>1.7277457659072384E-4</v>
      </c>
    </row>
    <row r="160" spans="1:23" x14ac:dyDescent="0.25">
      <c r="A160" s="4">
        <v>3</v>
      </c>
      <c r="B160">
        <v>0</v>
      </c>
      <c r="C160">
        <f>('[1]HPLC Intensities'!P37/'[1]Calibration Curves'!P$12)*2</f>
        <v>0.12767093415177483</v>
      </c>
      <c r="D160" s="19">
        <v>0</v>
      </c>
      <c r="E160" s="19">
        <v>1.3449120598082445E-2</v>
      </c>
      <c r="F160" s="19">
        <v>0</v>
      </c>
      <c r="G160" s="19">
        <v>0</v>
      </c>
      <c r="H160" s="19">
        <v>5.3840960727369432E-6</v>
      </c>
      <c r="I160" s="19">
        <v>0</v>
      </c>
      <c r="J160" s="19">
        <v>0</v>
      </c>
      <c r="K160" s="9">
        <v>1.3787797502549156E-4</v>
      </c>
      <c r="M160" s="12">
        <v>3</v>
      </c>
      <c r="N160" s="18">
        <f t="shared" si="90"/>
        <v>0</v>
      </c>
      <c r="O160" s="19">
        <f t="shared" si="90"/>
        <v>0.11092834597204815</v>
      </c>
      <c r="P160" s="19">
        <f t="shared" si="90"/>
        <v>8.3153810984710683E-5</v>
      </c>
      <c r="Q160" s="19">
        <f t="shared" si="90"/>
        <v>1.0251994660562128E-2</v>
      </c>
      <c r="R160" s="19">
        <f t="shared" si="90"/>
        <v>0</v>
      </c>
      <c r="S160" s="19">
        <f t="shared" si="90"/>
        <v>0</v>
      </c>
      <c r="T160" s="19">
        <f t="shared" si="90"/>
        <v>7.8599775255674145E-6</v>
      </c>
      <c r="U160" s="19">
        <f t="shared" si="90"/>
        <v>0</v>
      </c>
      <c r="V160" s="19">
        <f t="shared" si="90"/>
        <v>0</v>
      </c>
      <c r="W160" s="23">
        <f t="shared" si="90"/>
        <v>1.2405062271108743E-4</v>
      </c>
    </row>
    <row r="161" spans="1:23" x14ac:dyDescent="0.25">
      <c r="A161" s="4">
        <v>4</v>
      </c>
      <c r="B161" s="20">
        <v>0</v>
      </c>
      <c r="C161" s="2">
        <f>('[1]HPLC Intensities'!P38/'[1]Calibration Curves'!P$12)*2</f>
        <v>9.5393938802818434E-2</v>
      </c>
      <c r="D161" s="21">
        <v>0</v>
      </c>
      <c r="E161" s="21">
        <v>8.6153781390057461E-3</v>
      </c>
      <c r="F161" s="21">
        <v>0</v>
      </c>
      <c r="G161" s="21">
        <v>0</v>
      </c>
      <c r="H161" s="21">
        <v>4.7958018692621717E-6</v>
      </c>
      <c r="I161" s="21">
        <v>0</v>
      </c>
      <c r="J161" s="21">
        <v>0</v>
      </c>
      <c r="K161" s="11">
        <v>1.1382949100941745E-4</v>
      </c>
      <c r="M161" s="12">
        <v>4</v>
      </c>
      <c r="N161" s="20">
        <f t="shared" si="90"/>
        <v>0</v>
      </c>
      <c r="O161" s="21">
        <f t="shared" si="90"/>
        <v>9.7693293989785393E-2</v>
      </c>
      <c r="P161" s="21">
        <f t="shared" si="90"/>
        <v>0</v>
      </c>
      <c r="Q161" s="21">
        <f t="shared" si="90"/>
        <v>8.6718414239399799E-3</v>
      </c>
      <c r="R161" s="21">
        <f t="shared" si="90"/>
        <v>0</v>
      </c>
      <c r="S161" s="21">
        <f t="shared" si="90"/>
        <v>0</v>
      </c>
      <c r="T161" s="21">
        <f t="shared" si="90"/>
        <v>7.9838289368252613E-6</v>
      </c>
      <c r="U161" s="21">
        <f t="shared" si="90"/>
        <v>0</v>
      </c>
      <c r="V161" s="21">
        <f t="shared" si="90"/>
        <v>0</v>
      </c>
      <c r="W161" s="24">
        <f t="shared" si="90"/>
        <v>1.1130471578463275E-4</v>
      </c>
    </row>
    <row r="163" spans="1:23" x14ac:dyDescent="0.25">
      <c r="A163" t="s">
        <v>26</v>
      </c>
    </row>
    <row r="164" spans="1:23" x14ac:dyDescent="0.25">
      <c r="A164" s="4" t="s">
        <v>12</v>
      </c>
      <c r="B164" s="4" t="s">
        <v>2</v>
      </c>
      <c r="C164" s="4" t="s">
        <v>3</v>
      </c>
      <c r="D164" s="4" t="s">
        <v>4</v>
      </c>
      <c r="E164" s="4" t="s">
        <v>5</v>
      </c>
      <c r="F164" s="4" t="s">
        <v>6</v>
      </c>
      <c r="G164" s="4" t="s">
        <v>7</v>
      </c>
      <c r="H164" s="4" t="s">
        <v>8</v>
      </c>
      <c r="I164" s="4" t="s">
        <v>9</v>
      </c>
      <c r="J164" s="4" t="s">
        <v>10</v>
      </c>
      <c r="K164" s="4" t="s">
        <v>11</v>
      </c>
      <c r="M164" s="31" t="s">
        <v>20</v>
      </c>
      <c r="N164" s="13" t="s">
        <v>2</v>
      </c>
      <c r="O164" s="13" t="s">
        <v>3</v>
      </c>
      <c r="P164" s="13" t="s">
        <v>4</v>
      </c>
      <c r="Q164" s="13" t="s">
        <v>5</v>
      </c>
      <c r="R164" s="13" t="s">
        <v>6</v>
      </c>
      <c r="S164" s="13" t="s">
        <v>7</v>
      </c>
      <c r="T164" s="13" t="s">
        <v>8</v>
      </c>
      <c r="U164" s="13" t="s">
        <v>9</v>
      </c>
      <c r="V164" s="13" t="s">
        <v>10</v>
      </c>
      <c r="W164" s="13" t="s">
        <v>11</v>
      </c>
    </row>
    <row r="165" spans="1:23" x14ac:dyDescent="0.25">
      <c r="A165" s="4">
        <v>0</v>
      </c>
      <c r="B165">
        <v>0</v>
      </c>
      <c r="C165" s="1">
        <v>4.5287983223881799E-2</v>
      </c>
      <c r="D165" s="17">
        <v>0</v>
      </c>
      <c r="E165" s="17">
        <v>9.1077525655983187E-5</v>
      </c>
      <c r="F165" s="17">
        <v>0</v>
      </c>
      <c r="G165" s="17">
        <v>5.1218646760511086E-4</v>
      </c>
      <c r="H165" s="17">
        <v>8.0503417317600305E-6</v>
      </c>
      <c r="I165" s="17">
        <v>0</v>
      </c>
      <c r="J165" s="17">
        <v>0</v>
      </c>
      <c r="K165" s="6">
        <v>0</v>
      </c>
      <c r="M165" s="12">
        <v>0</v>
      </c>
      <c r="N165" s="45">
        <v>1E-8</v>
      </c>
      <c r="O165" s="17">
        <f>_xlfn.STDEV.S(C157,C165,C173)</f>
        <v>1.7510340499176807E-2</v>
      </c>
      <c r="P165" s="40">
        <v>1E-8</v>
      </c>
      <c r="Q165" s="17">
        <f t="shared" ref="Q165:Q169" si="91">_xlfn.STDEV.S(E157,E165,E173)</f>
        <v>4.14742511923963E-5</v>
      </c>
      <c r="R165" s="40">
        <v>1E-8</v>
      </c>
      <c r="S165" s="17">
        <f t="shared" ref="S165" si="92">_xlfn.STDEV.S(G157,G165,G173)</f>
        <v>2.957109949470943E-4</v>
      </c>
      <c r="T165" s="17">
        <f t="shared" ref="T165:T169" si="93">_xlfn.STDEV.S(H157,H165,H173)</f>
        <v>4.2109540726481016E-6</v>
      </c>
      <c r="U165" s="40">
        <v>1E-8</v>
      </c>
      <c r="V165" s="40">
        <v>1E-8</v>
      </c>
      <c r="W165" s="22">
        <f t="shared" ref="W165:W169" si="94">_xlfn.STDEV.S(K157,K165,K173)</f>
        <v>9.0813442548411372E-6</v>
      </c>
    </row>
    <row r="166" spans="1:23" x14ac:dyDescent="0.25">
      <c r="A166" s="4">
        <v>1</v>
      </c>
      <c r="B166">
        <v>0</v>
      </c>
      <c r="C166">
        <v>0.10741717233223991</v>
      </c>
      <c r="D166" s="19">
        <v>0</v>
      </c>
      <c r="E166" s="19">
        <v>1.6362597414854078E-2</v>
      </c>
      <c r="F166" s="19">
        <v>0</v>
      </c>
      <c r="G166" s="19">
        <v>0</v>
      </c>
      <c r="H166" s="19">
        <v>7.4758087962027973E-6</v>
      </c>
      <c r="I166" s="19">
        <v>0</v>
      </c>
      <c r="J166" s="19">
        <v>0</v>
      </c>
      <c r="K166" s="9">
        <v>2.0763751448629235E-4</v>
      </c>
      <c r="M166" s="12">
        <v>1</v>
      </c>
      <c r="N166" s="46">
        <v>1E-8</v>
      </c>
      <c r="O166" s="19">
        <f t="shared" ref="O166:O169" si="95">_xlfn.STDEV.S(C158,C166,C174)</f>
        <v>6.9137362100121294E-3</v>
      </c>
      <c r="P166" s="41">
        <v>1E-8</v>
      </c>
      <c r="Q166" s="19">
        <f t="shared" si="91"/>
        <v>1.8036755713097521E-3</v>
      </c>
      <c r="R166" s="41">
        <v>1E-8</v>
      </c>
      <c r="S166" s="41">
        <v>1E-8</v>
      </c>
      <c r="T166" s="19">
        <f t="shared" si="93"/>
        <v>1.3791566690520323E-6</v>
      </c>
      <c r="U166" s="41">
        <v>1E-8</v>
      </c>
      <c r="V166" s="41">
        <v>1E-8</v>
      </c>
      <c r="W166" s="23">
        <f t="shared" si="94"/>
        <v>1.5769562603185255E-5</v>
      </c>
    </row>
    <row r="167" spans="1:23" x14ac:dyDescent="0.25">
      <c r="A167" s="4">
        <v>2</v>
      </c>
      <c r="B167">
        <v>0</v>
      </c>
      <c r="C167">
        <v>0.11156567386277279</v>
      </c>
      <c r="D167" s="19">
        <v>0</v>
      </c>
      <c r="E167" s="19">
        <v>1.1315772988765301E-2</v>
      </c>
      <c r="F167" s="19">
        <v>0</v>
      </c>
      <c r="G167" s="19">
        <v>0</v>
      </c>
      <c r="H167" s="19">
        <v>1.2918390257589278E-5</v>
      </c>
      <c r="I167" s="19">
        <v>0</v>
      </c>
      <c r="J167" s="19">
        <v>0</v>
      </c>
      <c r="K167" s="9">
        <v>1.5151176123932885E-4</v>
      </c>
      <c r="M167" s="12">
        <v>2</v>
      </c>
      <c r="N167" s="46">
        <v>1E-8</v>
      </c>
      <c r="O167" s="19">
        <f t="shared" si="95"/>
        <v>1.6709263646581957E-2</v>
      </c>
      <c r="P167" s="19">
        <f t="shared" ref="P167:P168" si="96">_xlfn.STDEV.S(D159,D167,D175)</f>
        <v>2.0725150627475481E-3</v>
      </c>
      <c r="Q167" s="19">
        <f t="shared" si="91"/>
        <v>2.6724668763864951E-3</v>
      </c>
      <c r="R167" s="41">
        <v>1E-8</v>
      </c>
      <c r="S167" s="41">
        <v>1E-8</v>
      </c>
      <c r="T167" s="19">
        <f t="shared" si="93"/>
        <v>2.5584401755333345E-5</v>
      </c>
      <c r="U167" s="41">
        <v>1E-8</v>
      </c>
      <c r="V167" s="41">
        <v>1E-8</v>
      </c>
      <c r="W167" s="23">
        <f t="shared" si="94"/>
        <v>1.9005078149776291E-5</v>
      </c>
    </row>
    <row r="168" spans="1:23" x14ac:dyDescent="0.25">
      <c r="A168" s="4">
        <v>3</v>
      </c>
      <c r="B168">
        <v>0</v>
      </c>
      <c r="C168">
        <v>0.10957593437359883</v>
      </c>
      <c r="D168" s="19">
        <v>0</v>
      </c>
      <c r="E168" s="19">
        <v>9.2495681616492683E-3</v>
      </c>
      <c r="F168" s="19">
        <v>0</v>
      </c>
      <c r="G168" s="19">
        <v>0</v>
      </c>
      <c r="H168" s="19">
        <v>1.0596176296504655E-5</v>
      </c>
      <c r="I168" s="19">
        <v>0</v>
      </c>
      <c r="J168" s="19">
        <v>0</v>
      </c>
      <c r="K168" s="9">
        <v>1.1637951398644998E-4</v>
      </c>
      <c r="M168" s="12">
        <v>3</v>
      </c>
      <c r="N168" s="46">
        <v>1E-8</v>
      </c>
      <c r="O168" s="19">
        <f t="shared" si="95"/>
        <v>1.6109016284218649E-2</v>
      </c>
      <c r="P168" s="19">
        <f t="shared" si="96"/>
        <v>1.4402662546849791E-4</v>
      </c>
      <c r="Q168" s="19">
        <f t="shared" si="91"/>
        <v>2.8322410536456579E-3</v>
      </c>
      <c r="R168" s="41">
        <v>1E-8</v>
      </c>
      <c r="S168" s="41">
        <v>1E-8</v>
      </c>
      <c r="T168" s="19">
        <f t="shared" si="93"/>
        <v>2.6157730968735322E-6</v>
      </c>
      <c r="U168" s="41">
        <v>1E-8</v>
      </c>
      <c r="V168" s="41">
        <v>1E-8</v>
      </c>
      <c r="W168" s="23">
        <f t="shared" si="94"/>
        <v>1.1998769024954373E-5</v>
      </c>
    </row>
    <row r="169" spans="1:23" x14ac:dyDescent="0.25">
      <c r="A169" s="4">
        <v>4</v>
      </c>
      <c r="B169" s="20">
        <v>0</v>
      </c>
      <c r="C169" s="2">
        <v>9.896181323334563E-2</v>
      </c>
      <c r="D169" s="21">
        <v>0</v>
      </c>
      <c r="E169" s="21">
        <v>7.8787438286460256E-3</v>
      </c>
      <c r="F169" s="21">
        <v>0</v>
      </c>
      <c r="G169" s="21">
        <v>0</v>
      </c>
      <c r="H169" s="21">
        <v>1.1920698333567736E-5</v>
      </c>
      <c r="I169" s="21">
        <v>0</v>
      </c>
      <c r="J169" s="21">
        <v>0</v>
      </c>
      <c r="K169" s="11">
        <v>8.6359936563760089E-5</v>
      </c>
      <c r="M169" s="12">
        <v>4</v>
      </c>
      <c r="N169" s="47">
        <v>1E-8</v>
      </c>
      <c r="O169" s="21">
        <f t="shared" si="95"/>
        <v>1.9948431127953044E-3</v>
      </c>
      <c r="P169" s="44">
        <v>1E-8</v>
      </c>
      <c r="Q169" s="21">
        <f t="shared" si="91"/>
        <v>8.2278356431710346E-4</v>
      </c>
      <c r="R169" s="44">
        <v>1E-8</v>
      </c>
      <c r="S169" s="44">
        <v>1E-8</v>
      </c>
      <c r="T169" s="21">
        <f t="shared" si="93"/>
        <v>3.6209958619482833E-6</v>
      </c>
      <c r="U169" s="44">
        <v>1E-8</v>
      </c>
      <c r="V169" s="44">
        <v>1E-8</v>
      </c>
      <c r="W169" s="24">
        <f t="shared" si="94"/>
        <v>2.3783114593113843E-5</v>
      </c>
    </row>
    <row r="171" spans="1:23" x14ac:dyDescent="0.25">
      <c r="A171" t="s">
        <v>26</v>
      </c>
    </row>
    <row r="172" spans="1:23" x14ac:dyDescent="0.25">
      <c r="A172" s="4" t="s">
        <v>13</v>
      </c>
      <c r="B172" s="4" t="s">
        <v>2</v>
      </c>
      <c r="C172" s="4" t="s">
        <v>3</v>
      </c>
      <c r="D172" s="4" t="s">
        <v>4</v>
      </c>
      <c r="E172" s="4" t="s">
        <v>5</v>
      </c>
      <c r="F172" s="4" t="s">
        <v>6</v>
      </c>
      <c r="G172" s="4" t="s">
        <v>7</v>
      </c>
      <c r="H172" s="4" t="s">
        <v>8</v>
      </c>
      <c r="I172" s="4" t="s">
        <v>9</v>
      </c>
      <c r="J172" s="4" t="s">
        <v>10</v>
      </c>
      <c r="K172" s="4" t="s">
        <v>11</v>
      </c>
    </row>
    <row r="173" spans="1:23" x14ac:dyDescent="0.25">
      <c r="A173" s="4">
        <v>0</v>
      </c>
      <c r="B173">
        <v>0</v>
      </c>
      <c r="C173" s="1">
        <v>3.8291487244080089E-2</v>
      </c>
      <c r="D173" s="17">
        <v>0</v>
      </c>
      <c r="E173" s="17">
        <v>2.6050323775225112E-5</v>
      </c>
      <c r="F173" s="17">
        <v>0</v>
      </c>
      <c r="G173" s="17">
        <v>0</v>
      </c>
      <c r="H173" s="17">
        <v>1.4865609667920978E-5</v>
      </c>
      <c r="I173" s="17">
        <v>0</v>
      </c>
      <c r="J173" s="17">
        <v>0</v>
      </c>
      <c r="K173" s="6">
        <v>0</v>
      </c>
    </row>
    <row r="174" spans="1:23" x14ac:dyDescent="0.25">
      <c r="A174" s="4">
        <v>1</v>
      </c>
      <c r="B174">
        <v>0</v>
      </c>
      <c r="C174">
        <v>0.10481672880628233</v>
      </c>
      <c r="D174" s="19">
        <v>0</v>
      </c>
      <c r="E174" s="19">
        <v>1.3842349607966832E-2</v>
      </c>
      <c r="F174" s="19">
        <v>0</v>
      </c>
      <c r="G174" s="19">
        <v>0</v>
      </c>
      <c r="H174" s="19">
        <v>5.941427423397253E-6</v>
      </c>
      <c r="I174" s="19">
        <v>0</v>
      </c>
      <c r="J174" s="19">
        <v>0</v>
      </c>
      <c r="K174" s="9">
        <v>2.1345712137942104E-4</v>
      </c>
    </row>
    <row r="175" spans="1:23" x14ac:dyDescent="0.25">
      <c r="A175" s="4">
        <v>2</v>
      </c>
      <c r="B175">
        <v>0</v>
      </c>
      <c r="C175">
        <v>9.9115182785450312E-2</v>
      </c>
      <c r="D175" s="19">
        <v>2.3591518098527644E-4</v>
      </c>
      <c r="E175" s="19">
        <v>1.0383788143061566E-2</v>
      </c>
      <c r="F175" s="19">
        <v>0</v>
      </c>
      <c r="G175" s="19">
        <v>0</v>
      </c>
      <c r="H175" s="19">
        <v>9.5984843724831122E-6</v>
      </c>
      <c r="I175" s="19">
        <v>0</v>
      </c>
      <c r="J175" s="19">
        <v>0</v>
      </c>
      <c r="K175" s="9">
        <v>1.8810837812258281E-4</v>
      </c>
    </row>
    <row r="176" spans="1:23" x14ac:dyDescent="0.25">
      <c r="A176" s="4">
        <v>3</v>
      </c>
      <c r="B176">
        <v>0</v>
      </c>
      <c r="C176">
        <v>9.5538169390770797E-2</v>
      </c>
      <c r="D176" s="19">
        <v>2.4946143295413205E-4</v>
      </c>
      <c r="E176" s="19">
        <v>8.0572952219546742E-3</v>
      </c>
      <c r="F176" s="19">
        <v>0</v>
      </c>
      <c r="G176" s="19">
        <v>0</v>
      </c>
      <c r="H176" s="19">
        <v>7.5996602074606432E-6</v>
      </c>
      <c r="I176" s="19">
        <v>0</v>
      </c>
      <c r="J176" s="19">
        <v>0</v>
      </c>
      <c r="K176" s="9">
        <v>1.1789437912132078E-4</v>
      </c>
    </row>
    <row r="177" spans="1:23" x14ac:dyDescent="0.25">
      <c r="A177" s="4">
        <v>4</v>
      </c>
      <c r="B177" s="20">
        <v>0</v>
      </c>
      <c r="C177" s="2">
        <v>9.8724129933192115E-2</v>
      </c>
      <c r="D177" s="21">
        <v>0</v>
      </c>
      <c r="E177" s="21">
        <v>9.5214023041681698E-3</v>
      </c>
      <c r="F177" s="21">
        <v>0</v>
      </c>
      <c r="G177" s="21">
        <v>0</v>
      </c>
      <c r="H177" s="21">
        <v>7.2349866076458732E-6</v>
      </c>
      <c r="I177" s="21">
        <v>0</v>
      </c>
      <c r="J177" s="21">
        <v>0</v>
      </c>
      <c r="K177" s="11">
        <v>1.3372471978072075E-4</v>
      </c>
    </row>
    <row r="179" spans="1:23" x14ac:dyDescent="0.25">
      <c r="A179" s="3" t="s">
        <v>29</v>
      </c>
    </row>
    <row r="180" spans="1:23" x14ac:dyDescent="0.25">
      <c r="A180" t="s">
        <v>30</v>
      </c>
      <c r="M180" s="3" t="s">
        <v>29</v>
      </c>
    </row>
    <row r="181" spans="1:23" x14ac:dyDescent="0.25">
      <c r="A181" s="4" t="s">
        <v>1</v>
      </c>
      <c r="B181" s="4" t="s">
        <v>2</v>
      </c>
      <c r="C181" s="4" t="s">
        <v>3</v>
      </c>
      <c r="D181" s="4" t="s">
        <v>4</v>
      </c>
      <c r="E181" s="4" t="s">
        <v>5</v>
      </c>
      <c r="F181" s="4" t="s">
        <v>6</v>
      </c>
      <c r="G181" s="4" t="s">
        <v>27</v>
      </c>
      <c r="H181" s="4" t="s">
        <v>8</v>
      </c>
      <c r="I181" s="4" t="s">
        <v>9</v>
      </c>
      <c r="J181" s="4" t="s">
        <v>28</v>
      </c>
      <c r="K181" s="4" t="s">
        <v>11</v>
      </c>
      <c r="M181" s="30" t="s">
        <v>15</v>
      </c>
      <c r="N181" s="13" t="s">
        <v>2</v>
      </c>
      <c r="O181" s="13" t="s">
        <v>3</v>
      </c>
      <c r="P181" s="13" t="s">
        <v>4</v>
      </c>
      <c r="Q181" s="13" t="s">
        <v>5</v>
      </c>
      <c r="R181" s="13" t="s">
        <v>6</v>
      </c>
      <c r="S181" s="13" t="s">
        <v>7</v>
      </c>
      <c r="T181" s="13" t="s">
        <v>8</v>
      </c>
      <c r="U181" s="13" t="s">
        <v>9</v>
      </c>
      <c r="V181" s="13" t="s">
        <v>10</v>
      </c>
      <c r="W181" s="13" t="s">
        <v>11</v>
      </c>
    </row>
    <row r="182" spans="1:23" x14ac:dyDescent="0.25">
      <c r="A182" s="4">
        <v>0</v>
      </c>
      <c r="B182" s="5">
        <v>6.5962420393024995E-2</v>
      </c>
      <c r="C182" s="1">
        <v>0</v>
      </c>
      <c r="D182" s="1">
        <v>0</v>
      </c>
      <c r="E182" s="1">
        <v>0</v>
      </c>
      <c r="F182" s="1">
        <v>1.0183056512871923E-5</v>
      </c>
      <c r="G182" s="1">
        <v>0</v>
      </c>
      <c r="H182" s="1">
        <v>6.6707746230267939E-6</v>
      </c>
      <c r="I182" s="1">
        <v>0</v>
      </c>
      <c r="J182" s="1">
        <v>0</v>
      </c>
      <c r="K182" s="6">
        <v>0</v>
      </c>
      <c r="M182" s="12">
        <v>0</v>
      </c>
      <c r="N182" s="16">
        <f t="shared" ref="N182:N186" si="97">AVERAGE(B182,B190,B198)</f>
        <v>5.2783330694272969E-2</v>
      </c>
      <c r="O182" s="17">
        <f t="shared" ref="O182:O186" si="98">AVERAGE(C182,C190,C198)</f>
        <v>1.8806132925027943E-3</v>
      </c>
      <c r="P182" s="17">
        <f t="shared" ref="P182:P186" si="99">AVERAGE(D182,D190,D198)</f>
        <v>2.5590499348182887E-5</v>
      </c>
      <c r="Q182" s="17">
        <f t="shared" ref="Q182:Q186" si="100">AVERAGE(E182,E190,E198)</f>
        <v>0</v>
      </c>
      <c r="R182" s="17">
        <f t="shared" ref="R182:R186" si="101">AVERAGE(F182,F190,F198)</f>
        <v>9.6951068449213986E-6</v>
      </c>
      <c r="S182" s="17">
        <f t="shared" ref="S182:S186" si="102">AVERAGE(G182,G190,G198)</f>
        <v>0</v>
      </c>
      <c r="T182" s="17">
        <f t="shared" ref="T182:T186" si="103">AVERAGE(H182,H190,H198)</f>
        <v>6.0228482585760219E-6</v>
      </c>
      <c r="U182" s="17">
        <f t="shared" ref="U182:U186" si="104">AVERAGE(I182,I190,I198)</f>
        <v>0</v>
      </c>
      <c r="V182" s="17">
        <f t="shared" ref="V182:V186" si="105">AVERAGE(J182,J190,J198)</f>
        <v>0</v>
      </c>
      <c r="W182" s="22">
        <f t="shared" ref="W182:W186" si="106">AVERAGE(K182,K190,K198)</f>
        <v>0</v>
      </c>
    </row>
    <row r="183" spans="1:23" x14ac:dyDescent="0.25">
      <c r="A183" s="4">
        <v>1</v>
      </c>
      <c r="B183" s="7">
        <v>5.430930175363264E-2</v>
      </c>
      <c r="C183" s="8">
        <v>1.7621257297338873E-4</v>
      </c>
      <c r="D183" s="8">
        <v>5.4994281447676126E-3</v>
      </c>
      <c r="E183" s="8">
        <v>0</v>
      </c>
      <c r="F183" s="8">
        <v>0</v>
      </c>
      <c r="G183" s="8">
        <v>0</v>
      </c>
      <c r="H183" s="8">
        <v>4.2774149068084956E-4</v>
      </c>
      <c r="I183" s="8">
        <v>1.5557314001769329E-4</v>
      </c>
      <c r="J183" s="8">
        <v>0</v>
      </c>
      <c r="K183" s="9">
        <v>0</v>
      </c>
      <c r="M183" s="12">
        <v>1</v>
      </c>
      <c r="N183" s="18">
        <f t="shared" si="97"/>
        <v>5.0187576106944597E-2</v>
      </c>
      <c r="O183" s="19">
        <f t="shared" si="98"/>
        <v>6.4136624183900635E-5</v>
      </c>
      <c r="P183" s="19">
        <f t="shared" si="99"/>
        <v>5.5075210333657429E-3</v>
      </c>
      <c r="Q183" s="19">
        <f t="shared" si="100"/>
        <v>0</v>
      </c>
      <c r="R183" s="19">
        <f t="shared" si="101"/>
        <v>0</v>
      </c>
      <c r="S183" s="19">
        <f t="shared" si="102"/>
        <v>0</v>
      </c>
      <c r="T183" s="19">
        <f t="shared" si="103"/>
        <v>4.1880240039608182E-4</v>
      </c>
      <c r="U183" s="19">
        <f t="shared" si="104"/>
        <v>1.5273373134504312E-4</v>
      </c>
      <c r="V183" s="19">
        <f t="shared" si="105"/>
        <v>0</v>
      </c>
      <c r="W183" s="23">
        <f t="shared" si="106"/>
        <v>0</v>
      </c>
    </row>
    <row r="184" spans="1:23" x14ac:dyDescent="0.25">
      <c r="A184" s="4">
        <v>2</v>
      </c>
      <c r="B184" s="7">
        <v>4.6052793662334827E-2</v>
      </c>
      <c r="C184" s="8">
        <v>1.3616266474777097E-5</v>
      </c>
      <c r="D184" s="8">
        <v>4.7801355644596618E-3</v>
      </c>
      <c r="E184" s="8">
        <v>0</v>
      </c>
      <c r="F184" s="8">
        <v>0</v>
      </c>
      <c r="G184" s="8">
        <v>0</v>
      </c>
      <c r="H184" s="8">
        <v>3.4030239433280985E-4</v>
      </c>
      <c r="I184" s="8">
        <v>1.3199173321113984E-4</v>
      </c>
      <c r="J184" s="8">
        <v>0</v>
      </c>
      <c r="K184" s="9">
        <v>0</v>
      </c>
      <c r="M184" s="12">
        <v>2</v>
      </c>
      <c r="N184" s="18">
        <f t="shared" si="97"/>
        <v>4.6281990014176738E-2</v>
      </c>
      <c r="O184" s="19">
        <f t="shared" si="98"/>
        <v>1.650456542397224E-5</v>
      </c>
      <c r="P184" s="19">
        <f t="shared" si="99"/>
        <v>4.8353390196415385E-3</v>
      </c>
      <c r="Q184" s="19">
        <f t="shared" si="100"/>
        <v>0</v>
      </c>
      <c r="R184" s="19">
        <f t="shared" si="101"/>
        <v>0</v>
      </c>
      <c r="S184" s="19">
        <f t="shared" si="102"/>
        <v>0</v>
      </c>
      <c r="T184" s="19">
        <f t="shared" si="103"/>
        <v>3.3032662186492087E-4</v>
      </c>
      <c r="U184" s="19">
        <f t="shared" si="104"/>
        <v>1.3000577794296844E-4</v>
      </c>
      <c r="V184" s="19">
        <f t="shared" si="105"/>
        <v>0</v>
      </c>
      <c r="W184" s="23">
        <f t="shared" si="106"/>
        <v>0</v>
      </c>
    </row>
    <row r="185" spans="1:23" x14ac:dyDescent="0.25">
      <c r="A185" s="4">
        <v>3</v>
      </c>
      <c r="B185" s="7">
        <v>5.6570673270749321E-2</v>
      </c>
      <c r="C185" s="8">
        <v>7.9415052566623876E-5</v>
      </c>
      <c r="D185" s="8">
        <v>4.9858970321813804E-3</v>
      </c>
      <c r="E185" s="8">
        <v>0</v>
      </c>
      <c r="F185" s="8">
        <v>0</v>
      </c>
      <c r="G185" s="8">
        <v>0</v>
      </c>
      <c r="H185" s="8">
        <v>3.2852962962935569E-4</v>
      </c>
      <c r="I185" s="8">
        <v>1.2627848780918322E-4</v>
      </c>
      <c r="J185" s="8">
        <v>0</v>
      </c>
      <c r="K185" s="9">
        <v>0</v>
      </c>
      <c r="M185" s="12">
        <v>3</v>
      </c>
      <c r="N185" s="18">
        <f t="shared" si="97"/>
        <v>5.567955225746176E-2</v>
      </c>
      <c r="O185" s="19">
        <f t="shared" si="98"/>
        <v>4.4919340293967004E-5</v>
      </c>
      <c r="P185" s="19">
        <f t="shared" si="99"/>
        <v>4.9829090501554317E-3</v>
      </c>
      <c r="Q185" s="19">
        <f t="shared" si="100"/>
        <v>0</v>
      </c>
      <c r="R185" s="19">
        <f t="shared" si="101"/>
        <v>1.1787447265846991E-5</v>
      </c>
      <c r="S185" s="19">
        <f t="shared" si="102"/>
        <v>0</v>
      </c>
      <c r="T185" s="19">
        <f t="shared" si="103"/>
        <v>3.4863713560153234E-4</v>
      </c>
      <c r="U185" s="19">
        <f t="shared" si="104"/>
        <v>1.2969230142709831E-4</v>
      </c>
      <c r="V185" s="19">
        <f t="shared" si="105"/>
        <v>0</v>
      </c>
      <c r="W185" s="23">
        <f t="shared" si="106"/>
        <v>0</v>
      </c>
    </row>
    <row r="186" spans="1:23" x14ac:dyDescent="0.25">
      <c r="A186" s="4">
        <v>4</v>
      </c>
      <c r="B186" s="10">
        <v>5.2792298394930638E-2</v>
      </c>
      <c r="C186" s="2">
        <v>1.5995382022594374E-5</v>
      </c>
      <c r="D186" s="2">
        <v>4.3998852417002571E-3</v>
      </c>
      <c r="E186" s="2">
        <v>0</v>
      </c>
      <c r="F186" s="2">
        <v>0</v>
      </c>
      <c r="G186" s="2">
        <v>0</v>
      </c>
      <c r="H186" s="2">
        <v>2.0775042143409954E-4</v>
      </c>
      <c r="I186" s="2">
        <v>8.0295288137298556E-5</v>
      </c>
      <c r="J186" s="2">
        <v>0</v>
      </c>
      <c r="K186" s="11">
        <v>0</v>
      </c>
      <c r="M186" s="12">
        <v>4</v>
      </c>
      <c r="N186" s="20">
        <f t="shared" si="97"/>
        <v>4.9872103069752975E-2</v>
      </c>
      <c r="O186" s="21">
        <f t="shared" si="98"/>
        <v>2.4607604725209673E-5</v>
      </c>
      <c r="P186" s="21">
        <f t="shared" si="99"/>
        <v>4.1443130791315045E-3</v>
      </c>
      <c r="Q186" s="21">
        <f t="shared" si="100"/>
        <v>0</v>
      </c>
      <c r="R186" s="21">
        <f t="shared" si="101"/>
        <v>1.4378425175599254E-6</v>
      </c>
      <c r="S186" s="21">
        <f t="shared" si="102"/>
        <v>0</v>
      </c>
      <c r="T186" s="21">
        <f t="shared" si="103"/>
        <v>1.8980572806962933E-4</v>
      </c>
      <c r="U186" s="21">
        <f t="shared" si="104"/>
        <v>7.5406504092110206E-5</v>
      </c>
      <c r="V186" s="21">
        <f t="shared" si="105"/>
        <v>0</v>
      </c>
      <c r="W186" s="24">
        <f t="shared" si="106"/>
        <v>0</v>
      </c>
    </row>
    <row r="188" spans="1:23" x14ac:dyDescent="0.25">
      <c r="A188" t="s">
        <v>30</v>
      </c>
    </row>
    <row r="189" spans="1:23" x14ac:dyDescent="0.25">
      <c r="A189" s="4" t="s">
        <v>12</v>
      </c>
      <c r="B189" s="4" t="s">
        <v>2</v>
      </c>
      <c r="C189" s="4" t="s">
        <v>3</v>
      </c>
      <c r="D189" s="4" t="s">
        <v>4</v>
      </c>
      <c r="E189" s="4" t="s">
        <v>5</v>
      </c>
      <c r="F189" s="4" t="s">
        <v>6</v>
      </c>
      <c r="G189" s="4" t="s">
        <v>27</v>
      </c>
      <c r="H189" s="4" t="s">
        <v>8</v>
      </c>
      <c r="I189" s="4" t="s">
        <v>9</v>
      </c>
      <c r="J189" s="4" t="s">
        <v>28</v>
      </c>
      <c r="K189" s="4" t="s">
        <v>11</v>
      </c>
      <c r="M189" s="31" t="s">
        <v>20</v>
      </c>
      <c r="N189" s="13" t="s">
        <v>2</v>
      </c>
      <c r="O189" s="13" t="s">
        <v>3</v>
      </c>
      <c r="P189" s="13" t="s">
        <v>4</v>
      </c>
      <c r="Q189" s="13" t="s">
        <v>5</v>
      </c>
      <c r="R189" s="13" t="s">
        <v>6</v>
      </c>
      <c r="S189" s="13" t="s">
        <v>7</v>
      </c>
      <c r="T189" s="13" t="s">
        <v>8</v>
      </c>
      <c r="U189" s="13" t="s">
        <v>9</v>
      </c>
      <c r="V189" s="13" t="s">
        <v>10</v>
      </c>
      <c r="W189" s="13" t="s">
        <v>11</v>
      </c>
    </row>
    <row r="190" spans="1:23" x14ac:dyDescent="0.25">
      <c r="A190" s="32">
        <v>0</v>
      </c>
      <c r="B190" s="5">
        <v>4.8896984049151659E-2</v>
      </c>
      <c r="C190" s="1">
        <v>5.6418398775083829E-3</v>
      </c>
      <c r="D190" s="1">
        <v>4.8858678496568763E-5</v>
      </c>
      <c r="E190" s="1">
        <v>0</v>
      </c>
      <c r="F190" s="1">
        <v>1.210792161801955E-5</v>
      </c>
      <c r="G190" s="1">
        <v>0</v>
      </c>
      <c r="H190" s="1">
        <v>6.6914165249031017E-6</v>
      </c>
      <c r="I190" s="1">
        <v>0</v>
      </c>
      <c r="J190" s="1">
        <v>0</v>
      </c>
      <c r="K190" s="6">
        <v>0</v>
      </c>
      <c r="M190" s="12">
        <v>0</v>
      </c>
      <c r="N190" s="16">
        <f>_xlfn.STDEV.S(B182,B190,B198)</f>
        <v>1.1729176633391609E-2</v>
      </c>
      <c r="O190" s="17">
        <f t="shared" ref="O190:O194" si="107">_xlfn.STDEV.S(C182,C190,C198)</f>
        <v>3.2573177720042301E-3</v>
      </c>
      <c r="P190" s="17">
        <f t="shared" ref="P190:P194" si="108">_xlfn.STDEV.S(D182,D190,D198)</f>
        <v>2.4511986750170959E-5</v>
      </c>
      <c r="Q190" s="40">
        <v>1E-8</v>
      </c>
      <c r="R190" s="17">
        <f t="shared" ref="R190:R194" si="109">_xlfn.STDEV.S(F182,F190,F198)</f>
        <v>2.6901862714490752E-6</v>
      </c>
      <c r="S190" s="40">
        <v>1E-8</v>
      </c>
      <c r="T190" s="17">
        <f t="shared" ref="T190:T194" si="110">_xlfn.STDEV.S(H182,H190,H198)</f>
        <v>1.1401645086032326E-6</v>
      </c>
      <c r="U190" s="40">
        <v>1E-8</v>
      </c>
      <c r="V190" s="40">
        <v>1E-4</v>
      </c>
      <c r="W190" s="39">
        <v>1E-4</v>
      </c>
    </row>
    <row r="191" spans="1:23" x14ac:dyDescent="0.25">
      <c r="A191" s="4">
        <v>1</v>
      </c>
      <c r="B191" s="7">
        <v>4.7206735821278135E-2</v>
      </c>
      <c r="C191" s="8">
        <v>1.6197299578313184E-5</v>
      </c>
      <c r="D191" s="8">
        <v>5.5300485887706165E-3</v>
      </c>
      <c r="E191" s="8">
        <v>0</v>
      </c>
      <c r="F191" s="8">
        <v>0</v>
      </c>
      <c r="G191" s="8">
        <v>0</v>
      </c>
      <c r="H191" s="8">
        <v>4.2579083095353851E-4</v>
      </c>
      <c r="I191" s="8">
        <v>1.6110699712444096E-4</v>
      </c>
      <c r="J191" s="8">
        <v>0</v>
      </c>
      <c r="K191" s="9">
        <v>0</v>
      </c>
      <c r="M191" s="12">
        <v>1</v>
      </c>
      <c r="N191" s="18">
        <f t="shared" ref="N191:N194" si="111">_xlfn.STDEV.S(B183,B191,B199)</f>
        <v>3.6861667435298855E-3</v>
      </c>
      <c r="O191" s="19">
        <f t="shared" si="107"/>
        <v>9.7397904757778926E-5</v>
      </c>
      <c r="P191" s="19">
        <f t="shared" si="108"/>
        <v>1.9765439587865167E-5</v>
      </c>
      <c r="Q191" s="41">
        <v>1E-8</v>
      </c>
      <c r="R191" s="41">
        <v>1E-8</v>
      </c>
      <c r="S191" s="41">
        <v>1E-8</v>
      </c>
      <c r="T191" s="19">
        <f t="shared" si="110"/>
        <v>1.3828076817748626E-5</v>
      </c>
      <c r="U191" s="19">
        <f t="shared" ref="U191:U194" si="112">_xlfn.STDEV.S(I183,I191,I199)</f>
        <v>1.009697701766142E-5</v>
      </c>
      <c r="V191" s="41">
        <v>1E-4</v>
      </c>
      <c r="W191" s="42">
        <v>1E-4</v>
      </c>
    </row>
    <row r="192" spans="1:23" x14ac:dyDescent="0.25">
      <c r="A192" s="4">
        <v>2</v>
      </c>
      <c r="B192" s="7">
        <v>4.5087385567126922E-2</v>
      </c>
      <c r="C192" s="8">
        <v>2.488853349838367E-5</v>
      </c>
      <c r="D192" s="8">
        <v>4.8388757229025584E-3</v>
      </c>
      <c r="E192" s="8">
        <v>0</v>
      </c>
      <c r="F192" s="8">
        <v>0</v>
      </c>
      <c r="G192" s="8">
        <v>0</v>
      </c>
      <c r="H192" s="8">
        <v>3.0238666090301187E-4</v>
      </c>
      <c r="I192" s="8">
        <v>1.2354961131842948E-4</v>
      </c>
      <c r="J192" s="8">
        <v>0</v>
      </c>
      <c r="K192" s="9">
        <v>0</v>
      </c>
      <c r="M192" s="12">
        <v>2</v>
      </c>
      <c r="N192" s="18">
        <f t="shared" si="111"/>
        <v>1.3241637866090348E-3</v>
      </c>
      <c r="O192" s="19">
        <f t="shared" si="107"/>
        <v>7.3768411473518741E-6</v>
      </c>
      <c r="P192" s="19">
        <f t="shared" si="108"/>
        <v>5.3522812837262078E-5</v>
      </c>
      <c r="Q192" s="41">
        <v>1E-8</v>
      </c>
      <c r="R192" s="41">
        <v>1E-8</v>
      </c>
      <c r="S192" s="41">
        <v>1E-8</v>
      </c>
      <c r="T192" s="19">
        <f t="shared" si="110"/>
        <v>2.4524166888324416E-5</v>
      </c>
      <c r="U192" s="19">
        <f t="shared" si="112"/>
        <v>5.7275167123975222E-6</v>
      </c>
      <c r="V192" s="41">
        <v>1E-4</v>
      </c>
      <c r="W192" s="42">
        <v>1E-4</v>
      </c>
    </row>
    <row r="193" spans="1:23" x14ac:dyDescent="0.25">
      <c r="A193" s="4">
        <v>3</v>
      </c>
      <c r="B193" s="7">
        <v>5.4761019046869405E-2</v>
      </c>
      <c r="C193" s="8">
        <v>3.5669175168935746E-5</v>
      </c>
      <c r="D193" s="8">
        <v>4.9482781435736941E-3</v>
      </c>
      <c r="E193" s="8">
        <v>0</v>
      </c>
      <c r="F193" s="8">
        <v>1.8584651047864108E-5</v>
      </c>
      <c r="G193" s="8">
        <v>0</v>
      </c>
      <c r="H193" s="8">
        <v>3.5247423580587269E-4</v>
      </c>
      <c r="I193" s="8">
        <v>1.2938244891719201E-4</v>
      </c>
      <c r="J193" s="8">
        <v>0</v>
      </c>
      <c r="K193" s="9">
        <v>0</v>
      </c>
      <c r="M193" s="12">
        <v>3</v>
      </c>
      <c r="N193" s="18">
        <f t="shared" si="111"/>
        <v>9.0513848328441573E-4</v>
      </c>
      <c r="O193" s="19">
        <f t="shared" si="107"/>
        <v>3.0926181229027155E-5</v>
      </c>
      <c r="P193" s="19">
        <f t="shared" si="108"/>
        <v>3.3237797773797483E-5</v>
      </c>
      <c r="Q193" s="41">
        <v>1E-8</v>
      </c>
      <c r="R193" s="19">
        <f t="shared" si="109"/>
        <v>1.0248132081684398E-5</v>
      </c>
      <c r="S193" s="41">
        <v>1E-8</v>
      </c>
      <c r="T193" s="19">
        <f t="shared" si="110"/>
        <v>1.8490014037978886E-5</v>
      </c>
      <c r="U193" s="19">
        <f t="shared" si="112"/>
        <v>3.5788141490752177E-6</v>
      </c>
      <c r="V193" s="41">
        <v>1E-4</v>
      </c>
      <c r="W193" s="42">
        <v>1E-4</v>
      </c>
    </row>
    <row r="194" spans="1:23" x14ac:dyDescent="0.25">
      <c r="A194" s="4">
        <v>4</v>
      </c>
      <c r="B194" s="10">
        <v>4.8136289448464972E-2</v>
      </c>
      <c r="C194" s="2">
        <v>2.4432024241975925E-5</v>
      </c>
      <c r="D194" s="2">
        <v>4.0625701067276742E-3</v>
      </c>
      <c r="E194" s="2">
        <v>0</v>
      </c>
      <c r="F194" s="2">
        <v>0</v>
      </c>
      <c r="G194" s="2">
        <v>0</v>
      </c>
      <c r="H194" s="2">
        <v>1.8613835016960531E-4</v>
      </c>
      <c r="I194" s="2">
        <v>7.5326775960906251E-5</v>
      </c>
      <c r="J194" s="2">
        <v>0</v>
      </c>
      <c r="K194" s="11">
        <v>0</v>
      </c>
      <c r="M194" s="12">
        <v>4</v>
      </c>
      <c r="N194" s="20">
        <f t="shared" si="111"/>
        <v>2.543948671410948E-3</v>
      </c>
      <c r="O194" s="21">
        <f t="shared" si="107"/>
        <v>8.7013416557090124E-6</v>
      </c>
      <c r="P194" s="21">
        <f t="shared" si="108"/>
        <v>2.2607037750540764E-4</v>
      </c>
      <c r="Q194" s="44">
        <v>1E-8</v>
      </c>
      <c r="R194" s="21">
        <f t="shared" si="109"/>
        <v>2.4904162936965368E-6</v>
      </c>
      <c r="S194" s="44">
        <v>1E-8</v>
      </c>
      <c r="T194" s="21">
        <f t="shared" si="110"/>
        <v>1.6421075139554064E-5</v>
      </c>
      <c r="U194" s="21">
        <f t="shared" si="112"/>
        <v>4.8494115518906888E-6</v>
      </c>
      <c r="V194" s="44">
        <v>1E-4</v>
      </c>
      <c r="W194" s="43">
        <v>1E-4</v>
      </c>
    </row>
    <row r="196" spans="1:23" x14ac:dyDescent="0.25">
      <c r="A196" t="s">
        <v>30</v>
      </c>
    </row>
    <row r="197" spans="1:23" x14ac:dyDescent="0.25">
      <c r="A197" s="4" t="s">
        <v>13</v>
      </c>
      <c r="B197" s="4" t="s">
        <v>2</v>
      </c>
      <c r="C197" s="4" t="s">
        <v>3</v>
      </c>
      <c r="D197" s="4" t="s">
        <v>4</v>
      </c>
      <c r="E197" s="4" t="s">
        <v>5</v>
      </c>
      <c r="F197" s="4" t="s">
        <v>6</v>
      </c>
      <c r="G197" s="4" t="s">
        <v>27</v>
      </c>
      <c r="H197" s="4" t="s">
        <v>8</v>
      </c>
      <c r="I197" s="4" t="s">
        <v>9</v>
      </c>
      <c r="J197" s="4" t="s">
        <v>28</v>
      </c>
      <c r="K197" s="4" t="s">
        <v>11</v>
      </c>
    </row>
    <row r="198" spans="1:23" x14ac:dyDescent="0.25">
      <c r="A198" s="32">
        <v>0</v>
      </c>
      <c r="B198" s="5">
        <v>4.3490587640642266E-2</v>
      </c>
      <c r="C198" s="1">
        <v>0</v>
      </c>
      <c r="D198" s="1">
        <v>2.7912819547979908E-5</v>
      </c>
      <c r="E198" s="1">
        <v>0</v>
      </c>
      <c r="F198" s="1">
        <v>6.7943424038727218E-6</v>
      </c>
      <c r="G198" s="1">
        <v>0</v>
      </c>
      <c r="H198" s="1">
        <v>4.706353627798171E-6</v>
      </c>
      <c r="I198" s="1">
        <v>0</v>
      </c>
      <c r="J198" s="1">
        <v>0</v>
      </c>
      <c r="K198" s="6">
        <v>0</v>
      </c>
    </row>
    <row r="199" spans="1:23" x14ac:dyDescent="0.25">
      <c r="A199" s="4">
        <v>1</v>
      </c>
      <c r="B199" s="7">
        <v>4.9046690745923008E-2</v>
      </c>
      <c r="C199" s="8">
        <v>0</v>
      </c>
      <c r="D199" s="8">
        <v>5.4930863665589996E-3</v>
      </c>
      <c r="E199" s="8">
        <v>0</v>
      </c>
      <c r="F199" s="8">
        <v>0</v>
      </c>
      <c r="G199" s="8">
        <v>0</v>
      </c>
      <c r="H199" s="8">
        <v>4.0287487955385749E-4</v>
      </c>
      <c r="I199" s="8">
        <v>1.4152105689299512E-4</v>
      </c>
      <c r="J199" s="8">
        <v>0</v>
      </c>
      <c r="K199" s="9">
        <v>0</v>
      </c>
    </row>
    <row r="200" spans="1:23" x14ac:dyDescent="0.25">
      <c r="A200" s="4">
        <v>2</v>
      </c>
      <c r="B200" s="7">
        <v>4.7705790813068465E-2</v>
      </c>
      <c r="C200" s="8">
        <v>1.1008896298755952E-5</v>
      </c>
      <c r="D200" s="8">
        <v>4.8870057715623937E-3</v>
      </c>
      <c r="E200" s="8">
        <v>0</v>
      </c>
      <c r="F200" s="8">
        <v>0</v>
      </c>
      <c r="G200" s="8">
        <v>0</v>
      </c>
      <c r="H200" s="8">
        <v>3.4829081035894099E-4</v>
      </c>
      <c r="I200" s="8">
        <v>1.3447598929933598E-4</v>
      </c>
      <c r="J200" s="8">
        <v>0</v>
      </c>
      <c r="K200" s="9">
        <v>0</v>
      </c>
    </row>
    <row r="201" spans="1:23" x14ac:dyDescent="0.25">
      <c r="A201" s="4">
        <v>3</v>
      </c>
      <c r="B201" s="7">
        <v>5.5706964454766555E-2</v>
      </c>
      <c r="C201" s="8">
        <v>1.9673793146341376E-5</v>
      </c>
      <c r="D201" s="8">
        <v>5.0145519747112196E-3</v>
      </c>
      <c r="E201" s="8">
        <v>0</v>
      </c>
      <c r="F201" s="8">
        <v>1.677769074967686E-5</v>
      </c>
      <c r="G201" s="8">
        <v>0</v>
      </c>
      <c r="H201" s="8">
        <v>3.6490754136936875E-4</v>
      </c>
      <c r="I201" s="8">
        <v>1.3341596755491968E-4</v>
      </c>
      <c r="J201" s="8">
        <v>0</v>
      </c>
      <c r="K201" s="9">
        <v>0</v>
      </c>
    </row>
    <row r="202" spans="1:23" x14ac:dyDescent="0.25">
      <c r="A202" s="4">
        <v>4</v>
      </c>
      <c r="B202" s="10">
        <v>4.8687721365863301E-2</v>
      </c>
      <c r="C202" s="2">
        <v>3.3395407911058726E-5</v>
      </c>
      <c r="D202" s="2">
        <v>3.9704838889665821E-3</v>
      </c>
      <c r="E202" s="2">
        <v>0</v>
      </c>
      <c r="F202" s="2">
        <v>4.3135275526797764E-6</v>
      </c>
      <c r="G202" s="2">
        <v>0</v>
      </c>
      <c r="H202" s="2">
        <v>1.7552841260518311E-4</v>
      </c>
      <c r="I202" s="2">
        <v>7.0597448178125812E-5</v>
      </c>
      <c r="J202" s="2">
        <v>0</v>
      </c>
      <c r="K202" s="11">
        <v>0</v>
      </c>
    </row>
    <row r="204" spans="1:23" x14ac:dyDescent="0.25">
      <c r="A204" s="3" t="s">
        <v>31</v>
      </c>
    </row>
    <row r="205" spans="1:23" x14ac:dyDescent="0.25">
      <c r="A205" t="s">
        <v>30</v>
      </c>
      <c r="M205" s="3" t="s">
        <v>31</v>
      </c>
    </row>
    <row r="206" spans="1:23" x14ac:dyDescent="0.25">
      <c r="A206" s="4" t="s">
        <v>1</v>
      </c>
      <c r="B206" s="4" t="s">
        <v>2</v>
      </c>
      <c r="C206" s="4" t="s">
        <v>3</v>
      </c>
      <c r="D206" s="4" t="s">
        <v>4</v>
      </c>
      <c r="E206" s="4" t="s">
        <v>5</v>
      </c>
      <c r="F206" s="4" t="s">
        <v>6</v>
      </c>
      <c r="G206" s="4" t="s">
        <v>27</v>
      </c>
      <c r="H206" s="4" t="s">
        <v>8</v>
      </c>
      <c r="I206" s="4" t="s">
        <v>9</v>
      </c>
      <c r="J206" s="4" t="s">
        <v>28</v>
      </c>
      <c r="K206" s="4" t="s">
        <v>11</v>
      </c>
      <c r="M206" s="30" t="s">
        <v>15</v>
      </c>
      <c r="N206" s="13" t="s">
        <v>2</v>
      </c>
      <c r="O206" s="13" t="s">
        <v>3</v>
      </c>
      <c r="P206" s="13" t="s">
        <v>4</v>
      </c>
      <c r="Q206" s="13" t="s">
        <v>5</v>
      </c>
      <c r="R206" s="13" t="s">
        <v>6</v>
      </c>
      <c r="S206" s="13" t="s">
        <v>7</v>
      </c>
      <c r="T206" s="13" t="s">
        <v>8</v>
      </c>
      <c r="U206" s="13" t="s">
        <v>9</v>
      </c>
      <c r="V206" s="13" t="s">
        <v>10</v>
      </c>
      <c r="W206" s="13" t="s">
        <v>11</v>
      </c>
    </row>
    <row r="207" spans="1:23" x14ac:dyDescent="0.25">
      <c r="A207" s="4">
        <v>0</v>
      </c>
      <c r="B207" s="5">
        <v>3.2208403482824617E-2</v>
      </c>
      <c r="C207" s="1">
        <v>3.2312216793893088E-2</v>
      </c>
      <c r="D207" s="1">
        <v>0</v>
      </c>
      <c r="E207" s="1">
        <v>0</v>
      </c>
      <c r="F207" s="1">
        <v>0</v>
      </c>
      <c r="G207" s="1">
        <v>0</v>
      </c>
      <c r="H207" s="1">
        <v>5.0744675445923262E-6</v>
      </c>
      <c r="I207" s="1">
        <v>0</v>
      </c>
      <c r="J207" s="1">
        <v>0</v>
      </c>
      <c r="K207" s="6">
        <v>0</v>
      </c>
      <c r="M207" s="12">
        <v>0</v>
      </c>
      <c r="N207" s="16">
        <f t="shared" ref="N207:N211" si="113">AVERAGE(B207,B215,B223)</f>
        <v>2.63877586530127E-2</v>
      </c>
      <c r="O207" s="17">
        <f t="shared" ref="O207:O211" si="114">AVERAGE(C207,C215,C223)</f>
        <v>2.6114079418672453E-2</v>
      </c>
      <c r="P207" s="17">
        <f t="shared" ref="P207:P211" si="115">AVERAGE(D207,D215,D223)</f>
        <v>1.0242796388000792E-5</v>
      </c>
      <c r="Q207" s="17">
        <f t="shared" ref="Q207:Q211" si="116">AVERAGE(E207,E215,E223)</f>
        <v>0</v>
      </c>
      <c r="R207" s="17">
        <f t="shared" ref="R207:R211" si="117">AVERAGE(F207,F215,F223)</f>
        <v>8.5025851560782443E-6</v>
      </c>
      <c r="S207" s="17">
        <f t="shared" ref="S207:S211" si="118">AVERAGE(G207,G215,G223)</f>
        <v>0</v>
      </c>
      <c r="T207" s="17">
        <f t="shared" ref="T207:T211" si="119">AVERAGE(H207,H215,H223)</f>
        <v>5.2682720677643274E-6</v>
      </c>
      <c r="U207" s="17">
        <f t="shared" ref="U207:U211" si="120">AVERAGE(I207,I215,I223)</f>
        <v>0</v>
      </c>
      <c r="V207" s="17">
        <f t="shared" ref="V207:V211" si="121">AVERAGE(J207,J215,J223)</f>
        <v>0</v>
      </c>
      <c r="W207" s="22">
        <f t="shared" ref="W207:W211" si="122">AVERAGE(K207,K215,K223)</f>
        <v>0</v>
      </c>
    </row>
    <row r="208" spans="1:23" x14ac:dyDescent="0.25">
      <c r="A208" s="4">
        <v>1</v>
      </c>
      <c r="B208" s="7">
        <v>1.8431499742780945E-2</v>
      </c>
      <c r="C208" s="8">
        <v>2.1109154817753099E-2</v>
      </c>
      <c r="D208" s="8">
        <v>1.0909027924724999E-3</v>
      </c>
      <c r="E208" s="8">
        <v>4.6216465676376668E-4</v>
      </c>
      <c r="F208" s="8">
        <v>8.0741510065175529E-4</v>
      </c>
      <c r="G208" s="8">
        <v>1.5575142233084137E-4</v>
      </c>
      <c r="H208" s="8">
        <v>5.2901754191997429E-5</v>
      </c>
      <c r="I208" s="8">
        <v>1.2475640530438035E-5</v>
      </c>
      <c r="J208" s="8">
        <v>1.1398765341537162E-4</v>
      </c>
      <c r="K208" s="9">
        <v>0</v>
      </c>
      <c r="M208" s="12">
        <v>1</v>
      </c>
      <c r="N208" s="18">
        <f t="shared" si="113"/>
        <v>1.8676927251672332E-2</v>
      </c>
      <c r="O208" s="19">
        <f t="shared" si="114"/>
        <v>2.1563551255679259E-2</v>
      </c>
      <c r="P208" s="19">
        <f t="shared" si="115"/>
        <v>1.3755931622203732E-3</v>
      </c>
      <c r="Q208" s="19">
        <f t="shared" si="116"/>
        <v>4.8008732733084632E-4</v>
      </c>
      <c r="R208" s="19">
        <f t="shared" si="117"/>
        <v>8.1842711444047049E-4</v>
      </c>
      <c r="S208" s="19">
        <f t="shared" si="118"/>
        <v>1.6103990610408564E-4</v>
      </c>
      <c r="T208" s="19">
        <f t="shared" si="119"/>
        <v>5.0284819743012187E-5</v>
      </c>
      <c r="U208" s="19">
        <f t="shared" si="120"/>
        <v>1.5097608845259216E-5</v>
      </c>
      <c r="V208" s="19">
        <f t="shared" si="121"/>
        <v>1.2547087538316586E-4</v>
      </c>
      <c r="W208" s="23">
        <f t="shared" si="122"/>
        <v>0</v>
      </c>
    </row>
    <row r="209" spans="1:23" x14ac:dyDescent="0.25">
      <c r="A209" s="4">
        <v>2</v>
      </c>
      <c r="B209" s="7">
        <v>2.7448122556125464E-2</v>
      </c>
      <c r="C209" s="8">
        <v>3.3978501916853837E-2</v>
      </c>
      <c r="D209" s="8">
        <v>1.5757564739536849E-3</v>
      </c>
      <c r="E209" s="8">
        <v>1.0189925685400512E-3</v>
      </c>
      <c r="F209" s="8">
        <v>1.4199660576027996E-3</v>
      </c>
      <c r="G209" s="8">
        <v>3.1084576648202512E-4</v>
      </c>
      <c r="H209" s="8">
        <v>8.4965508439862163E-5</v>
      </c>
      <c r="I209" s="8">
        <v>2.0798170226342448E-5</v>
      </c>
      <c r="J209" s="8">
        <v>1.3310556244992751E-4</v>
      </c>
      <c r="K209" s="9">
        <v>0</v>
      </c>
      <c r="M209" s="12">
        <v>2</v>
      </c>
      <c r="N209" s="18">
        <f t="shared" si="113"/>
        <v>2.8594795813807094E-2</v>
      </c>
      <c r="O209" s="19">
        <f t="shared" si="114"/>
        <v>3.6124803596585937E-2</v>
      </c>
      <c r="P209" s="19">
        <f t="shared" si="115"/>
        <v>1.5879392847629493E-3</v>
      </c>
      <c r="Q209" s="19">
        <f t="shared" si="116"/>
        <v>1.0351223744288634E-3</v>
      </c>
      <c r="R209" s="19">
        <f t="shared" si="117"/>
        <v>1.4131888834677936E-3</v>
      </c>
      <c r="S209" s="19">
        <f t="shared" si="118"/>
        <v>2.9476925368640224E-4</v>
      </c>
      <c r="T209" s="19">
        <f t="shared" si="119"/>
        <v>6.8757028377654724E-5</v>
      </c>
      <c r="U209" s="19">
        <f t="shared" si="120"/>
        <v>1.9636676314939283E-5</v>
      </c>
      <c r="V209" s="19">
        <f t="shared" si="121"/>
        <v>1.4559650552647092E-4</v>
      </c>
      <c r="W209" s="23">
        <f t="shared" si="122"/>
        <v>0</v>
      </c>
    </row>
    <row r="210" spans="1:23" x14ac:dyDescent="0.25">
      <c r="A210" s="4">
        <v>3</v>
      </c>
      <c r="B210" s="7">
        <v>3.1671182675758101E-2</v>
      </c>
      <c r="C210" s="8">
        <v>4.1203419326318491E-2</v>
      </c>
      <c r="D210" s="8">
        <v>1.7188512780012164E-3</v>
      </c>
      <c r="E210" s="8">
        <v>1.0819579760408019E-3</v>
      </c>
      <c r="F210" s="8">
        <v>1.558685670043208E-3</v>
      </c>
      <c r="G210" s="8">
        <v>2.9937676552800136E-4</v>
      </c>
      <c r="H210" s="8">
        <v>5.3961371821647894E-5</v>
      </c>
      <c r="I210" s="8">
        <v>1.7960573556674188E-5</v>
      </c>
      <c r="J210" s="8">
        <v>1.3863363253220873E-4</v>
      </c>
      <c r="K210" s="9">
        <v>0</v>
      </c>
      <c r="M210" s="12">
        <v>3</v>
      </c>
      <c r="N210" s="18">
        <f t="shared" si="113"/>
        <v>3.089970178788087E-2</v>
      </c>
      <c r="O210" s="19">
        <f t="shared" si="114"/>
        <v>3.9209623927981836E-2</v>
      </c>
      <c r="P210" s="19">
        <f t="shared" si="115"/>
        <v>1.6737841732846906E-3</v>
      </c>
      <c r="Q210" s="19">
        <f t="shared" si="116"/>
        <v>1.0560152241462729E-3</v>
      </c>
      <c r="R210" s="19">
        <f t="shared" si="117"/>
        <v>1.4898065753512627E-3</v>
      </c>
      <c r="S210" s="19">
        <f t="shared" si="118"/>
        <v>2.7921043885050959E-4</v>
      </c>
      <c r="T210" s="19">
        <f t="shared" si="119"/>
        <v>5.194878638870788E-5</v>
      </c>
      <c r="U210" s="19">
        <f t="shared" si="120"/>
        <v>1.7973257577547547E-5</v>
      </c>
      <c r="V210" s="19">
        <f t="shared" si="121"/>
        <v>1.4548133739975672E-4</v>
      </c>
      <c r="W210" s="23">
        <f t="shared" si="122"/>
        <v>0</v>
      </c>
    </row>
    <row r="211" spans="1:23" x14ac:dyDescent="0.25">
      <c r="A211" s="4">
        <v>4</v>
      </c>
      <c r="B211" s="10">
        <v>3.0171142809101603E-2</v>
      </c>
      <c r="C211" s="2">
        <v>3.6543680102753912E-2</v>
      </c>
      <c r="D211" s="2">
        <v>1.4661741446808873E-3</v>
      </c>
      <c r="E211" s="2">
        <v>8.3034734709275693E-4</v>
      </c>
      <c r="F211" s="2">
        <v>1.2587731812162906E-3</v>
      </c>
      <c r="G211" s="2">
        <v>2.1202120826152042E-4</v>
      </c>
      <c r="H211" s="2">
        <v>4.9134607099571259E-5</v>
      </c>
      <c r="I211" s="2">
        <v>1.2671336852484121E-5</v>
      </c>
      <c r="J211" s="2">
        <v>9.2091313323835853E-5</v>
      </c>
      <c r="K211" s="11">
        <v>0</v>
      </c>
      <c r="M211" s="12">
        <v>4</v>
      </c>
      <c r="N211" s="20">
        <f t="shared" si="113"/>
        <v>2.7861998003842647E-2</v>
      </c>
      <c r="O211" s="21">
        <f t="shared" si="114"/>
        <v>3.3510114640755324E-2</v>
      </c>
      <c r="P211" s="21">
        <f t="shared" si="115"/>
        <v>1.3858749388054011E-3</v>
      </c>
      <c r="Q211" s="21">
        <f t="shared" si="116"/>
        <v>7.0095032704660561E-4</v>
      </c>
      <c r="R211" s="21">
        <f t="shared" si="117"/>
        <v>1.1292958201822873E-3</v>
      </c>
      <c r="S211" s="21">
        <f t="shared" si="118"/>
        <v>1.8068853482184718E-4</v>
      </c>
      <c r="T211" s="21">
        <f t="shared" si="119"/>
        <v>4.1368664904773697E-5</v>
      </c>
      <c r="U211" s="21">
        <f t="shared" si="120"/>
        <v>1.1477226887406609E-5</v>
      </c>
      <c r="V211" s="21">
        <f t="shared" si="121"/>
        <v>1.133830207501221E-4</v>
      </c>
      <c r="W211" s="24">
        <f t="shared" si="122"/>
        <v>0</v>
      </c>
    </row>
    <row r="213" spans="1:23" x14ac:dyDescent="0.25">
      <c r="A213" t="s">
        <v>30</v>
      </c>
    </row>
    <row r="214" spans="1:23" x14ac:dyDescent="0.25">
      <c r="A214" s="4" t="s">
        <v>12</v>
      </c>
      <c r="B214" s="4" t="s">
        <v>2</v>
      </c>
      <c r="C214" s="4" t="s">
        <v>3</v>
      </c>
      <c r="D214" s="4" t="s">
        <v>4</v>
      </c>
      <c r="E214" s="4" t="s">
        <v>5</v>
      </c>
      <c r="F214" s="4" t="s">
        <v>6</v>
      </c>
      <c r="G214" s="4" t="s">
        <v>27</v>
      </c>
      <c r="H214" s="4" t="s">
        <v>8</v>
      </c>
      <c r="I214" s="4" t="s">
        <v>9</v>
      </c>
      <c r="J214" s="4" t="s">
        <v>28</v>
      </c>
      <c r="K214" s="4" t="s">
        <v>11</v>
      </c>
      <c r="M214" s="31" t="s">
        <v>20</v>
      </c>
      <c r="N214" s="13" t="s">
        <v>2</v>
      </c>
      <c r="O214" s="13" t="s">
        <v>3</v>
      </c>
      <c r="P214" s="13" t="s">
        <v>4</v>
      </c>
      <c r="Q214" s="13" t="s">
        <v>5</v>
      </c>
      <c r="R214" s="13" t="s">
        <v>6</v>
      </c>
      <c r="S214" s="13" t="s">
        <v>7</v>
      </c>
      <c r="T214" s="13" t="s">
        <v>8</v>
      </c>
      <c r="U214" s="13" t="s">
        <v>9</v>
      </c>
      <c r="V214" s="13" t="s">
        <v>10</v>
      </c>
      <c r="W214" s="13" t="s">
        <v>11</v>
      </c>
    </row>
    <row r="215" spans="1:23" x14ac:dyDescent="0.25">
      <c r="A215" s="4">
        <v>0</v>
      </c>
      <c r="B215" s="5">
        <v>2.4318354190077482E-2</v>
      </c>
      <c r="C215" s="1">
        <v>2.3869552163936616E-2</v>
      </c>
      <c r="D215" s="1">
        <v>1.6110815278901715E-5</v>
      </c>
      <c r="E215" s="1">
        <v>0</v>
      </c>
      <c r="F215" s="1">
        <v>1.6533042918330842E-5</v>
      </c>
      <c r="G215" s="1">
        <v>0</v>
      </c>
      <c r="H215" s="1">
        <v>6.3542654609234082E-6</v>
      </c>
      <c r="I215" s="1">
        <v>0</v>
      </c>
      <c r="J215" s="1">
        <v>0</v>
      </c>
      <c r="K215" s="6">
        <v>0</v>
      </c>
      <c r="M215" s="12">
        <v>0</v>
      </c>
      <c r="N215" s="16">
        <f>_xlfn.STDEV.S(B207,B215,B223)</f>
        <v>5.1104865402482741E-3</v>
      </c>
      <c r="O215" s="17">
        <f t="shared" ref="O215:O219" si="123">_xlfn.STDEV.S(C207,C215,C223)</f>
        <v>5.4353400309529124E-3</v>
      </c>
      <c r="P215" s="17">
        <f t="shared" ref="P215:P219" si="124">_xlfn.STDEV.S(D207,D215,D223)</f>
        <v>8.9018874880315001E-6</v>
      </c>
      <c r="Q215" s="40">
        <v>1E-8</v>
      </c>
      <c r="R215" s="17">
        <f t="shared" ref="R215:R219" si="125">_xlfn.STDEV.S(F207,F215,F223)</f>
        <v>8.2766270449889693E-6</v>
      </c>
      <c r="S215" s="40">
        <v>1E-8</v>
      </c>
      <c r="T215" s="17">
        <f t="shared" ref="T215:T219" si="126">_xlfn.STDEV.S(H207,H215,H223)</f>
        <v>1.0032304877035794E-6</v>
      </c>
      <c r="U215" s="40">
        <v>1E-8</v>
      </c>
      <c r="V215" s="40">
        <v>1E-4</v>
      </c>
      <c r="W215" s="39">
        <v>1E-4</v>
      </c>
    </row>
    <row r="216" spans="1:23" x14ac:dyDescent="0.25">
      <c r="A216" s="4">
        <v>1</v>
      </c>
      <c r="B216" s="7">
        <v>1.9167782269455105E-2</v>
      </c>
      <c r="C216" s="8">
        <v>2.2472344131531589E-2</v>
      </c>
      <c r="D216" s="8">
        <v>1.4382253434125749E-3</v>
      </c>
      <c r="E216" s="8">
        <v>5.1593266846500555E-4</v>
      </c>
      <c r="F216" s="8">
        <v>8.4045114201790089E-4</v>
      </c>
      <c r="G216" s="8">
        <v>1.7161687365057423E-4</v>
      </c>
      <c r="H216" s="8">
        <v>4.5050950845041704E-5</v>
      </c>
      <c r="I216" s="8">
        <v>1.7297380465295784E-5</v>
      </c>
      <c r="J216" s="8">
        <v>1.0268678098154152E-4</v>
      </c>
      <c r="K216" s="9">
        <v>0</v>
      </c>
      <c r="M216" s="12">
        <v>1</v>
      </c>
      <c r="N216" s="18">
        <f t="shared" ref="N216:N219" si="127">_xlfn.STDEV.S(B208,B216,B224)</f>
        <v>4.2509291497494435E-4</v>
      </c>
      <c r="O216" s="19">
        <f t="shared" si="123"/>
        <v>7.8703771726643243E-4</v>
      </c>
      <c r="P216" s="19">
        <f t="shared" si="124"/>
        <v>2.5911506696128252E-4</v>
      </c>
      <c r="Q216" s="19">
        <f t="shared" ref="Q216:Q219" si="128">_xlfn.STDEV.S(E208,E216,E224)</f>
        <v>3.1042976029501211E-5</v>
      </c>
      <c r="R216" s="19">
        <f t="shared" si="125"/>
        <v>1.9073367375703777E-5</v>
      </c>
      <c r="S216" s="19">
        <f t="shared" ref="S216:S219" si="129">_xlfn.STDEV.S(G208,G216,G224)</f>
        <v>9.1599225902626685E-6</v>
      </c>
      <c r="T216" s="19">
        <f t="shared" si="126"/>
        <v>4.5326634257197032E-6</v>
      </c>
      <c r="U216" s="19">
        <f t="shared" ref="U216:U219" si="130">_xlfn.STDEV.S(I208,I216,I224)</f>
        <v>2.4384383397301217E-6</v>
      </c>
      <c r="V216" s="19">
        <f t="shared" ref="V216:V219" si="131">_xlfn.STDEV.S(J208,J216,J224)</f>
        <v>3.0209504428454171E-5</v>
      </c>
      <c r="W216" s="42">
        <v>1E-4</v>
      </c>
    </row>
    <row r="217" spans="1:23" x14ac:dyDescent="0.25">
      <c r="A217" s="4">
        <v>2</v>
      </c>
      <c r="B217" s="7">
        <v>2.984896713711363E-2</v>
      </c>
      <c r="C217" s="8">
        <v>3.7595872485604628E-2</v>
      </c>
      <c r="D217" s="8">
        <v>1.6315371358992291E-3</v>
      </c>
      <c r="E217" s="8">
        <v>1.0718103619618085E-3</v>
      </c>
      <c r="F217" s="8">
        <v>1.4406709898556627E-3</v>
      </c>
      <c r="G217" s="8">
        <v>2.9250731183158086E-4</v>
      </c>
      <c r="H217" s="8">
        <v>6.5868308887298091E-5</v>
      </c>
      <c r="I217" s="8">
        <v>1.8515046469138102E-5</v>
      </c>
      <c r="J217" s="8">
        <v>1.8550706010488492E-4</v>
      </c>
      <c r="K217" s="9">
        <v>0</v>
      </c>
      <c r="M217" s="12">
        <v>2</v>
      </c>
      <c r="N217" s="18">
        <f t="shared" si="127"/>
        <v>1.2040268066367474E-3</v>
      </c>
      <c r="O217" s="19">
        <f t="shared" si="123"/>
        <v>1.9008674201945461E-3</v>
      </c>
      <c r="P217" s="19">
        <f t="shared" si="124"/>
        <v>3.8962149977019618E-5</v>
      </c>
      <c r="Q217" s="19">
        <f t="shared" si="128"/>
        <v>3.1849787281404598E-5</v>
      </c>
      <c r="R217" s="19">
        <f t="shared" si="125"/>
        <v>3.1423673899748322E-5</v>
      </c>
      <c r="S217" s="19">
        <f t="shared" si="129"/>
        <v>1.5073370805842619E-5</v>
      </c>
      <c r="T217" s="19">
        <f t="shared" si="126"/>
        <v>1.4974570910586624E-5</v>
      </c>
      <c r="U217" s="19">
        <f t="shared" si="130"/>
        <v>1.1420837887267561E-6</v>
      </c>
      <c r="V217" s="19">
        <f t="shared" si="131"/>
        <v>3.5360367083866098E-5</v>
      </c>
      <c r="W217" s="42">
        <v>1E-4</v>
      </c>
    </row>
    <row r="218" spans="1:23" x14ac:dyDescent="0.25">
      <c r="A218" s="4">
        <v>3</v>
      </c>
      <c r="B218" s="7">
        <v>3.0351762754497046E-2</v>
      </c>
      <c r="C218" s="8">
        <v>3.8716646605206448E-2</v>
      </c>
      <c r="D218" s="8">
        <v>1.5990141584336405E-3</v>
      </c>
      <c r="E218" s="8">
        <v>9.9631283035996878E-4</v>
      </c>
      <c r="F218" s="8">
        <v>1.4183694085982256E-3</v>
      </c>
      <c r="G218" s="8">
        <v>2.5059767084541906E-4</v>
      </c>
      <c r="H218" s="8">
        <v>4.733876163633248E-5</v>
      </c>
      <c r="I218" s="8">
        <v>1.6221050694042306E-5</v>
      </c>
      <c r="J218" s="8">
        <v>1.6384105626677752E-4</v>
      </c>
      <c r="K218" s="9">
        <v>0</v>
      </c>
      <c r="M218" s="12">
        <v>3</v>
      </c>
      <c r="N218" s="18">
        <f t="shared" si="127"/>
        <v>6.8752851045458211E-4</v>
      </c>
      <c r="O218" s="19">
        <f t="shared" si="123"/>
        <v>1.7987080957079461E-3</v>
      </c>
      <c r="P218" s="19">
        <f t="shared" si="124"/>
        <v>6.5206832152835841E-5</v>
      </c>
      <c r="Q218" s="19">
        <f t="shared" si="128"/>
        <v>5.1851304806807353E-5</v>
      </c>
      <c r="R218" s="19">
        <f t="shared" si="125"/>
        <v>7.0193098706186654E-5</v>
      </c>
      <c r="S218" s="19">
        <f t="shared" si="129"/>
        <v>2.5462851329702017E-5</v>
      </c>
      <c r="T218" s="19">
        <f t="shared" si="126"/>
        <v>4.0030937636124169E-6</v>
      </c>
      <c r="U218" s="19">
        <f t="shared" si="130"/>
        <v>1.7585832012371454E-6</v>
      </c>
      <c r="V218" s="19">
        <f t="shared" si="131"/>
        <v>1.6070108978366279E-5</v>
      </c>
      <c r="W218" s="42">
        <v>1E-4</v>
      </c>
    </row>
    <row r="219" spans="1:23" x14ac:dyDescent="0.25">
      <c r="A219" s="4">
        <v>4</v>
      </c>
      <c r="B219" s="10">
        <v>2.701128609221316E-2</v>
      </c>
      <c r="C219" s="2">
        <v>3.2360922819942128E-2</v>
      </c>
      <c r="D219" s="2">
        <v>1.2989490994353358E-3</v>
      </c>
      <c r="E219" s="2">
        <v>6.555609696084696E-4</v>
      </c>
      <c r="F219" s="2">
        <v>1.0792960984870792E-3</v>
      </c>
      <c r="G219" s="2">
        <v>1.6988457663147689E-4</v>
      </c>
      <c r="H219" s="2">
        <v>4.2622087057596158E-5</v>
      </c>
      <c r="I219" s="2">
        <v>1.2350612324686368E-5</v>
      </c>
      <c r="J219" s="2">
        <v>1.4871084361970052E-4</v>
      </c>
      <c r="K219" s="11">
        <v>0</v>
      </c>
      <c r="M219" s="12">
        <v>4</v>
      </c>
      <c r="N219" s="20">
        <f t="shared" si="127"/>
        <v>2.022731691730657E-3</v>
      </c>
      <c r="O219" s="21">
        <f t="shared" si="123"/>
        <v>2.6527368200453742E-3</v>
      </c>
      <c r="P219" s="21">
        <f t="shared" si="124"/>
        <v>8.3809236620719732E-5</v>
      </c>
      <c r="Q219" s="21">
        <f t="shared" si="128"/>
        <v>1.1371251017881263E-4</v>
      </c>
      <c r="R219" s="21">
        <f t="shared" si="125"/>
        <v>1.1309521286242724E-4</v>
      </c>
      <c r="S219" s="21">
        <f t="shared" si="129"/>
        <v>2.7567100747480117E-5</v>
      </c>
      <c r="T219" s="21">
        <f t="shared" si="126"/>
        <v>8.462560442952317E-6</v>
      </c>
      <c r="U219" s="21">
        <f t="shared" si="130"/>
        <v>1.7976704327431959E-6</v>
      </c>
      <c r="V219" s="21">
        <f t="shared" si="131"/>
        <v>3.080912535733776E-5</v>
      </c>
      <c r="W219" s="43">
        <v>1E-4</v>
      </c>
    </row>
    <row r="221" spans="1:23" x14ac:dyDescent="0.25">
      <c r="A221" t="s">
        <v>30</v>
      </c>
    </row>
    <row r="222" spans="1:23" x14ac:dyDescent="0.25">
      <c r="A222" s="4" t="s">
        <v>13</v>
      </c>
      <c r="B222" s="4" t="s">
        <v>2</v>
      </c>
      <c r="C222" s="4" t="s">
        <v>3</v>
      </c>
      <c r="D222" s="4" t="s">
        <v>4</v>
      </c>
      <c r="E222" s="4" t="s">
        <v>5</v>
      </c>
      <c r="F222" s="4" t="s">
        <v>6</v>
      </c>
      <c r="G222" s="4" t="s">
        <v>27</v>
      </c>
      <c r="H222" s="4" t="s">
        <v>8</v>
      </c>
      <c r="I222" s="4" t="s">
        <v>9</v>
      </c>
      <c r="J222" s="4" t="s">
        <v>28</v>
      </c>
      <c r="K222" s="4" t="s">
        <v>11</v>
      </c>
    </row>
    <row r="223" spans="1:23" x14ac:dyDescent="0.25">
      <c r="A223" s="4">
        <v>0</v>
      </c>
      <c r="B223" s="5">
        <v>2.2636518286136012E-2</v>
      </c>
      <c r="C223" s="1">
        <v>2.2160469298187647E-2</v>
      </c>
      <c r="D223" s="1">
        <v>1.4617573885100661E-5</v>
      </c>
      <c r="E223" s="1">
        <v>0</v>
      </c>
      <c r="F223" s="1">
        <v>8.9747125499038929E-6</v>
      </c>
      <c r="G223" s="1">
        <v>0</v>
      </c>
      <c r="H223" s="1">
        <v>4.376083197777247E-6</v>
      </c>
      <c r="I223" s="1">
        <v>0</v>
      </c>
      <c r="J223" s="1">
        <v>0</v>
      </c>
      <c r="K223" s="6">
        <v>0</v>
      </c>
    </row>
    <row r="224" spans="1:23" x14ac:dyDescent="0.25">
      <c r="A224" s="4">
        <v>1</v>
      </c>
      <c r="B224" s="7">
        <v>1.8431499742780945E-2</v>
      </c>
      <c r="C224" s="8">
        <v>2.1109154817753099E-2</v>
      </c>
      <c r="D224" s="8">
        <v>1.597651350776045E-3</v>
      </c>
      <c r="E224" s="8">
        <v>4.6216465676376668E-4</v>
      </c>
      <c r="F224" s="8">
        <v>8.0741510065175529E-4</v>
      </c>
      <c r="G224" s="8">
        <v>1.5575142233084137E-4</v>
      </c>
      <c r="H224" s="8">
        <v>5.2901754191997429E-5</v>
      </c>
      <c r="I224" s="8">
        <v>1.551980554004383E-5</v>
      </c>
      <c r="J224" s="8">
        <v>1.5973819175258444E-4</v>
      </c>
      <c r="K224" s="9">
        <v>0</v>
      </c>
    </row>
    <row r="225" spans="1:23" x14ac:dyDescent="0.25">
      <c r="A225" s="4">
        <v>2</v>
      </c>
      <c r="B225" s="7">
        <v>2.8487297748182188E-2</v>
      </c>
      <c r="C225" s="8">
        <v>3.6800036387299347E-2</v>
      </c>
      <c r="D225" s="8">
        <v>1.5565242444359341E-3</v>
      </c>
      <c r="E225" s="8">
        <v>1.0145641927847308E-3</v>
      </c>
      <c r="F225" s="8">
        <v>1.3789296029449178E-3</v>
      </c>
      <c r="G225" s="8">
        <v>2.809546827456007E-4</v>
      </c>
      <c r="H225" s="8">
        <v>5.5437267805803898E-5</v>
      </c>
      <c r="I225" s="8">
        <v>1.9596812249337302E-5</v>
      </c>
      <c r="J225" s="8">
        <v>1.1817689402460036E-4</v>
      </c>
      <c r="K225" s="9">
        <v>0</v>
      </c>
    </row>
    <row r="226" spans="1:23" x14ac:dyDescent="0.25">
      <c r="A226" s="4">
        <v>3</v>
      </c>
      <c r="B226" s="7">
        <v>3.0676159933387463E-2</v>
      </c>
      <c r="C226" s="8">
        <v>3.7708805852420577E-2</v>
      </c>
      <c r="D226" s="8">
        <v>1.7034870834192154E-3</v>
      </c>
      <c r="E226" s="8">
        <v>1.0897748660380477E-3</v>
      </c>
      <c r="F226" s="8">
        <v>1.4923646474123543E-3</v>
      </c>
      <c r="G226" s="8">
        <v>2.8765688017810831E-4</v>
      </c>
      <c r="H226" s="8">
        <v>5.4546225708143279E-5</v>
      </c>
      <c r="I226" s="8">
        <v>1.9738148481926146E-5</v>
      </c>
      <c r="J226" s="8">
        <v>1.3396932340028396E-4</v>
      </c>
      <c r="K226" s="9">
        <v>0</v>
      </c>
    </row>
    <row r="227" spans="1:23" x14ac:dyDescent="0.25">
      <c r="A227" s="4">
        <v>4</v>
      </c>
      <c r="B227" s="10">
        <v>2.6403565110213183E-2</v>
      </c>
      <c r="C227" s="2">
        <v>3.1625740999569947E-2</v>
      </c>
      <c r="D227" s="2">
        <v>1.39250157229998E-3</v>
      </c>
      <c r="E227" s="2">
        <v>6.1694266443859007E-4</v>
      </c>
      <c r="F227" s="2">
        <v>1.0498181808434924E-3</v>
      </c>
      <c r="G227" s="2">
        <v>1.6015981957254424E-4</v>
      </c>
      <c r="H227" s="2">
        <v>3.234930055715366E-5</v>
      </c>
      <c r="I227" s="2">
        <v>9.4097314850493402E-6</v>
      </c>
      <c r="J227" s="2">
        <v>9.9346905306829956E-5</v>
      </c>
      <c r="K227" s="11">
        <v>0</v>
      </c>
    </row>
    <row r="229" spans="1:23" x14ac:dyDescent="0.25">
      <c r="A229" s="3" t="s">
        <v>32</v>
      </c>
    </row>
    <row r="230" spans="1:23" x14ac:dyDescent="0.25">
      <c r="A230" t="s">
        <v>30</v>
      </c>
      <c r="M230" s="3" t="s">
        <v>32</v>
      </c>
    </row>
    <row r="231" spans="1:23" x14ac:dyDescent="0.25">
      <c r="A231" s="4" t="s">
        <v>1</v>
      </c>
      <c r="B231" s="4" t="s">
        <v>2</v>
      </c>
      <c r="C231" s="4" t="s">
        <v>3</v>
      </c>
      <c r="D231" s="4" t="s">
        <v>4</v>
      </c>
      <c r="E231" s="4" t="s">
        <v>5</v>
      </c>
      <c r="F231" s="4" t="s">
        <v>6</v>
      </c>
      <c r="G231" s="4" t="s">
        <v>27</v>
      </c>
      <c r="H231" s="4" t="s">
        <v>8</v>
      </c>
      <c r="I231" s="4" t="s">
        <v>9</v>
      </c>
      <c r="J231" s="4" t="s">
        <v>28</v>
      </c>
      <c r="K231" s="4" t="s">
        <v>11</v>
      </c>
      <c r="M231" s="30" t="s">
        <v>15</v>
      </c>
      <c r="N231" s="13" t="s">
        <v>2</v>
      </c>
      <c r="O231" s="13" t="s">
        <v>3</v>
      </c>
      <c r="P231" s="13" t="s">
        <v>4</v>
      </c>
      <c r="Q231" s="13" t="s">
        <v>5</v>
      </c>
      <c r="R231" s="13" t="s">
        <v>6</v>
      </c>
      <c r="S231" s="13" t="s">
        <v>7</v>
      </c>
      <c r="T231" s="13" t="s">
        <v>8</v>
      </c>
      <c r="U231" s="13" t="s">
        <v>9</v>
      </c>
      <c r="V231" s="13" t="s">
        <v>10</v>
      </c>
      <c r="W231" s="13" t="s">
        <v>11</v>
      </c>
    </row>
    <row r="232" spans="1:23" x14ac:dyDescent="0.25">
      <c r="A232" s="4">
        <v>0</v>
      </c>
      <c r="B232" s="5">
        <v>2.6229299327943116E-4</v>
      </c>
      <c r="C232" s="1">
        <v>7.2858570056830094E-2</v>
      </c>
      <c r="D232" s="1">
        <v>0</v>
      </c>
      <c r="E232" s="1">
        <v>0</v>
      </c>
      <c r="F232" s="1">
        <v>0</v>
      </c>
      <c r="G232" s="1">
        <v>1.8995532830101845E-5</v>
      </c>
      <c r="H232" s="1">
        <v>6.1478464421603301E-6</v>
      </c>
      <c r="I232" s="1">
        <v>0</v>
      </c>
      <c r="J232" s="1">
        <v>0</v>
      </c>
      <c r="K232" s="6">
        <v>2.8340601898208069E-5</v>
      </c>
      <c r="M232" s="12">
        <v>0</v>
      </c>
      <c r="N232" s="16">
        <f t="shared" ref="N232:N236" si="132">AVERAGE(B232,B240,B248)</f>
        <v>1.1885606415063995E-4</v>
      </c>
      <c r="O232" s="17">
        <f t="shared" ref="O232:O236" si="133">AVERAGE(C232,C240,C248)</f>
        <v>5.3404214472092863E-2</v>
      </c>
      <c r="P232" s="17">
        <f t="shared" ref="P232:P236" si="134">AVERAGE(D232,D240,D248)</f>
        <v>0</v>
      </c>
      <c r="Q232" s="17">
        <f t="shared" ref="Q232:Q236" si="135">AVERAGE(E232,E240,E248)</f>
        <v>2.3588122950404569E-5</v>
      </c>
      <c r="R232" s="17">
        <f t="shared" ref="R232:R236" si="136">AVERAGE(F232,F240,F248)</f>
        <v>0</v>
      </c>
      <c r="S232" s="17">
        <f t="shared" ref="S232:S236" si="137">AVERAGE(G232,G240,G248)</f>
        <v>6.331844276700615E-6</v>
      </c>
      <c r="T232" s="17">
        <f t="shared" ref="T232:T236" si="138">AVERAGE(H232,H240,H248)</f>
        <v>5.1799705986267881E-6</v>
      </c>
      <c r="U232" s="17">
        <f t="shared" ref="U232:U236" si="139">AVERAGE(I232,I240,I248)</f>
        <v>0</v>
      </c>
      <c r="V232" s="17">
        <f t="shared" ref="V232:V236" si="140">AVERAGE(J232,J240,J248)</f>
        <v>0</v>
      </c>
      <c r="W232" s="22">
        <f t="shared" ref="W232:W236" si="141">AVERAGE(K232,K240,K248)</f>
        <v>1.6436286713348287E-5</v>
      </c>
    </row>
    <row r="233" spans="1:23" x14ac:dyDescent="0.25">
      <c r="A233" s="4">
        <v>1</v>
      </c>
      <c r="B233" s="7">
        <v>0</v>
      </c>
      <c r="C233" s="8">
        <v>5.5849237080633315E-2</v>
      </c>
      <c r="D233" s="8">
        <v>0</v>
      </c>
      <c r="E233" s="8">
        <v>2.5825498544570381E-3</v>
      </c>
      <c r="F233" s="8">
        <v>0</v>
      </c>
      <c r="G233" s="8">
        <v>0</v>
      </c>
      <c r="H233" s="8">
        <v>5.3496929029430972E-6</v>
      </c>
      <c r="I233" s="8">
        <v>0</v>
      </c>
      <c r="J233" s="8">
        <v>0</v>
      </c>
      <c r="K233" s="9">
        <v>5.1682148851342464E-5</v>
      </c>
      <c r="M233" s="12">
        <v>1</v>
      </c>
      <c r="N233" s="18">
        <f t="shared" si="132"/>
        <v>3.8217541539847989E-5</v>
      </c>
      <c r="O233" s="19">
        <f t="shared" si="133"/>
        <v>5.647834487840122E-2</v>
      </c>
      <c r="P233" s="19">
        <f t="shared" si="134"/>
        <v>0</v>
      </c>
      <c r="Q233" s="19">
        <f t="shared" si="135"/>
        <v>2.6625654050481118E-3</v>
      </c>
      <c r="R233" s="19">
        <f t="shared" si="136"/>
        <v>0</v>
      </c>
      <c r="S233" s="19">
        <f t="shared" si="137"/>
        <v>0</v>
      </c>
      <c r="T233" s="19">
        <f t="shared" si="138"/>
        <v>6.1386722635486385E-6</v>
      </c>
      <c r="U233" s="19">
        <f t="shared" si="139"/>
        <v>0</v>
      </c>
      <c r="V233" s="19">
        <f t="shared" si="140"/>
        <v>0</v>
      </c>
      <c r="W233" s="23">
        <f t="shared" si="141"/>
        <v>5.5296785381492541E-5</v>
      </c>
    </row>
    <row r="234" spans="1:23" x14ac:dyDescent="0.25">
      <c r="A234" s="4">
        <v>2</v>
      </c>
      <c r="B234" s="7">
        <v>5.8943438657874972E-5</v>
      </c>
      <c r="C234" s="8">
        <v>8.5960798329867902E-2</v>
      </c>
      <c r="D234" s="8">
        <v>0</v>
      </c>
      <c r="E234" s="8">
        <v>4.0251784178248901E-3</v>
      </c>
      <c r="F234" s="8">
        <v>0</v>
      </c>
      <c r="G234" s="8">
        <v>0</v>
      </c>
      <c r="H234" s="8">
        <v>5.2224011747058652E-6</v>
      </c>
      <c r="I234" s="8">
        <v>0</v>
      </c>
      <c r="J234" s="8">
        <v>0</v>
      </c>
      <c r="K234" s="9">
        <v>5.3197013986213276E-5</v>
      </c>
      <c r="M234" s="12">
        <v>2</v>
      </c>
      <c r="N234" s="18">
        <f t="shared" si="132"/>
        <v>2.4418880099848027E-4</v>
      </c>
      <c r="O234" s="19">
        <f t="shared" si="133"/>
        <v>7.9847182472934611E-2</v>
      </c>
      <c r="P234" s="19">
        <f t="shared" si="134"/>
        <v>3.2458510216659418E-6</v>
      </c>
      <c r="Q234" s="19">
        <f t="shared" si="135"/>
        <v>3.8070644772824742E-3</v>
      </c>
      <c r="R234" s="19">
        <f t="shared" si="136"/>
        <v>0</v>
      </c>
      <c r="S234" s="19">
        <f t="shared" si="137"/>
        <v>4.4163618256987315E-6</v>
      </c>
      <c r="T234" s="19">
        <f t="shared" si="138"/>
        <v>5.3634541708606346E-6</v>
      </c>
      <c r="U234" s="19">
        <f t="shared" si="139"/>
        <v>0</v>
      </c>
      <c r="V234" s="19">
        <f t="shared" si="140"/>
        <v>0</v>
      </c>
      <c r="W234" s="23">
        <f t="shared" si="141"/>
        <v>6.1044856976585663E-5</v>
      </c>
    </row>
    <row r="235" spans="1:23" x14ac:dyDescent="0.25">
      <c r="A235" s="4">
        <v>3</v>
      </c>
      <c r="B235" s="7">
        <v>6.8923885109298439E-5</v>
      </c>
      <c r="C235" s="8">
        <v>8.3927980169132554E-2</v>
      </c>
      <c r="D235" s="8">
        <v>0</v>
      </c>
      <c r="E235" s="8">
        <v>3.3214611029581584E-3</v>
      </c>
      <c r="F235" s="8">
        <v>0</v>
      </c>
      <c r="G235" s="8">
        <v>0</v>
      </c>
      <c r="H235" s="8">
        <v>0</v>
      </c>
      <c r="I235" s="8">
        <v>0</v>
      </c>
      <c r="J235" s="8">
        <v>0</v>
      </c>
      <c r="K235" s="9">
        <v>4.9169997502681708E-5</v>
      </c>
      <c r="M235" s="12">
        <v>3</v>
      </c>
      <c r="N235" s="18">
        <f t="shared" si="132"/>
        <v>6.3228551236854921E-5</v>
      </c>
      <c r="O235" s="19">
        <f t="shared" si="133"/>
        <v>8.8361516129805709E-2</v>
      </c>
      <c r="P235" s="19">
        <f t="shared" si="134"/>
        <v>0</v>
      </c>
      <c r="Q235" s="19">
        <f t="shared" si="135"/>
        <v>3.5801475711697652E-3</v>
      </c>
      <c r="R235" s="19">
        <f t="shared" si="136"/>
        <v>0</v>
      </c>
      <c r="S235" s="19">
        <f t="shared" si="137"/>
        <v>0</v>
      </c>
      <c r="T235" s="19">
        <f t="shared" si="138"/>
        <v>4.1662238620347847E-6</v>
      </c>
      <c r="U235" s="19">
        <f t="shared" si="139"/>
        <v>4.8217399348577498E-6</v>
      </c>
      <c r="V235" s="19">
        <f t="shared" si="140"/>
        <v>0</v>
      </c>
      <c r="W235" s="23">
        <f t="shared" si="141"/>
        <v>4.8614546953229072E-5</v>
      </c>
    </row>
    <row r="236" spans="1:23" x14ac:dyDescent="0.25">
      <c r="A236" s="4">
        <v>4</v>
      </c>
      <c r="B236" s="10">
        <v>0</v>
      </c>
      <c r="C236" s="2">
        <v>7.7879759263179665E-2</v>
      </c>
      <c r="D236" s="2">
        <v>0</v>
      </c>
      <c r="E236" s="2">
        <v>2.2123412270416056E-3</v>
      </c>
      <c r="F236" s="2">
        <v>0</v>
      </c>
      <c r="G236" s="2">
        <v>3.5111868545703976E-5</v>
      </c>
      <c r="H236" s="2">
        <v>5.0572659596954036E-6</v>
      </c>
      <c r="I236" s="2">
        <v>0</v>
      </c>
      <c r="J236" s="2">
        <v>0</v>
      </c>
      <c r="K236" s="11">
        <v>3.1458699300817153E-5</v>
      </c>
      <c r="M236" s="12">
        <v>4</v>
      </c>
      <c r="N236" s="20">
        <f t="shared" si="132"/>
        <v>1.9517136009343941E-5</v>
      </c>
      <c r="O236" s="21">
        <f t="shared" si="133"/>
        <v>7.0386607549478813E-2</v>
      </c>
      <c r="P236" s="21">
        <f t="shared" si="134"/>
        <v>2.5951815789855631E-6</v>
      </c>
      <c r="Q236" s="21">
        <f t="shared" si="135"/>
        <v>2.068302478789604E-3</v>
      </c>
      <c r="R236" s="21">
        <f t="shared" si="136"/>
        <v>0</v>
      </c>
      <c r="S236" s="21">
        <f t="shared" si="137"/>
        <v>1.7681376470786625E-5</v>
      </c>
      <c r="T236" s="21">
        <f t="shared" si="138"/>
        <v>4.6994729938394023E-6</v>
      </c>
      <c r="U236" s="21">
        <f t="shared" si="139"/>
        <v>0</v>
      </c>
      <c r="V236" s="21">
        <f t="shared" si="140"/>
        <v>0</v>
      </c>
      <c r="W236" s="24">
        <f t="shared" si="141"/>
        <v>3.0166855977468992E-5</v>
      </c>
    </row>
    <row r="238" spans="1:23" x14ac:dyDescent="0.25">
      <c r="A238" t="s">
        <v>30</v>
      </c>
    </row>
    <row r="239" spans="1:23" x14ac:dyDescent="0.25">
      <c r="A239" s="4" t="s">
        <v>12</v>
      </c>
      <c r="B239" s="4" t="s">
        <v>2</v>
      </c>
      <c r="C239" s="4" t="s">
        <v>3</v>
      </c>
      <c r="D239" s="4" t="s">
        <v>4</v>
      </c>
      <c r="E239" s="4" t="s">
        <v>5</v>
      </c>
      <c r="F239" s="4" t="s">
        <v>6</v>
      </c>
      <c r="G239" s="4" t="s">
        <v>27</v>
      </c>
      <c r="H239" s="4" t="s">
        <v>8</v>
      </c>
      <c r="I239" s="4" t="s">
        <v>9</v>
      </c>
      <c r="J239" s="4" t="s">
        <v>28</v>
      </c>
      <c r="K239" s="4" t="s">
        <v>11</v>
      </c>
      <c r="M239" s="31" t="s">
        <v>20</v>
      </c>
      <c r="N239" s="13" t="s">
        <v>2</v>
      </c>
      <c r="O239" s="13" t="s">
        <v>3</v>
      </c>
      <c r="P239" s="13" t="s">
        <v>4</v>
      </c>
      <c r="Q239" s="13" t="s">
        <v>5</v>
      </c>
      <c r="R239" s="13" t="s">
        <v>6</v>
      </c>
      <c r="S239" s="13" t="s">
        <v>7</v>
      </c>
      <c r="T239" s="13" t="s">
        <v>8</v>
      </c>
      <c r="U239" s="13" t="s">
        <v>9</v>
      </c>
      <c r="V239" s="13" t="s">
        <v>10</v>
      </c>
      <c r="W239" s="13" t="s">
        <v>11</v>
      </c>
    </row>
    <row r="240" spans="1:23" x14ac:dyDescent="0.25">
      <c r="A240" s="4">
        <v>0</v>
      </c>
      <c r="B240" s="5">
        <v>0</v>
      </c>
      <c r="C240" s="1">
        <v>4.7086515566814202E-2</v>
      </c>
      <c r="D240" s="1">
        <v>0</v>
      </c>
      <c r="E240" s="1">
        <v>4.2813608517025165E-5</v>
      </c>
      <c r="F240" s="1">
        <v>0</v>
      </c>
      <c r="G240" s="1">
        <v>0</v>
      </c>
      <c r="H240" s="1">
        <v>5.1260722992830957E-6</v>
      </c>
      <c r="I240" s="1">
        <v>0</v>
      </c>
      <c r="J240" s="1">
        <v>0</v>
      </c>
      <c r="K240" s="6">
        <v>2.0968258241836796E-5</v>
      </c>
      <c r="M240" s="12">
        <v>0</v>
      </c>
      <c r="N240" s="16">
        <f>_xlfn.STDEV.S(B232,B240,B248)</f>
        <v>1.3286296614623845E-4</v>
      </c>
      <c r="O240" s="17">
        <f t="shared" ref="O240:O244" si="142">_xlfn.STDEV.S(C232,C240,C248)</f>
        <v>1.7189488348829933E-2</v>
      </c>
      <c r="P240" s="40">
        <v>1E-8</v>
      </c>
      <c r="Q240" s="17">
        <f t="shared" ref="Q240:Q244" si="143">_xlfn.STDEV.S(E232,E240,E248)</f>
        <v>2.1737656779631622E-5</v>
      </c>
      <c r="R240" s="40">
        <v>1E-8</v>
      </c>
      <c r="S240" s="17">
        <f t="shared" ref="S240:S244" si="144">_xlfn.STDEV.S(G232,G240,G248)</f>
        <v>1.0967075992859675E-5</v>
      </c>
      <c r="T240" s="17">
        <f t="shared" ref="T240:T244" si="145">_xlfn.STDEV.S(H232,H240,H248)</f>
        <v>9.4208376125778136E-7</v>
      </c>
      <c r="U240" s="40">
        <v>1E-8</v>
      </c>
      <c r="V240" s="40">
        <v>1E-8</v>
      </c>
      <c r="W240" s="22">
        <f t="shared" ref="W240:W244" si="146">_xlfn.STDEV.S(K232,K240,K248)</f>
        <v>1.4703792144866969E-5</v>
      </c>
    </row>
    <row r="241" spans="1:23" x14ac:dyDescent="0.25">
      <c r="A241" s="4">
        <v>1</v>
      </c>
      <c r="B241" s="7">
        <v>2.6600911695815267E-5</v>
      </c>
      <c r="C241" s="8">
        <v>5.6978281040995442E-2</v>
      </c>
      <c r="D241" s="8">
        <v>0</v>
      </c>
      <c r="E241" s="8">
        <v>2.6191063652469104E-3</v>
      </c>
      <c r="F241" s="8">
        <v>0</v>
      </c>
      <c r="G241" s="8">
        <v>0</v>
      </c>
      <c r="H241" s="8">
        <v>7.1902624869138724E-6</v>
      </c>
      <c r="I241" s="8">
        <v>0</v>
      </c>
      <c r="J241" s="8">
        <v>0</v>
      </c>
      <c r="K241" s="9">
        <v>4.6821956543631952E-5</v>
      </c>
      <c r="M241" s="12">
        <v>1</v>
      </c>
      <c r="N241" s="18">
        <f t="shared" ref="N241:N244" si="147">_xlfn.STDEV.S(B233,B241,B249)</f>
        <v>4.5160664342994748E-5</v>
      </c>
      <c r="O241" s="19">
        <f t="shared" si="142"/>
        <v>5.7549895708648323E-4</v>
      </c>
      <c r="P241" s="41">
        <v>1E-8</v>
      </c>
      <c r="Q241" s="19">
        <f t="shared" si="143"/>
        <v>1.0848306538205654E-4</v>
      </c>
      <c r="R241" s="41">
        <v>1E-8</v>
      </c>
      <c r="S241" s="41">
        <v>1E-8</v>
      </c>
      <c r="T241" s="19">
        <f t="shared" si="145"/>
        <v>9.4797017215159833E-7</v>
      </c>
      <c r="U241" s="41">
        <v>1E-8</v>
      </c>
      <c r="V241" s="41">
        <v>1E-8</v>
      </c>
      <c r="W241" s="23">
        <f t="shared" si="146"/>
        <v>1.0748104343568172E-5</v>
      </c>
    </row>
    <row r="242" spans="1:23" x14ac:dyDescent="0.25">
      <c r="A242" s="4">
        <v>2</v>
      </c>
      <c r="B242" s="7">
        <v>8.5789369497342203E-5</v>
      </c>
      <c r="C242" s="8">
        <v>7.5035135959188912E-2</v>
      </c>
      <c r="D242" s="8">
        <v>0</v>
      </c>
      <c r="E242" s="8">
        <v>3.6724681496693471E-3</v>
      </c>
      <c r="F242" s="8">
        <v>0</v>
      </c>
      <c r="G242" s="8">
        <v>0</v>
      </c>
      <c r="H242" s="8">
        <v>5.3909767066957119E-6</v>
      </c>
      <c r="I242" s="8">
        <v>0</v>
      </c>
      <c r="J242" s="8">
        <v>0</v>
      </c>
      <c r="K242" s="9">
        <v>6.691916733291803E-5</v>
      </c>
      <c r="M242" s="12">
        <v>2</v>
      </c>
      <c r="N242" s="18">
        <f t="shared" si="147"/>
        <v>2.9790767739613569E-4</v>
      </c>
      <c r="O242" s="19">
        <f t="shared" si="142"/>
        <v>5.5779105967971613E-3</v>
      </c>
      <c r="P242" s="19">
        <f t="shared" ref="P242:P244" si="148">_xlfn.STDEV.S(D234,D242,D250)</f>
        <v>5.6219788833247595E-6</v>
      </c>
      <c r="Q242" s="19">
        <f t="shared" si="143"/>
        <v>1.9061093113366723E-4</v>
      </c>
      <c r="R242" s="41">
        <v>1E-8</v>
      </c>
      <c r="S242" s="19">
        <f t="shared" si="144"/>
        <v>7.6493630667178482E-6</v>
      </c>
      <c r="T242" s="19">
        <f t="shared" si="145"/>
        <v>1.2950406002020181E-7</v>
      </c>
      <c r="U242" s="41">
        <v>1E-8</v>
      </c>
      <c r="V242" s="41">
        <v>1E-8</v>
      </c>
      <c r="W242" s="23">
        <f t="shared" si="146"/>
        <v>7.0707493528505051E-6</v>
      </c>
    </row>
    <row r="243" spans="1:23" x14ac:dyDescent="0.25">
      <c r="A243" s="4">
        <v>3</v>
      </c>
      <c r="B243" s="7">
        <v>5.857590994239702E-5</v>
      </c>
      <c r="C243" s="8">
        <v>9.1285416948317877E-2</v>
      </c>
      <c r="D243" s="8">
        <v>0</v>
      </c>
      <c r="E243" s="8">
        <v>3.8369276266068146E-3</v>
      </c>
      <c r="F243" s="8">
        <v>0</v>
      </c>
      <c r="G243" s="8">
        <v>0</v>
      </c>
      <c r="H243" s="8">
        <v>5.8932629856858678E-6</v>
      </c>
      <c r="I243" s="8">
        <v>1.4465219804573249E-5</v>
      </c>
      <c r="J243" s="8">
        <v>0</v>
      </c>
      <c r="K243" s="9">
        <v>4.9018510989194626E-5</v>
      </c>
      <c r="M243" s="12">
        <v>3</v>
      </c>
      <c r="N243" s="18">
        <f t="shared" si="147"/>
        <v>5.2521951004167579E-6</v>
      </c>
      <c r="O243" s="19">
        <f t="shared" si="142"/>
        <v>3.9041282876927583E-3</v>
      </c>
      <c r="P243" s="41">
        <v>1E-8</v>
      </c>
      <c r="Q243" s="19">
        <f t="shared" si="143"/>
        <v>2.5773854980941033E-4</v>
      </c>
      <c r="R243" s="41">
        <v>1E-8</v>
      </c>
      <c r="S243" s="41">
        <v>1E-8</v>
      </c>
      <c r="T243" s="19">
        <f t="shared" si="145"/>
        <v>3.6255832352308164E-6</v>
      </c>
      <c r="U243" s="19">
        <f t="shared" ref="U243" si="149">_xlfn.STDEV.S(I235,I243,I251)</f>
        <v>8.3514985480574718E-6</v>
      </c>
      <c r="V243" s="41">
        <v>1E-8</v>
      </c>
      <c r="W243" s="23">
        <f t="shared" si="146"/>
        <v>8.3432265999250718E-7</v>
      </c>
    </row>
    <row r="244" spans="1:23" x14ac:dyDescent="0.25">
      <c r="A244" s="4">
        <v>4</v>
      </c>
      <c r="B244" s="10">
        <v>3.0153689278768794E-5</v>
      </c>
      <c r="C244" s="2">
        <v>6.0482340744891332E-2</v>
      </c>
      <c r="D244" s="2">
        <v>0</v>
      </c>
      <c r="E244" s="2">
        <v>1.9011895621283011E-3</v>
      </c>
      <c r="F244" s="2">
        <v>0</v>
      </c>
      <c r="G244" s="2">
        <v>0</v>
      </c>
      <c r="H244" s="2">
        <v>4.1765448129729386E-6</v>
      </c>
      <c r="I244" s="2">
        <v>0</v>
      </c>
      <c r="J244" s="2">
        <v>0</v>
      </c>
      <c r="K244" s="11">
        <v>3.0019577422689885E-5</v>
      </c>
      <c r="M244" s="12">
        <v>4</v>
      </c>
      <c r="N244" s="20">
        <f t="shared" si="147"/>
        <v>1.6925123533686411E-5</v>
      </c>
      <c r="O244" s="21">
        <f t="shared" si="142"/>
        <v>8.9458174451106237E-3</v>
      </c>
      <c r="P244" s="21">
        <f t="shared" si="148"/>
        <v>4.4949863496698198E-6</v>
      </c>
      <c r="Q244" s="21">
        <f t="shared" si="143"/>
        <v>1.5685392115091014E-4</v>
      </c>
      <c r="R244" s="44">
        <v>1E-8</v>
      </c>
      <c r="S244" s="21">
        <f t="shared" si="144"/>
        <v>1.7557278702229655E-5</v>
      </c>
      <c r="T244" s="21">
        <f t="shared" si="145"/>
        <v>4.6300071706040267E-7</v>
      </c>
      <c r="U244" s="44">
        <v>1E-8</v>
      </c>
      <c r="V244" s="44">
        <v>1E-8</v>
      </c>
      <c r="W244" s="24">
        <f t="shared" si="146"/>
        <v>1.224862982995768E-6</v>
      </c>
    </row>
    <row r="246" spans="1:23" x14ac:dyDescent="0.25">
      <c r="A246" t="s">
        <v>30</v>
      </c>
    </row>
    <row r="247" spans="1:23" x14ac:dyDescent="0.25">
      <c r="A247" s="4" t="s">
        <v>12</v>
      </c>
      <c r="B247" s="4" t="s">
        <v>2</v>
      </c>
      <c r="C247" s="4" t="s">
        <v>3</v>
      </c>
      <c r="D247" s="4" t="s">
        <v>4</v>
      </c>
      <c r="E247" s="4" t="s">
        <v>5</v>
      </c>
      <c r="F247" s="4" t="s">
        <v>6</v>
      </c>
      <c r="G247" s="4" t="s">
        <v>27</v>
      </c>
      <c r="H247" s="4" t="s">
        <v>8</v>
      </c>
      <c r="I247" s="4" t="s">
        <v>9</v>
      </c>
      <c r="J247" s="4" t="s">
        <v>28</v>
      </c>
      <c r="K247" s="4" t="s">
        <v>11</v>
      </c>
    </row>
    <row r="248" spans="1:23" x14ac:dyDescent="0.25">
      <c r="A248" s="4">
        <v>0</v>
      </c>
      <c r="B248" s="5">
        <v>9.4275199172488684E-5</v>
      </c>
      <c r="C248" s="1">
        <v>4.0267557792634294E-2</v>
      </c>
      <c r="D248" s="1">
        <v>0</v>
      </c>
      <c r="E248" s="1">
        <v>2.7950760334188542E-5</v>
      </c>
      <c r="F248" s="1">
        <v>0</v>
      </c>
      <c r="G248" s="1">
        <v>0</v>
      </c>
      <c r="H248" s="1">
        <v>4.2659930544369385E-6</v>
      </c>
      <c r="I248" s="1">
        <v>0</v>
      </c>
      <c r="J248" s="1">
        <v>0</v>
      </c>
      <c r="K248" s="6">
        <v>0</v>
      </c>
    </row>
    <row r="249" spans="1:23" x14ac:dyDescent="0.25">
      <c r="A249" s="4">
        <v>1</v>
      </c>
      <c r="B249" s="7">
        <v>8.8051712923728706E-5</v>
      </c>
      <c r="C249" s="8">
        <v>5.6607516513574895E-2</v>
      </c>
      <c r="D249" s="8">
        <v>0</v>
      </c>
      <c r="E249" s="8">
        <v>2.7860399954403865E-3</v>
      </c>
      <c r="F249" s="8">
        <v>0</v>
      </c>
      <c r="G249" s="8">
        <v>0</v>
      </c>
      <c r="H249" s="8">
        <v>5.8760614007889452E-6</v>
      </c>
      <c r="I249" s="8">
        <v>0</v>
      </c>
      <c r="J249" s="8">
        <v>0</v>
      </c>
      <c r="K249" s="9">
        <v>6.7386250749503201E-5</v>
      </c>
    </row>
    <row r="250" spans="1:23" x14ac:dyDescent="0.25">
      <c r="A250" s="4">
        <v>2</v>
      </c>
      <c r="B250" s="7">
        <v>5.8783359484022358E-4</v>
      </c>
      <c r="C250" s="8">
        <v>7.8545613129747005E-2</v>
      </c>
      <c r="D250" s="8">
        <v>9.7375530649978249E-6</v>
      </c>
      <c r="E250" s="8">
        <v>3.7235468643531853E-3</v>
      </c>
      <c r="F250" s="8">
        <v>0</v>
      </c>
      <c r="G250" s="8">
        <v>1.3249085477096194E-5</v>
      </c>
      <c r="H250" s="8">
        <v>5.4769846311803283E-6</v>
      </c>
      <c r="I250" s="8">
        <v>0</v>
      </c>
      <c r="J250" s="8">
        <v>0</v>
      </c>
      <c r="K250" s="9">
        <v>6.3018389610625689E-5</v>
      </c>
    </row>
    <row r="251" spans="1:23" x14ac:dyDescent="0.25">
      <c r="A251" s="4">
        <v>3</v>
      </c>
      <c r="B251" s="7">
        <v>6.2185858658869337E-5</v>
      </c>
      <c r="C251" s="8">
        <v>8.9871151271966696E-2</v>
      </c>
      <c r="D251" s="8">
        <v>0</v>
      </c>
      <c r="E251" s="8">
        <v>3.5820539839443231E-3</v>
      </c>
      <c r="F251" s="8">
        <v>0</v>
      </c>
      <c r="G251" s="8">
        <v>0</v>
      </c>
      <c r="H251" s="8">
        <v>6.6054086004184861E-6</v>
      </c>
      <c r="I251" s="8">
        <v>0</v>
      </c>
      <c r="J251" s="8">
        <v>0</v>
      </c>
      <c r="K251" s="9">
        <v>4.7655132367810896E-5</v>
      </c>
    </row>
    <row r="252" spans="1:23" x14ac:dyDescent="0.25">
      <c r="A252" s="4">
        <v>4</v>
      </c>
      <c r="B252" s="10">
        <v>2.8397718749263028E-5</v>
      </c>
      <c r="C252" s="2">
        <v>7.2797722640365436E-2</v>
      </c>
      <c r="D252" s="2">
        <v>7.7855447369566897E-6</v>
      </c>
      <c r="E252" s="2">
        <v>2.0913766471989054E-3</v>
      </c>
      <c r="F252" s="2">
        <v>0</v>
      </c>
      <c r="G252" s="2">
        <v>1.7932260866655894E-5</v>
      </c>
      <c r="H252" s="2">
        <v>4.8646082088498638E-6</v>
      </c>
      <c r="I252" s="2">
        <v>0</v>
      </c>
      <c r="J252" s="2">
        <v>0</v>
      </c>
      <c r="K252" s="11">
        <v>2.9022291208899935E-5</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605FA-BE7F-4EA8-8428-DE354C16BBB1}">
  <dimension ref="A2:W25"/>
  <sheetViews>
    <sheetView tabSelected="1" zoomScale="80" zoomScaleNormal="80" workbookViewId="0">
      <selection activeCell="Q17" sqref="Q17"/>
    </sheetView>
  </sheetViews>
  <sheetFormatPr defaultRowHeight="15" x14ac:dyDescent="0.25"/>
  <cols>
    <col min="1" max="1" width="11.42578125" customWidth="1"/>
  </cols>
  <sheetData>
    <row r="2" spans="1:23" x14ac:dyDescent="0.25">
      <c r="A2" s="3" t="str">
        <f>Cumulative!A4</f>
        <v>Initial Conditions: 0.1 M Glycine</v>
      </c>
    </row>
    <row r="3" spans="1:23" x14ac:dyDescent="0.25">
      <c r="A3" t="str">
        <f>Cumulative!A5</f>
        <v>Source: 2021-02-15_GAHomopolymerRedoneAnalysis; New Experiments - Starting 3/23</v>
      </c>
      <c r="M3" t="str">
        <f>Cumulative!M5</f>
        <v>Initial Conditions: 0.1 M Glycine</v>
      </c>
    </row>
    <row r="4" spans="1:23" x14ac:dyDescent="0.25">
      <c r="A4" s="4" t="str">
        <f>Cumulative!A6</f>
        <v>Version i</v>
      </c>
      <c r="B4" s="36" t="str">
        <f>Cumulative!B6</f>
        <v>G</v>
      </c>
      <c r="C4" s="36" t="str">
        <f>Cumulative!C6</f>
        <v>A</v>
      </c>
      <c r="D4" s="36" t="str">
        <f>Cumulative!D6</f>
        <v>GG</v>
      </c>
      <c r="E4" s="36" t="str">
        <f>Cumulative!E6</f>
        <v>AA</v>
      </c>
      <c r="F4" s="36" t="str">
        <f>Cumulative!F6</f>
        <v>GA/AG</v>
      </c>
      <c r="G4" s="36" t="str">
        <f>Cumulative!G6</f>
        <v>GAG/GGA/AGG</v>
      </c>
      <c r="H4" s="36" t="str">
        <f>Cumulative!H6</f>
        <v>GGG</v>
      </c>
      <c r="I4" s="36" t="str">
        <f>Cumulative!I6</f>
        <v>GGGG</v>
      </c>
      <c r="J4" s="36" t="str">
        <f>Cumulative!J6</f>
        <v>AAG/AGA/GAA</v>
      </c>
      <c r="K4" s="37" t="str">
        <f>Cumulative!K6</f>
        <v>AAA</v>
      </c>
      <c r="M4" s="30" t="str">
        <f>Cumulative!M6</f>
        <v>Average</v>
      </c>
      <c r="N4" s="36" t="str">
        <f>Cumulative!N6</f>
        <v>G</v>
      </c>
      <c r="O4" s="36" t="str">
        <f>Cumulative!O6</f>
        <v>A</v>
      </c>
      <c r="P4" s="36" t="str">
        <f>Cumulative!P6</f>
        <v>GG</v>
      </c>
      <c r="Q4" s="36" t="str">
        <f>Cumulative!Q6</f>
        <v>AA</v>
      </c>
      <c r="R4" s="36" t="str">
        <f>Cumulative!R6</f>
        <v>GA/AG</v>
      </c>
      <c r="S4" s="36" t="str">
        <f>Cumulative!S6</f>
        <v>GAG/GGA/AGG</v>
      </c>
      <c r="T4" s="36" t="str">
        <f>Cumulative!T6</f>
        <v>GGG</v>
      </c>
      <c r="U4" s="36" t="str">
        <f>Cumulative!U6</f>
        <v>GGGG</v>
      </c>
      <c r="V4" s="36" t="str">
        <f>Cumulative!V6</f>
        <v>AAG/AGA/GAA</v>
      </c>
      <c r="W4" s="37" t="str">
        <f>Cumulative!W6</f>
        <v>AAA</v>
      </c>
    </row>
    <row r="5" spans="1:23" x14ac:dyDescent="0.25">
      <c r="A5" s="38">
        <f>Cumulative!A7</f>
        <v>0</v>
      </c>
      <c r="B5" s="5">
        <f>Cumulative!B7</f>
        <v>0.12707601810813982</v>
      </c>
      <c r="C5" s="1">
        <f>Cumulative!C7</f>
        <v>3.1042805016209744E-3</v>
      </c>
      <c r="D5" s="1">
        <f>Cumulative!D7</f>
        <v>6.2381059486830729E-5</v>
      </c>
      <c r="E5" s="1">
        <f>Cumulative!E7</f>
        <v>0</v>
      </c>
      <c r="F5" s="1">
        <f>Cumulative!F7</f>
        <v>1.8143016832813252E-5</v>
      </c>
      <c r="G5" s="1">
        <f>Cumulative!G7</f>
        <v>0</v>
      </c>
      <c r="H5" s="1">
        <f>Cumulative!H7</f>
        <v>9.2991767952766491E-6</v>
      </c>
      <c r="I5" s="1">
        <f>Cumulative!I7</f>
        <v>0</v>
      </c>
      <c r="J5" s="1">
        <f>Cumulative!J7</f>
        <v>0</v>
      </c>
      <c r="K5" s="6">
        <f>Cumulative!K7</f>
        <v>0</v>
      </c>
      <c r="M5" s="38">
        <f>Cumulative!M7</f>
        <v>0</v>
      </c>
      <c r="N5" s="5">
        <f>Cumulative!N7</f>
        <v>0.11811959649839059</v>
      </c>
      <c r="O5" s="1">
        <f>Cumulative!O7</f>
        <v>5.198001679307342E-3</v>
      </c>
      <c r="P5" s="1">
        <f>Cumulative!P7</f>
        <v>7.0994502615486792E-5</v>
      </c>
      <c r="Q5" s="1">
        <f>Cumulative!Q7</f>
        <v>0</v>
      </c>
      <c r="R5" s="1">
        <f>Cumulative!R7</f>
        <v>1.8228080116133629E-5</v>
      </c>
      <c r="S5" s="1">
        <f>Cumulative!S7</f>
        <v>0</v>
      </c>
      <c r="T5" s="1">
        <f>Cumulative!T7</f>
        <v>4.8978646063172493E-6</v>
      </c>
      <c r="U5" s="1">
        <f>Cumulative!U7</f>
        <v>0</v>
      </c>
      <c r="V5" s="1">
        <f>Cumulative!V7</f>
        <v>0</v>
      </c>
      <c r="W5" s="6">
        <f>Cumulative!W7</f>
        <v>0</v>
      </c>
    </row>
    <row r="6" spans="1:23" x14ac:dyDescent="0.25">
      <c r="A6" s="38">
        <f>Cumulative!A8</f>
        <v>1</v>
      </c>
      <c r="B6" s="7">
        <f>Cumulative!B8</f>
        <v>0.10814785639387155</v>
      </c>
      <c r="C6" s="8">
        <f>Cumulative!C8</f>
        <v>1.5942707877624248E-5</v>
      </c>
      <c r="D6" s="8">
        <f>Cumulative!D8</f>
        <v>1.0186596990911895E-2</v>
      </c>
      <c r="E6" s="8">
        <f>Cumulative!E8</f>
        <v>0</v>
      </c>
      <c r="F6" s="8">
        <f>Cumulative!F8</f>
        <v>3.1084086724111212E-5</v>
      </c>
      <c r="G6" s="8">
        <f>Cumulative!G8</f>
        <v>0</v>
      </c>
      <c r="H6" s="8">
        <f>Cumulative!H8</f>
        <v>1.2838334081478999E-3</v>
      </c>
      <c r="I6" s="8">
        <f>Cumulative!I8</f>
        <v>4.9778077516895037E-4</v>
      </c>
      <c r="J6" s="8">
        <f>Cumulative!J8</f>
        <v>0</v>
      </c>
      <c r="K6" s="9">
        <f>Cumulative!K8</f>
        <v>0</v>
      </c>
      <c r="M6" s="38">
        <f>Cumulative!M8</f>
        <v>1</v>
      </c>
      <c r="N6" s="7">
        <f>Cumulative!N8</f>
        <v>0.10927424751132864</v>
      </c>
      <c r="O6" s="8">
        <f>Cumulative!O8</f>
        <v>5.3142359592080825E-6</v>
      </c>
      <c r="P6" s="8">
        <f>Cumulative!P8</f>
        <v>1.0353051157865429E-2</v>
      </c>
      <c r="Q6" s="8">
        <f>Cumulative!Q8</f>
        <v>0</v>
      </c>
      <c r="R6" s="8">
        <f>Cumulative!R8</f>
        <v>2.8900250508097716E-5</v>
      </c>
      <c r="S6" s="8">
        <f>Cumulative!S8</f>
        <v>0</v>
      </c>
      <c r="T6" s="8">
        <f>Cumulative!T8</f>
        <v>1.2866269455351603E-3</v>
      </c>
      <c r="U6" s="8">
        <f>Cumulative!U8</f>
        <v>5.3306047322670318E-4</v>
      </c>
      <c r="V6" s="8">
        <f>Cumulative!V8</f>
        <v>0</v>
      </c>
      <c r="W6" s="9">
        <f>Cumulative!W8</f>
        <v>0</v>
      </c>
    </row>
    <row r="7" spans="1:23" x14ac:dyDescent="0.25">
      <c r="A7" s="38">
        <f>Cumulative!A9</f>
        <v>2</v>
      </c>
      <c r="B7" s="7">
        <f>Cumulative!B9</f>
        <v>0.10708137790190719</v>
      </c>
      <c r="C7" s="8">
        <f>Cumulative!C9</f>
        <v>2.6091259808534839E-5</v>
      </c>
      <c r="D7" s="8">
        <f>Cumulative!D9</f>
        <v>9.8170131578560783E-3</v>
      </c>
      <c r="E7" s="8">
        <f>Cumulative!E9</f>
        <v>0</v>
      </c>
      <c r="F7" s="8">
        <f>Cumulative!F9</f>
        <v>0</v>
      </c>
      <c r="G7" s="8">
        <f>Cumulative!G9</f>
        <v>0</v>
      </c>
      <c r="H7" s="8">
        <f>Cumulative!H9</f>
        <v>1.0792962427725455E-3</v>
      </c>
      <c r="I7" s="8">
        <f>Cumulative!I9</f>
        <v>5.0589130051597155E-4</v>
      </c>
      <c r="J7" s="8">
        <f>Cumulative!J9</f>
        <v>0</v>
      </c>
      <c r="K7" s="9">
        <f>Cumulative!K9</f>
        <v>0</v>
      </c>
      <c r="M7" s="38">
        <f>Cumulative!M9</f>
        <v>2</v>
      </c>
      <c r="N7" s="7">
        <f>Cumulative!N9</f>
        <v>0.10821617589842648</v>
      </c>
      <c r="O7" s="8">
        <f>Cumulative!O9</f>
        <v>7.2789815665937147E-5</v>
      </c>
      <c r="P7" s="8">
        <f>Cumulative!P9</f>
        <v>9.7214291919690086E-3</v>
      </c>
      <c r="Q7" s="8">
        <f>Cumulative!Q9</f>
        <v>0</v>
      </c>
      <c r="R7" s="8">
        <f>Cumulative!R9</f>
        <v>0</v>
      </c>
      <c r="S7" s="8">
        <f>Cumulative!S9</f>
        <v>0</v>
      </c>
      <c r="T7" s="8">
        <f>Cumulative!T9</f>
        <v>1.033674199308926E-3</v>
      </c>
      <c r="U7" s="8">
        <f>Cumulative!U9</f>
        <v>4.7882178796924475E-4</v>
      </c>
      <c r="V7" s="8">
        <f>Cumulative!V9</f>
        <v>0</v>
      </c>
      <c r="W7" s="9">
        <f>Cumulative!W9</f>
        <v>0</v>
      </c>
    </row>
    <row r="8" spans="1:23" x14ac:dyDescent="0.25">
      <c r="A8" s="38">
        <f>Cumulative!A10</f>
        <v>3</v>
      </c>
      <c r="B8" s="7">
        <f>Cumulative!B10</f>
        <v>8.5476308537498089E-2</v>
      </c>
      <c r="C8" s="8">
        <f>Cumulative!C10</f>
        <v>0</v>
      </c>
      <c r="D8" s="8">
        <f>Cumulative!D10</f>
        <v>7.2519630284511982E-3</v>
      </c>
      <c r="E8" s="8">
        <f>Cumulative!E10</f>
        <v>0</v>
      </c>
      <c r="F8" s="8">
        <f>Cumulative!F10</f>
        <v>3.9465558056607505E-5</v>
      </c>
      <c r="G8" s="8">
        <f>Cumulative!G10</f>
        <v>0</v>
      </c>
      <c r="H8" s="8">
        <f>Cumulative!H10</f>
        <v>8.4057608789002555E-4</v>
      </c>
      <c r="I8" s="8">
        <f>Cumulative!I10</f>
        <v>3.8292334215473463E-4</v>
      </c>
      <c r="J8" s="8">
        <f>Cumulative!J10</f>
        <v>0</v>
      </c>
      <c r="K8" s="9">
        <f>Cumulative!K10</f>
        <v>0</v>
      </c>
      <c r="M8" s="38">
        <f>Cumulative!M10</f>
        <v>3</v>
      </c>
      <c r="N8" s="7">
        <f>Cumulative!N10</f>
        <v>8.4368266631465585E-2</v>
      </c>
      <c r="O8" s="8">
        <f>Cumulative!O10</f>
        <v>0</v>
      </c>
      <c r="P8" s="8">
        <f>Cumulative!P10</f>
        <v>7.1719664768116866E-3</v>
      </c>
      <c r="Q8" s="8">
        <f>Cumulative!Q10</f>
        <v>0</v>
      </c>
      <c r="R8" s="8">
        <f>Cumulative!R10</f>
        <v>4.6606041091444165E-5</v>
      </c>
      <c r="S8" s="8">
        <f>Cumulative!S10</f>
        <v>0</v>
      </c>
      <c r="T8" s="8">
        <f>Cumulative!T10</f>
        <v>8.0777266549159315E-4</v>
      </c>
      <c r="U8" s="8">
        <f>Cumulative!U10</f>
        <v>3.752748775681001E-4</v>
      </c>
      <c r="V8" s="8">
        <f>Cumulative!V10</f>
        <v>0</v>
      </c>
      <c r="W8" s="9">
        <f>Cumulative!W10</f>
        <v>0</v>
      </c>
    </row>
    <row r="9" spans="1:23" x14ac:dyDescent="0.25">
      <c r="A9" s="32">
        <f>Cumulative!A11</f>
        <v>4</v>
      </c>
      <c r="B9" s="10">
        <f>Cumulative!B11</f>
        <v>9.9750315283487656E-2</v>
      </c>
      <c r="C9" s="2">
        <f>Cumulative!C11</f>
        <v>3.2736981098932171E-5</v>
      </c>
      <c r="D9" s="2">
        <f>Cumulative!D11</f>
        <v>8.9916809663986436E-3</v>
      </c>
      <c r="E9" s="2">
        <f>Cumulative!E11</f>
        <v>0</v>
      </c>
      <c r="F9" s="2">
        <f>Cumulative!F11</f>
        <v>5.8939040346791227E-6</v>
      </c>
      <c r="G9" s="2">
        <f>Cumulative!G11</f>
        <v>0</v>
      </c>
      <c r="H9" s="2">
        <f>Cumulative!H11</f>
        <v>9.6765451647453499E-4</v>
      </c>
      <c r="I9" s="2">
        <f>Cumulative!I11</f>
        <v>5.1269174770707303E-4</v>
      </c>
      <c r="J9" s="2">
        <f>Cumulative!J11</f>
        <v>0</v>
      </c>
      <c r="K9" s="11">
        <f>Cumulative!K11</f>
        <v>0</v>
      </c>
      <c r="M9" s="32">
        <f>Cumulative!M11</f>
        <v>4</v>
      </c>
      <c r="N9" s="10">
        <f>Cumulative!N11</f>
        <v>9.8542536973814154E-2</v>
      </c>
      <c r="O9" s="2">
        <f>Cumulative!O11</f>
        <v>1.647530201009995E-5</v>
      </c>
      <c r="P9" s="2">
        <f>Cumulative!P11</f>
        <v>8.7823270637836723E-3</v>
      </c>
      <c r="Q9" s="2">
        <f>Cumulative!Q11</f>
        <v>0</v>
      </c>
      <c r="R9" s="2">
        <f>Cumulative!R11</f>
        <v>1.9646346782263742E-6</v>
      </c>
      <c r="S9" s="2">
        <f>Cumulative!S11</f>
        <v>0</v>
      </c>
      <c r="T9" s="2">
        <f>Cumulative!T11</f>
        <v>9.0387677353837622E-4</v>
      </c>
      <c r="U9" s="2">
        <f>Cumulative!U11</f>
        <v>4.3970789160177414E-4</v>
      </c>
      <c r="V9" s="2">
        <f>Cumulative!V11</f>
        <v>0</v>
      </c>
      <c r="W9" s="11">
        <f>Cumulative!W11</f>
        <v>0</v>
      </c>
    </row>
    <row r="11" spans="1:23" x14ac:dyDescent="0.25">
      <c r="A11" t="str">
        <f>Cumulative!A13</f>
        <v>Source: 2021-02-15_GAHomopolymerRedoneAnalysis; New Experiments - Starting 3/23</v>
      </c>
    </row>
    <row r="12" spans="1:23" x14ac:dyDescent="0.25">
      <c r="A12" s="4" t="str">
        <f>Cumulative!A14</f>
        <v>Version ii</v>
      </c>
      <c r="B12" s="36" t="str">
        <f>Cumulative!B14</f>
        <v>G</v>
      </c>
      <c r="C12" s="36" t="str">
        <f>Cumulative!C14</f>
        <v>A</v>
      </c>
      <c r="D12" s="36" t="str">
        <f>Cumulative!D14</f>
        <v>GG</v>
      </c>
      <c r="E12" s="36" t="str">
        <f>Cumulative!E14</f>
        <v>AA</v>
      </c>
      <c r="F12" s="36" t="str">
        <f>Cumulative!F14</f>
        <v>GA/AG</v>
      </c>
      <c r="G12" s="36" t="str">
        <f>Cumulative!G14</f>
        <v>GAG/GGA/AGG</v>
      </c>
      <c r="H12" s="36" t="str">
        <f>Cumulative!H14</f>
        <v>GGG</v>
      </c>
      <c r="I12" s="36" t="str">
        <f>Cumulative!I14</f>
        <v>GGGG</v>
      </c>
      <c r="J12" s="36" t="str">
        <f>Cumulative!J14</f>
        <v>AAG/AGA/GAA</v>
      </c>
      <c r="K12" s="37" t="str">
        <f>Cumulative!K14</f>
        <v>AAA</v>
      </c>
      <c r="M12" s="31" t="str">
        <f>Cumulative!M14</f>
        <v>Std Dev (of all available versions)</v>
      </c>
      <c r="N12" s="36" t="str">
        <f>Cumulative!N14</f>
        <v>G</v>
      </c>
      <c r="O12" s="36" t="str">
        <f>Cumulative!O14</f>
        <v>A</v>
      </c>
      <c r="P12" s="36" t="str">
        <f>Cumulative!P14</f>
        <v>GG</v>
      </c>
      <c r="Q12" s="36" t="str">
        <f>Cumulative!Q14</f>
        <v>AA</v>
      </c>
      <c r="R12" s="36" t="str">
        <f>Cumulative!R14</f>
        <v>GA/AG</v>
      </c>
      <c r="S12" s="36" t="str">
        <f>Cumulative!S14</f>
        <v>GAG/GGA/AGG</v>
      </c>
      <c r="T12" s="36" t="str">
        <f>Cumulative!T14</f>
        <v>GGG</v>
      </c>
      <c r="U12" s="36" t="str">
        <f>Cumulative!U14</f>
        <v>GGGG</v>
      </c>
      <c r="V12" s="36" t="str">
        <f>Cumulative!V14</f>
        <v>AAG/AGA/GAA</v>
      </c>
      <c r="W12" s="37" t="str">
        <f>Cumulative!W14</f>
        <v>AAA</v>
      </c>
    </row>
    <row r="13" spans="1:23" x14ac:dyDescent="0.25">
      <c r="A13" s="38">
        <f>Cumulative!A15</f>
        <v>0</v>
      </c>
      <c r="B13" s="5">
        <f>Cumulative!B15</f>
        <v>0.11331169201747027</v>
      </c>
      <c r="C13" s="1">
        <f>Cumulative!C15</f>
        <v>5.5127794433074166E-3</v>
      </c>
      <c r="D13" s="1">
        <f>Cumulative!D15</f>
        <v>9.0344982705065191E-5</v>
      </c>
      <c r="E13" s="1">
        <f>Cumulative!E15</f>
        <v>0</v>
      </c>
      <c r="F13" s="1">
        <f>Cumulative!F15</f>
        <v>1.8795713949059983E-5</v>
      </c>
      <c r="G13" s="1">
        <f>Cumulative!G15</f>
        <v>0</v>
      </c>
      <c r="H13" s="1">
        <f>Cumulative!H15</f>
        <v>0</v>
      </c>
      <c r="I13" s="1">
        <f>Cumulative!I15</f>
        <v>0</v>
      </c>
      <c r="J13" s="1">
        <f>Cumulative!J15</f>
        <v>0</v>
      </c>
      <c r="K13" s="6">
        <f>Cumulative!K15</f>
        <v>0</v>
      </c>
      <c r="M13" s="38">
        <f>Cumulative!M15</f>
        <v>0</v>
      </c>
      <c r="N13" s="5">
        <f>Cumulative!N15</f>
        <v>7.7634923815710554E-3</v>
      </c>
      <c r="O13" s="1">
        <f>Cumulative!O15</f>
        <v>1.9554274570665001E-3</v>
      </c>
      <c r="P13" s="1">
        <f>Cumulative!P15</f>
        <v>1.6791611669639912E-5</v>
      </c>
      <c r="Q13" s="1">
        <f>Cumulative!Q15</f>
        <v>1E-8</v>
      </c>
      <c r="R13" s="1">
        <f>Cumulative!R15</f>
        <v>5.3024440864516611E-7</v>
      </c>
      <c r="S13" s="1">
        <f>Cumulative!S15</f>
        <v>1E-8</v>
      </c>
      <c r="T13" s="1">
        <f>Cumulative!T15</f>
        <v>4.6694320312904082E-6</v>
      </c>
      <c r="U13" s="1">
        <f>Cumulative!U15</f>
        <v>1E-8</v>
      </c>
      <c r="V13" s="1">
        <f>Cumulative!V15</f>
        <v>1E-4</v>
      </c>
      <c r="W13" s="6">
        <f>Cumulative!W15</f>
        <v>1E-4</v>
      </c>
    </row>
    <row r="14" spans="1:23" x14ac:dyDescent="0.25">
      <c r="A14" s="38">
        <f>Cumulative!A16</f>
        <v>1</v>
      </c>
      <c r="B14" s="7">
        <f>Cumulative!B16</f>
        <v>0.11067854478638567</v>
      </c>
      <c r="C14" s="8">
        <f>Cumulative!C16</f>
        <v>0</v>
      </c>
      <c r="D14" s="8">
        <f>Cumulative!D16</f>
        <v>1.0421028403933039E-2</v>
      </c>
      <c r="E14" s="8">
        <f>Cumulative!E16</f>
        <v>0</v>
      </c>
      <c r="F14" s="8">
        <f>Cumulative!F16</f>
        <v>2.8591078189875579E-5</v>
      </c>
      <c r="G14" s="8">
        <f>Cumulative!G16</f>
        <v>0</v>
      </c>
      <c r="H14" s="8">
        <f>Cumulative!H16</f>
        <v>1.2680010694087719E-3</v>
      </c>
      <c r="I14" s="8">
        <f>Cumulative!I16</f>
        <v>5.2569468110524637E-4</v>
      </c>
      <c r="J14" s="8">
        <f>Cumulative!J16</f>
        <v>0</v>
      </c>
      <c r="K14" s="9">
        <f>Cumulative!K16</f>
        <v>0</v>
      </c>
      <c r="M14" s="38">
        <f>Cumulative!M16</f>
        <v>1</v>
      </c>
      <c r="N14" s="7">
        <f>Cumulative!N16</f>
        <v>1.288029428749744E-3</v>
      </c>
      <c r="O14" s="8">
        <f>Cumulative!O16</f>
        <v>9.2045266847579288E-6</v>
      </c>
      <c r="P14" s="8">
        <f>Cumulative!P16</f>
        <v>1.4495792428546994E-4</v>
      </c>
      <c r="Q14" s="8">
        <f>Cumulative!Q16</f>
        <v>1E-8</v>
      </c>
      <c r="R14" s="8">
        <f>Cumulative!R16</f>
        <v>2.0468381555962477E-6</v>
      </c>
      <c r="S14" s="8">
        <f>Cumulative!S16</f>
        <v>1E-8</v>
      </c>
      <c r="T14" s="8">
        <f>Cumulative!T16</f>
        <v>2.0168271962147146E-5</v>
      </c>
      <c r="U14" s="8">
        <f>Cumulative!U16</f>
        <v>3.9481323567275489E-5</v>
      </c>
      <c r="V14" s="8">
        <f>Cumulative!V16</f>
        <v>1E-4</v>
      </c>
      <c r="W14" s="9">
        <f>Cumulative!W16</f>
        <v>1E-4</v>
      </c>
    </row>
    <row r="15" spans="1:23" x14ac:dyDescent="0.25">
      <c r="A15" s="38">
        <f>Cumulative!A17</f>
        <v>2</v>
      </c>
      <c r="B15" s="7">
        <f>Cumulative!B17</f>
        <v>0.10771545477645934</v>
      </c>
      <c r="C15" s="8">
        <f>Cumulative!C17</f>
        <v>1.922781871892766E-4</v>
      </c>
      <c r="D15" s="8">
        <f>Cumulative!D17</f>
        <v>9.6527074450446157E-3</v>
      </c>
      <c r="E15" s="8">
        <f>Cumulative!E17</f>
        <v>0</v>
      </c>
      <c r="F15" s="8">
        <f>Cumulative!F17</f>
        <v>0</v>
      </c>
      <c r="G15" s="8">
        <f>Cumulative!G17</f>
        <v>0</v>
      </c>
      <c r="H15" s="8">
        <f>Cumulative!H17</f>
        <v>1.0363748481377428E-3</v>
      </c>
      <c r="I15" s="8">
        <f>Cumulative!I17</f>
        <v>5.1197419452623746E-4</v>
      </c>
      <c r="J15" s="8">
        <f>Cumulative!J17</f>
        <v>0</v>
      </c>
      <c r="K15" s="9">
        <f>Cumulative!K17</f>
        <v>0</v>
      </c>
      <c r="M15" s="38">
        <f>Cumulative!M17</f>
        <v>2</v>
      </c>
      <c r="N15" s="7">
        <f>Cumulative!N17</f>
        <v>1.4514494345003886E-3</v>
      </c>
      <c r="O15" s="8">
        <f>Cumulative!O17</f>
        <v>1.0429904916428442E-4</v>
      </c>
      <c r="P15" s="8">
        <f>Cumulative!P17</f>
        <v>8.5383112623749281E-5</v>
      </c>
      <c r="Q15" s="8">
        <f>Cumulative!Q17</f>
        <v>1E-8</v>
      </c>
      <c r="R15" s="8">
        <f>Cumulative!R17</f>
        <v>1E-8</v>
      </c>
      <c r="S15" s="8">
        <f>Cumulative!S17</f>
        <v>1E-8</v>
      </c>
      <c r="T15" s="8">
        <f>Cumulative!T17</f>
        <v>4.7030558918018816E-5</v>
      </c>
      <c r="U15" s="8">
        <f>Cumulative!U17</f>
        <v>5.2242320538871791E-5</v>
      </c>
      <c r="V15" s="8">
        <f>Cumulative!V17</f>
        <v>1E-4</v>
      </c>
      <c r="W15" s="9">
        <f>Cumulative!W17</f>
        <v>1E-4</v>
      </c>
    </row>
    <row r="16" spans="1:23" x14ac:dyDescent="0.25">
      <c r="A16" s="38">
        <f>Cumulative!A18</f>
        <v>3</v>
      </c>
      <c r="B16" s="7">
        <f>Cumulative!B18</f>
        <v>8.188677808299677E-2</v>
      </c>
      <c r="C16" s="8">
        <f>Cumulative!C18</f>
        <v>0</v>
      </c>
      <c r="D16" s="8">
        <f>Cumulative!D18</f>
        <v>6.7067646584974862E-3</v>
      </c>
      <c r="E16" s="8">
        <f>Cumulative!E18</f>
        <v>0</v>
      </c>
      <c r="F16" s="8">
        <f>Cumulative!F18</f>
        <v>3.4847293731549358E-5</v>
      </c>
      <c r="G16" s="8">
        <f>Cumulative!G18</f>
        <v>0</v>
      </c>
      <c r="H16" s="8">
        <f>Cumulative!H18</f>
        <v>7.4057295393327319E-4</v>
      </c>
      <c r="I16" s="8">
        <f>Cumulative!I18</f>
        <v>3.4797524064267098E-4</v>
      </c>
      <c r="J16" s="8">
        <f>Cumulative!J18</f>
        <v>0</v>
      </c>
      <c r="K16" s="9">
        <f>Cumulative!K18</f>
        <v>0</v>
      </c>
      <c r="M16" s="38">
        <f>Cumulative!M18</f>
        <v>3</v>
      </c>
      <c r="N16" s="7">
        <f>Cumulative!N18</f>
        <v>2.1531253982670856E-3</v>
      </c>
      <c r="O16" s="8">
        <f>Cumulative!O18</f>
        <v>1E-8</v>
      </c>
      <c r="P16" s="8">
        <f>Cumulative!P18</f>
        <v>4.308104441114264E-4</v>
      </c>
      <c r="Q16" s="8">
        <f>Cumulative!Q18</f>
        <v>1E-8</v>
      </c>
      <c r="R16" s="8">
        <f>Cumulative!R18</f>
        <v>1.6529300453403416E-5</v>
      </c>
      <c r="S16" s="8">
        <f>Cumulative!S18</f>
        <v>1E-8</v>
      </c>
      <c r="T16" s="8">
        <f>Cumulative!T18</f>
        <v>5.8202106759729796E-5</v>
      </c>
      <c r="U16" s="8">
        <f>Cumulative!U18</f>
        <v>2.4391983940244166E-5</v>
      </c>
      <c r="V16" s="8">
        <f>Cumulative!V18</f>
        <v>1E-4</v>
      </c>
      <c r="W16" s="9">
        <f>Cumulative!W18</f>
        <v>1E-4</v>
      </c>
    </row>
    <row r="17" spans="1:23" x14ac:dyDescent="0.25">
      <c r="A17" s="32">
        <f>Cumulative!A19</f>
        <v>4</v>
      </c>
      <c r="B17" s="10">
        <f>Cumulative!B19</f>
        <v>9.479084196030424E-2</v>
      </c>
      <c r="C17" s="2">
        <f>Cumulative!C19</f>
        <v>1.6688924931367675E-5</v>
      </c>
      <c r="D17" s="2">
        <f>Cumulative!D19</f>
        <v>8.4553184739244724E-3</v>
      </c>
      <c r="E17" s="2">
        <f>Cumulative!E19</f>
        <v>0</v>
      </c>
      <c r="F17" s="2">
        <f>Cumulative!F19</f>
        <v>0</v>
      </c>
      <c r="G17" s="2">
        <f>Cumulative!G19</f>
        <v>0</v>
      </c>
      <c r="H17" s="2">
        <f>Cumulative!H19</f>
        <v>8.5558275055410131E-4</v>
      </c>
      <c r="I17" s="2">
        <f>Cumulative!I19</f>
        <v>3.9118063974329033E-4</v>
      </c>
      <c r="J17" s="2">
        <f>Cumulative!J19</f>
        <v>0</v>
      </c>
      <c r="K17" s="11">
        <f>Cumulative!K19</f>
        <v>0</v>
      </c>
      <c r="M17" s="32">
        <f>Cumulative!M19</f>
        <v>4</v>
      </c>
      <c r="N17" s="10">
        <f>Cumulative!N19</f>
        <v>3.3170360350598289E-3</v>
      </c>
      <c r="O17" s="2">
        <f>Cumulative!O19</f>
        <v>1.636953600235293E-5</v>
      </c>
      <c r="P17" s="2">
        <f>Cumulative!P19</f>
        <v>2.8688525564444622E-4</v>
      </c>
      <c r="Q17" s="2">
        <f>Cumulative!Q19</f>
        <v>1E-8</v>
      </c>
      <c r="R17" s="2">
        <f>Cumulative!R19</f>
        <v>3.4028470809998131E-6</v>
      </c>
      <c r="S17" s="2">
        <f>Cumulative!S19</f>
        <v>1E-8</v>
      </c>
      <c r="T17" s="2">
        <f>Cumulative!T19</f>
        <v>5.7617960453250956E-5</v>
      </c>
      <c r="U17" s="2">
        <f>Cumulative!U19</f>
        <v>6.434152203756541E-5</v>
      </c>
      <c r="V17" s="2">
        <f>Cumulative!V19</f>
        <v>1E-4</v>
      </c>
      <c r="W17" s="11">
        <f>Cumulative!W19</f>
        <v>1E-4</v>
      </c>
    </row>
    <row r="19" spans="1:23" x14ac:dyDescent="0.25">
      <c r="A19" t="str">
        <f>Cumulative!A21</f>
        <v>Source: 2021-02-15_GAHomopolymerRedoneAnalysis; New Experiments - Starting 3/23</v>
      </c>
    </row>
    <row r="20" spans="1:23" x14ac:dyDescent="0.25">
      <c r="A20" s="4" t="str">
        <f>Cumulative!A22</f>
        <v>Version iii</v>
      </c>
      <c r="B20" s="36" t="str">
        <f>Cumulative!B22</f>
        <v>G</v>
      </c>
      <c r="C20" s="36" t="str">
        <f>Cumulative!C22</f>
        <v>A</v>
      </c>
      <c r="D20" s="36" t="str">
        <f>Cumulative!D22</f>
        <v>GG</v>
      </c>
      <c r="E20" s="36" t="str">
        <f>Cumulative!E22</f>
        <v>AA</v>
      </c>
      <c r="F20" s="36" t="str">
        <f>Cumulative!F22</f>
        <v>GA/AG</v>
      </c>
      <c r="G20" s="36" t="str">
        <f>Cumulative!G22</f>
        <v>GAG/GGA/AGG</v>
      </c>
      <c r="H20" s="36" t="str">
        <f>Cumulative!H22</f>
        <v>GGG</v>
      </c>
      <c r="I20" s="36" t="str">
        <f>Cumulative!I22</f>
        <v>GGGG</v>
      </c>
      <c r="J20" s="36" t="str">
        <f>Cumulative!J22</f>
        <v>AAG/AGA/GAA</v>
      </c>
      <c r="K20" s="37" t="str">
        <f>Cumulative!K22</f>
        <v>AAA</v>
      </c>
    </row>
    <row r="21" spans="1:23" x14ac:dyDescent="0.25">
      <c r="A21" s="38">
        <f>Cumulative!A23</f>
        <v>0</v>
      </c>
      <c r="B21" s="5">
        <f>Cumulative!B23</f>
        <v>0.11397107936956166</v>
      </c>
      <c r="C21" s="1">
        <f>Cumulative!C23</f>
        <v>6.9769450929936354E-3</v>
      </c>
      <c r="D21" s="1">
        <f>Cumulative!D23</f>
        <v>6.0257465654564464E-5</v>
      </c>
      <c r="E21" s="1">
        <f>Cumulative!E23</f>
        <v>0</v>
      </c>
      <c r="F21" s="1">
        <f>Cumulative!F23</f>
        <v>1.7745509566527649E-5</v>
      </c>
      <c r="G21" s="1">
        <f>Cumulative!G23</f>
        <v>0</v>
      </c>
      <c r="H21" s="1">
        <f>Cumulative!H23</f>
        <v>5.3944170236750971E-6</v>
      </c>
      <c r="I21" s="1">
        <f>Cumulative!I23</f>
        <v>0</v>
      </c>
      <c r="J21" s="1">
        <f>Cumulative!J23</f>
        <v>0</v>
      </c>
      <c r="K21" s="6">
        <f>Cumulative!K23</f>
        <v>0</v>
      </c>
    </row>
    <row r="22" spans="1:23" x14ac:dyDescent="0.25">
      <c r="A22" s="38">
        <f>Cumulative!A24</f>
        <v>1</v>
      </c>
      <c r="B22" s="7">
        <f>Cumulative!B24</f>
        <v>0.10899634135372872</v>
      </c>
      <c r="C22" s="8">
        <f>Cumulative!C24</f>
        <v>0</v>
      </c>
      <c r="D22" s="8">
        <f>Cumulative!D24</f>
        <v>1.0451528078751354E-2</v>
      </c>
      <c r="E22" s="8">
        <f>Cumulative!E24</f>
        <v>0</v>
      </c>
      <c r="F22" s="8">
        <f>Cumulative!F24</f>
        <v>2.7025586610306354E-5</v>
      </c>
      <c r="G22" s="8">
        <f>Cumulative!G24</f>
        <v>0</v>
      </c>
      <c r="H22" s="8">
        <f>Cumulative!H24</f>
        <v>1.3080463590488089E-3</v>
      </c>
      <c r="I22" s="8">
        <f>Cumulative!I24</f>
        <v>5.7570596340591302E-4</v>
      </c>
      <c r="J22" s="8">
        <f>Cumulative!J24</f>
        <v>0</v>
      </c>
      <c r="K22" s="9">
        <f>Cumulative!K24</f>
        <v>0</v>
      </c>
    </row>
    <row r="23" spans="1:23" x14ac:dyDescent="0.25">
      <c r="A23" s="38">
        <f>Cumulative!A25</f>
        <v>2</v>
      </c>
      <c r="B23" s="7">
        <f>Cumulative!B25</f>
        <v>0.10985169501691296</v>
      </c>
      <c r="C23" s="8">
        <f>Cumulative!C25</f>
        <v>0</v>
      </c>
      <c r="D23" s="8">
        <f>Cumulative!D25</f>
        <v>9.69456697300633E-3</v>
      </c>
      <c r="E23" s="8">
        <f>Cumulative!E25</f>
        <v>0</v>
      </c>
      <c r="F23" s="8">
        <f>Cumulative!F25</f>
        <v>0</v>
      </c>
      <c r="G23" s="8">
        <f>Cumulative!G25</f>
        <v>0</v>
      </c>
      <c r="H23" s="8">
        <f>Cumulative!H25</f>
        <v>9.8535150701648954E-4</v>
      </c>
      <c r="I23" s="8">
        <f>Cumulative!I25</f>
        <v>4.1859986886552539E-4</v>
      </c>
      <c r="J23" s="8">
        <f>Cumulative!J25</f>
        <v>0</v>
      </c>
      <c r="K23" s="9">
        <f>Cumulative!K25</f>
        <v>0</v>
      </c>
    </row>
    <row r="24" spans="1:23" x14ac:dyDescent="0.25">
      <c r="A24" s="38">
        <f>Cumulative!A26</f>
        <v>3</v>
      </c>
      <c r="B24" s="7">
        <f>Cumulative!B26</f>
        <v>8.5741713273901898E-2</v>
      </c>
      <c r="C24" s="8">
        <f>Cumulative!C26</f>
        <v>0</v>
      </c>
      <c r="D24" s="8">
        <f>Cumulative!D26</f>
        <v>7.5571717434863746E-3</v>
      </c>
      <c r="E24" s="8">
        <f>Cumulative!E26</f>
        <v>0</v>
      </c>
      <c r="F24" s="8">
        <f>Cumulative!F26</f>
        <v>6.5505271486175626E-5</v>
      </c>
      <c r="G24" s="8">
        <f>Cumulative!G26</f>
        <v>0</v>
      </c>
      <c r="H24" s="8">
        <f>Cumulative!H26</f>
        <v>8.4216895465148061E-4</v>
      </c>
      <c r="I24" s="8">
        <f>Cumulative!I26</f>
        <v>3.9492604990689462E-4</v>
      </c>
      <c r="J24" s="8">
        <f>Cumulative!J26</f>
        <v>0</v>
      </c>
      <c r="K24" s="9">
        <f>Cumulative!K26</f>
        <v>0</v>
      </c>
    </row>
    <row r="25" spans="1:23" x14ac:dyDescent="0.25">
      <c r="A25" s="32">
        <f>Cumulative!A27</f>
        <v>4</v>
      </c>
      <c r="B25" s="10">
        <f>Cumulative!B27</f>
        <v>0.10108645367765057</v>
      </c>
      <c r="C25" s="2">
        <f>Cumulative!C27</f>
        <v>0</v>
      </c>
      <c r="D25" s="2">
        <f>Cumulative!D27</f>
        <v>8.8999817510279008E-3</v>
      </c>
      <c r="E25" s="2">
        <f>Cumulative!E27</f>
        <v>0</v>
      </c>
      <c r="F25" s="2">
        <f>Cumulative!F27</f>
        <v>0</v>
      </c>
      <c r="G25" s="2">
        <f>Cumulative!G27</f>
        <v>0</v>
      </c>
      <c r="H25" s="2">
        <f>Cumulative!H27</f>
        <v>8.8839305358649257E-4</v>
      </c>
      <c r="I25" s="2">
        <f>Cumulative!I27</f>
        <v>4.15251287354959E-4</v>
      </c>
      <c r="J25" s="2">
        <f>Cumulative!J27</f>
        <v>0</v>
      </c>
      <c r="K25" s="11">
        <f>Cumulative!K27</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6D6FB-11EA-4ACA-A65B-0EAA555EFF5F}">
  <dimension ref="A2:W25"/>
  <sheetViews>
    <sheetView zoomScale="70" zoomScaleNormal="70" workbookViewId="0">
      <selection activeCell="R23" sqref="R23"/>
    </sheetView>
  </sheetViews>
  <sheetFormatPr defaultRowHeight="15" x14ac:dyDescent="0.25"/>
  <cols>
    <col min="1" max="1" width="11.140625" customWidth="1"/>
  </cols>
  <sheetData>
    <row r="2" spans="1:23" x14ac:dyDescent="0.25">
      <c r="A2" s="3" t="str">
        <f>Cumulative!A29</f>
        <v>Initial Conditions: 0.09 M Gly, 0.01 M Ala</v>
      </c>
    </row>
    <row r="3" spans="1:23" x14ac:dyDescent="0.25">
      <c r="A3" t="str">
        <f>Cumulative!A30</f>
        <v>Source: 2021-01-13_G-A-InitialConditions</v>
      </c>
      <c r="M3" s="3" t="str">
        <f>Cumulative!M30</f>
        <v>Initial Conditions: 0.09 M Gly, 0.01 M Ala</v>
      </c>
    </row>
    <row r="4" spans="1:23" x14ac:dyDescent="0.25">
      <c r="A4" s="12" t="str">
        <f>Cumulative!A31</f>
        <v>Version i</v>
      </c>
      <c r="B4" s="36" t="str">
        <f>Cumulative!B31</f>
        <v>G</v>
      </c>
      <c r="C4" s="36" t="str">
        <f>Cumulative!C31</f>
        <v>A</v>
      </c>
      <c r="D4" s="36" t="str">
        <f>Cumulative!D31</f>
        <v>GG</v>
      </c>
      <c r="E4" s="36" t="str">
        <f>Cumulative!E31</f>
        <v>AA</v>
      </c>
      <c r="F4" s="36" t="str">
        <f>Cumulative!F31</f>
        <v>GA/AG</v>
      </c>
      <c r="G4" s="36" t="str">
        <f>Cumulative!G31</f>
        <v>GAG/GGA/AGG</v>
      </c>
      <c r="H4" s="36" t="str">
        <f>Cumulative!H31</f>
        <v>GGG</v>
      </c>
      <c r="I4" s="36" t="str">
        <f>Cumulative!I31</f>
        <v>GGGG</v>
      </c>
      <c r="J4" s="36" t="str">
        <f>Cumulative!J31</f>
        <v>AAG/AGA/GAA</v>
      </c>
      <c r="K4" s="37" t="str">
        <f>Cumulative!K31</f>
        <v>AAA</v>
      </c>
      <c r="M4" s="30" t="str">
        <f>Cumulative!M31</f>
        <v>Average</v>
      </c>
      <c r="N4" s="36" t="str">
        <f>Cumulative!N31</f>
        <v>G</v>
      </c>
      <c r="O4" s="36" t="str">
        <f>Cumulative!O31</f>
        <v>A</v>
      </c>
      <c r="P4" s="36" t="str">
        <f>Cumulative!P31</f>
        <v>GG</v>
      </c>
      <c r="Q4" s="36" t="str">
        <f>Cumulative!Q31</f>
        <v>AA</v>
      </c>
      <c r="R4" s="36" t="str">
        <f>Cumulative!R31</f>
        <v>GA/AG</v>
      </c>
      <c r="S4" s="36" t="str">
        <f>Cumulative!S31</f>
        <v>GAG/GGA/AGG</v>
      </c>
      <c r="T4" s="36" t="str">
        <f>Cumulative!T31</f>
        <v>GGG</v>
      </c>
      <c r="U4" s="36" t="str">
        <f>Cumulative!U31</f>
        <v>GGGG</v>
      </c>
      <c r="V4" s="36" t="str">
        <f>Cumulative!V31</f>
        <v>AAG/AGA/GAA</v>
      </c>
      <c r="W4" s="37" t="str">
        <f>Cumulative!W31</f>
        <v>AAA</v>
      </c>
    </row>
    <row r="5" spans="1:23" x14ac:dyDescent="0.25">
      <c r="A5" s="13">
        <f>Cumulative!A32</f>
        <v>0</v>
      </c>
      <c r="B5" s="5">
        <f>Cumulative!B32</f>
        <v>0.10605896201927627</v>
      </c>
      <c r="C5" s="1">
        <f>Cumulative!C32</f>
        <v>1.3123561301750717E-2</v>
      </c>
      <c r="D5" s="1">
        <f>Cumulative!D32</f>
        <v>1.1266823247234472E-4</v>
      </c>
      <c r="E5" s="1">
        <f>Cumulative!E32</f>
        <v>0</v>
      </c>
      <c r="F5" s="1">
        <f>Cumulative!F32</f>
        <v>2.868817727573296E-5</v>
      </c>
      <c r="G5" s="1">
        <f>Cumulative!G32</f>
        <v>0</v>
      </c>
      <c r="H5" s="1">
        <f>Cumulative!H32</f>
        <v>3.9382237348600272E-3</v>
      </c>
      <c r="I5" s="1">
        <f>Cumulative!I32</f>
        <v>0</v>
      </c>
      <c r="J5" s="1">
        <f>Cumulative!J32</f>
        <v>0</v>
      </c>
      <c r="K5" s="6">
        <f>Cumulative!K32</f>
        <v>0</v>
      </c>
      <c r="M5" s="13">
        <f>Cumulative!M32</f>
        <v>0</v>
      </c>
      <c r="N5" s="1">
        <f>Cumulative!N32</f>
        <v>0.10477634669582665</v>
      </c>
      <c r="O5" s="1">
        <f>Cumulative!O32</f>
        <v>1.1730511600456942E-2</v>
      </c>
      <c r="P5" s="1">
        <f>Cumulative!P32</f>
        <v>5.8970839947181603E-3</v>
      </c>
      <c r="Q5" s="1">
        <f>Cumulative!Q32</f>
        <v>7.6136986670421639E-5</v>
      </c>
      <c r="R5" s="1">
        <f>Cumulative!R32</f>
        <v>9.1491135478049407E-4</v>
      </c>
      <c r="S5" s="1">
        <f>Cumulative!S32</f>
        <v>3.5907928716089169E-4</v>
      </c>
      <c r="T5" s="1">
        <f>Cumulative!T32</f>
        <v>1.9641102199281519E-3</v>
      </c>
      <c r="U5" s="1">
        <f>Cumulative!U32</f>
        <v>2.5674089050359256E-4</v>
      </c>
      <c r="V5" s="1">
        <f>Cumulative!V32</f>
        <v>0</v>
      </c>
      <c r="W5" s="6">
        <f>Cumulative!W32</f>
        <v>0</v>
      </c>
    </row>
    <row r="6" spans="1:23" x14ac:dyDescent="0.25">
      <c r="A6" s="38">
        <f>Cumulative!A33</f>
        <v>1</v>
      </c>
      <c r="B6" s="7">
        <f>Cumulative!B33</f>
        <v>0.10230771076265986</v>
      </c>
      <c r="C6" s="8">
        <f>Cumulative!C33</f>
        <v>1.0168471536733458E-2</v>
      </c>
      <c r="D6" s="8">
        <f>Cumulative!D33</f>
        <v>8.8538436329050584E-3</v>
      </c>
      <c r="E6" s="8">
        <f>Cumulative!E33</f>
        <v>1.0332279140854944E-4</v>
      </c>
      <c r="F6" s="8">
        <f>Cumulative!F33</f>
        <v>1.349962441300106E-3</v>
      </c>
      <c r="G6" s="8">
        <f>Cumulative!G33</f>
        <v>5.3913861984706667E-4</v>
      </c>
      <c r="H6" s="8">
        <f>Cumulative!H33</f>
        <v>1.0177420913773957E-3</v>
      </c>
      <c r="I6" s="8">
        <f>Cumulative!I33</f>
        <v>4.088422328079497E-4</v>
      </c>
      <c r="J6" s="8">
        <f>Cumulative!J33</f>
        <v>0</v>
      </c>
      <c r="K6" s="9">
        <f>Cumulative!K33</f>
        <v>0</v>
      </c>
      <c r="M6" s="38">
        <f>Cumulative!M33</f>
        <v>1</v>
      </c>
      <c r="N6" s="8">
        <f>Cumulative!N33</f>
        <v>9.6547408703059556E-2</v>
      </c>
      <c r="O6" s="8">
        <f>Cumulative!O33</f>
        <v>1.0370781222198156E-2</v>
      </c>
      <c r="P6" s="8">
        <f>Cumulative!P33</f>
        <v>8.1740947241014175E-3</v>
      </c>
      <c r="Q6" s="8">
        <f>Cumulative!Q33</f>
        <v>1.0276102714269232E-4</v>
      </c>
      <c r="R6" s="8">
        <f>Cumulative!R33</f>
        <v>1.288421350859469E-3</v>
      </c>
      <c r="S6" s="8">
        <f>Cumulative!S33</f>
        <v>4.9677897986513935E-4</v>
      </c>
      <c r="T6" s="8">
        <f>Cumulative!T33</f>
        <v>8.7627740395742639E-4</v>
      </c>
      <c r="U6" s="8">
        <f>Cumulative!U33</f>
        <v>3.570533755820311E-4</v>
      </c>
      <c r="V6" s="8">
        <f>Cumulative!V33</f>
        <v>0</v>
      </c>
      <c r="W6" s="9">
        <f>Cumulative!W33</f>
        <v>0</v>
      </c>
    </row>
    <row r="7" spans="1:23" x14ac:dyDescent="0.25">
      <c r="A7" s="38">
        <f>Cumulative!A34</f>
        <v>2</v>
      </c>
      <c r="B7" s="7">
        <f>Cumulative!B34</f>
        <v>0.10659359379072486</v>
      </c>
      <c r="C7" s="8">
        <f>Cumulative!C34</f>
        <v>1.0787585878663974E-2</v>
      </c>
      <c r="D7" s="8">
        <f>Cumulative!D34</f>
        <v>8.5599986963253542E-3</v>
      </c>
      <c r="E7" s="8">
        <f>Cumulative!E34</f>
        <v>8.562721703405033E-5</v>
      </c>
      <c r="F7" s="8">
        <f>Cumulative!F34</f>
        <v>1.2475623016465398E-3</v>
      </c>
      <c r="G7" s="8">
        <f>Cumulative!G34</f>
        <v>4.853298903711053E-4</v>
      </c>
      <c r="H7" s="8">
        <f>Cumulative!H34</f>
        <v>9.5720971412512328E-4</v>
      </c>
      <c r="I7" s="8">
        <f>Cumulative!I34</f>
        <v>3.7372017900962285E-4</v>
      </c>
      <c r="J7" s="8">
        <f>Cumulative!J34</f>
        <v>0</v>
      </c>
      <c r="K7" s="9">
        <f>Cumulative!K34</f>
        <v>0</v>
      </c>
      <c r="M7" s="38">
        <f>Cumulative!M34</f>
        <v>2</v>
      </c>
      <c r="N7" s="8">
        <f>Cumulative!N34</f>
        <v>9.4547148642462928E-2</v>
      </c>
      <c r="O7" s="8">
        <f>Cumulative!O34</f>
        <v>1.0152291795203468E-2</v>
      </c>
      <c r="P7" s="8">
        <f>Cumulative!P34</f>
        <v>7.9472600983816546E-3</v>
      </c>
      <c r="Q7" s="8">
        <f>Cumulative!Q34</f>
        <v>8.4826404144424243E-5</v>
      </c>
      <c r="R7" s="8">
        <f>Cumulative!R34</f>
        <v>1.2195622858145346E-3</v>
      </c>
      <c r="S7" s="8">
        <f>Cumulative!S34</f>
        <v>4.6351887709847052E-4</v>
      </c>
      <c r="T7" s="8">
        <f>Cumulative!T34</f>
        <v>8.3555895896175638E-4</v>
      </c>
      <c r="U7" s="8">
        <f>Cumulative!U34</f>
        <v>3.6449164782276434E-4</v>
      </c>
      <c r="V7" s="8">
        <f>Cumulative!V34</f>
        <v>0</v>
      </c>
      <c r="W7" s="9">
        <f>Cumulative!W34</f>
        <v>0</v>
      </c>
    </row>
    <row r="8" spans="1:23" x14ac:dyDescent="0.25">
      <c r="A8" s="38">
        <f>Cumulative!A35</f>
        <v>3</v>
      </c>
      <c r="B8" s="7">
        <f>Cumulative!B35</f>
        <v>9.8268080141269865E-2</v>
      </c>
      <c r="C8" s="8">
        <f>Cumulative!C35</f>
        <v>9.9092445112871543E-3</v>
      </c>
      <c r="D8" s="8">
        <f>Cumulative!D35</f>
        <v>8.0157895050143989E-3</v>
      </c>
      <c r="E8" s="8">
        <f>Cumulative!E35</f>
        <v>9.8428270836879467E-5</v>
      </c>
      <c r="F8" s="8">
        <f>Cumulative!F35</f>
        <v>1.2342783536111728E-3</v>
      </c>
      <c r="G8" s="8">
        <f>Cumulative!G35</f>
        <v>4.628458697508212E-4</v>
      </c>
      <c r="H8" s="8">
        <f>Cumulative!H35</f>
        <v>7.8896789288227681E-4</v>
      </c>
      <c r="I8" s="8">
        <f>Cumulative!I35</f>
        <v>3.446320951410503E-4</v>
      </c>
      <c r="J8" s="8">
        <f>Cumulative!J35</f>
        <v>0</v>
      </c>
      <c r="K8" s="9">
        <f>Cumulative!K35</f>
        <v>0</v>
      </c>
      <c r="M8" s="38">
        <f>Cumulative!M35</f>
        <v>3</v>
      </c>
      <c r="N8" s="8">
        <f>Cumulative!N35</f>
        <v>9.2198241313841647E-2</v>
      </c>
      <c r="O8" s="8">
        <f>Cumulative!O35</f>
        <v>9.8342935925067494E-3</v>
      </c>
      <c r="P8" s="8">
        <f>Cumulative!P35</f>
        <v>7.567571857827575E-3</v>
      </c>
      <c r="Q8" s="8">
        <f>Cumulative!Q35</f>
        <v>9.3910251847645657E-5</v>
      </c>
      <c r="R8" s="8">
        <f>Cumulative!R35</f>
        <v>1.1914606910584033E-3</v>
      </c>
      <c r="S8" s="8">
        <f>Cumulative!S35</f>
        <v>4.4447754791039249E-4</v>
      </c>
      <c r="T8" s="8">
        <f>Cumulative!T35</f>
        <v>7.3203064687346121E-4</v>
      </c>
      <c r="U8" s="8">
        <f>Cumulative!U35</f>
        <v>3.138996185663961E-4</v>
      </c>
      <c r="V8" s="8">
        <f>Cumulative!V35</f>
        <v>0</v>
      </c>
      <c r="W8" s="9">
        <f>Cumulative!W35</f>
        <v>0</v>
      </c>
    </row>
    <row r="9" spans="1:23" x14ac:dyDescent="0.25">
      <c r="A9" s="32">
        <f>Cumulative!A36</f>
        <v>4</v>
      </c>
      <c r="B9" s="10">
        <f>Cumulative!B36</f>
        <v>9.4911277036713981E-2</v>
      </c>
      <c r="C9" s="2">
        <f>Cumulative!C36</f>
        <v>9.3329542492173491E-3</v>
      </c>
      <c r="D9" s="2">
        <f>Cumulative!D36</f>
        <v>7.9745187738638496E-3</v>
      </c>
      <c r="E9" s="2">
        <f>Cumulative!E36</f>
        <v>8.8872302101714303E-5</v>
      </c>
      <c r="F9" s="2">
        <f>Cumulative!F36</f>
        <v>1.2009804961448148E-3</v>
      </c>
      <c r="G9" s="2">
        <f>Cumulative!G36</f>
        <v>4.5535517850272444E-4</v>
      </c>
      <c r="H9" s="2">
        <f>Cumulative!H36</f>
        <v>7.7543368588537764E-4</v>
      </c>
      <c r="I9" s="2">
        <f>Cumulative!I36</f>
        <v>3.187023324699438E-4</v>
      </c>
      <c r="J9" s="2">
        <f>Cumulative!J36</f>
        <v>0</v>
      </c>
      <c r="K9" s="11">
        <f>Cumulative!K36</f>
        <v>0</v>
      </c>
      <c r="M9" s="32">
        <f>Cumulative!M36</f>
        <v>4</v>
      </c>
      <c r="N9" s="2">
        <f>Cumulative!N36</f>
        <v>9.4911277036713981E-2</v>
      </c>
      <c r="O9" s="2">
        <f>Cumulative!O36</f>
        <v>9.3329542492173491E-3</v>
      </c>
      <c r="P9" s="2">
        <f>Cumulative!P36</f>
        <v>7.9745187738638496E-3</v>
      </c>
      <c r="Q9" s="2">
        <f>Cumulative!Q36</f>
        <v>8.8872302101714303E-5</v>
      </c>
      <c r="R9" s="2">
        <f>Cumulative!R36</f>
        <v>1.2009804961448148E-3</v>
      </c>
      <c r="S9" s="2">
        <f>Cumulative!S36</f>
        <v>4.5535517850272444E-4</v>
      </c>
      <c r="T9" s="2">
        <f>Cumulative!T36</f>
        <v>7.7543368588537764E-4</v>
      </c>
      <c r="U9" s="2">
        <f>Cumulative!U36</f>
        <v>3.187023324699438E-4</v>
      </c>
      <c r="V9" s="2">
        <f>Cumulative!V36</f>
        <v>0</v>
      </c>
      <c r="W9" s="11">
        <f>Cumulative!W36</f>
        <v>0</v>
      </c>
    </row>
    <row r="11" spans="1:23" x14ac:dyDescent="0.25">
      <c r="A11" t="str">
        <f>Cumulative!A38</f>
        <v>Source: 2021-01-13_G-A-InitialConditions</v>
      </c>
    </row>
    <row r="12" spans="1:23" x14ac:dyDescent="0.25">
      <c r="A12" s="12" t="str">
        <f>Cumulative!A39</f>
        <v>Version ii</v>
      </c>
      <c r="B12" s="36" t="str">
        <f>Cumulative!B39</f>
        <v>G</v>
      </c>
      <c r="C12" s="36" t="str">
        <f>Cumulative!C39</f>
        <v>A</v>
      </c>
      <c r="D12" s="36" t="str">
        <f>Cumulative!D39</f>
        <v>GG</v>
      </c>
      <c r="E12" s="36" t="str">
        <f>Cumulative!E39</f>
        <v>AA</v>
      </c>
      <c r="F12" s="36" t="str">
        <f>Cumulative!F39</f>
        <v>GA/AG</v>
      </c>
      <c r="G12" s="36" t="str">
        <f>Cumulative!G39</f>
        <v>GAG/GGA/AGG</v>
      </c>
      <c r="H12" s="36" t="str">
        <f>Cumulative!H39</f>
        <v>GGG</v>
      </c>
      <c r="I12" s="36" t="str">
        <f>Cumulative!I39</f>
        <v>GGGG</v>
      </c>
      <c r="J12" s="36" t="str">
        <f>Cumulative!J39</f>
        <v>AAG/AGA/GAA</v>
      </c>
      <c r="K12" s="37" t="str">
        <f>Cumulative!K39</f>
        <v>AAA</v>
      </c>
      <c r="M12" s="31" t="str">
        <f>Cumulative!M39</f>
        <v>Std Dev (of all available versions)</v>
      </c>
      <c r="N12" s="36" t="str">
        <f>Cumulative!N39</f>
        <v>G</v>
      </c>
      <c r="O12" s="36" t="str">
        <f>Cumulative!O39</f>
        <v>A</v>
      </c>
      <c r="P12" s="36" t="str">
        <f>Cumulative!P39</f>
        <v>GG</v>
      </c>
      <c r="Q12" s="36" t="str">
        <f>Cumulative!Q39</f>
        <v>AA</v>
      </c>
      <c r="R12" s="36" t="str">
        <f>Cumulative!R39</f>
        <v>GA/AG</v>
      </c>
      <c r="S12" s="36" t="str">
        <f>Cumulative!S39</f>
        <v>GAG/GGA/AGG</v>
      </c>
      <c r="T12" s="36" t="str">
        <f>Cumulative!T39</f>
        <v>GGG</v>
      </c>
      <c r="U12" s="36" t="str">
        <f>Cumulative!U39</f>
        <v>GGGG</v>
      </c>
      <c r="V12" s="36" t="str">
        <f>Cumulative!V39</f>
        <v>AAG/AGA/GAA</v>
      </c>
      <c r="W12" s="37" t="str">
        <f>Cumulative!W39</f>
        <v>AAA</v>
      </c>
    </row>
    <row r="13" spans="1:23" x14ac:dyDescent="0.25">
      <c r="A13" s="13">
        <f>Cumulative!A40</f>
        <v>0</v>
      </c>
      <c r="B13" s="5">
        <f>Cumulative!B40</f>
        <v>0.10513736334695334</v>
      </c>
      <c r="C13" s="1">
        <f>Cumulative!C40</f>
        <v>1.7831392019673022E-2</v>
      </c>
      <c r="D13" s="1">
        <f>Cumulative!D40</f>
        <v>1.0336916816802167E-4</v>
      </c>
      <c r="E13" s="1">
        <f>Cumulative!E40</f>
        <v>0</v>
      </c>
      <c r="F13" s="1">
        <f>Cumulative!F40</f>
        <v>3.1130363521976534E-5</v>
      </c>
      <c r="G13" s="1">
        <f>Cumulative!G40</f>
        <v>1.2580060421444808E-5</v>
      </c>
      <c r="H13" s="1">
        <f>Cumulative!H40</f>
        <v>5.3600138538812502E-6</v>
      </c>
      <c r="I13" s="1">
        <f>Cumulative!I40</f>
        <v>0</v>
      </c>
      <c r="J13" s="1">
        <f>Cumulative!J40</f>
        <v>0</v>
      </c>
      <c r="K13" s="6">
        <f>Cumulative!K40</f>
        <v>0</v>
      </c>
      <c r="M13" s="38">
        <f>Cumulative!M40</f>
        <v>0</v>
      </c>
      <c r="N13" s="5">
        <f>Cumulative!N40</f>
        <v>4.6216715763267328E-3</v>
      </c>
      <c r="O13" s="1">
        <f>Cumulative!O40</f>
        <v>4.0246566088444199E-3</v>
      </c>
      <c r="P13" s="1">
        <f>Cumulative!P40</f>
        <v>2.1362369710365613E-4</v>
      </c>
      <c r="Q13" s="40">
        <v>1E-8</v>
      </c>
      <c r="R13" s="1">
        <f>Cumulative!R40</f>
        <v>4.5977408345498695E-5</v>
      </c>
      <c r="S13" s="1">
        <f>Cumulative!S40</f>
        <v>7.2631012707429171E-6</v>
      </c>
      <c r="T13" s="1">
        <f>Cumulative!T40</f>
        <v>2.270246749151781E-3</v>
      </c>
      <c r="U13" s="1">
        <f>Cumulative!U40</f>
        <v>1E-8</v>
      </c>
      <c r="V13" s="1">
        <f>Cumulative!V40</f>
        <v>1E-4</v>
      </c>
      <c r="W13" s="6">
        <f>Cumulative!W40</f>
        <v>1E-4</v>
      </c>
    </row>
    <row r="14" spans="1:23" x14ac:dyDescent="0.25">
      <c r="A14" s="38">
        <f>Cumulative!A41</f>
        <v>1</v>
      </c>
      <c r="B14" s="7">
        <f>Cumulative!B41</f>
        <v>0.11008823649819456</v>
      </c>
      <c r="C14" s="8">
        <f>Cumulative!C41</f>
        <v>1.1408535036644284E-2</v>
      </c>
      <c r="D14" s="8">
        <f>Cumulative!D41</f>
        <v>9.351965735150139E-3</v>
      </c>
      <c r="E14" s="8">
        <f>Cumulative!E41</f>
        <v>1.1533498475294091E-4</v>
      </c>
      <c r="F14" s="8">
        <f>Cumulative!F41</f>
        <v>1.4091114196120263E-3</v>
      </c>
      <c r="G14" s="8">
        <f>Cumulative!G41</f>
        <v>5.6536201265340233E-4</v>
      </c>
      <c r="H14" s="8">
        <f>Cumulative!H41</f>
        <v>1.0585855345566502E-3</v>
      </c>
      <c r="I14" s="8">
        <f>Cumulative!I41</f>
        <v>4.1433260184313154E-4</v>
      </c>
      <c r="J14" s="8">
        <f>Cumulative!J41</f>
        <v>0</v>
      </c>
      <c r="K14" s="9">
        <f>Cumulative!K41</f>
        <v>0</v>
      </c>
      <c r="M14" s="38">
        <f>Cumulative!M41</f>
        <v>1</v>
      </c>
      <c r="N14" s="7">
        <f>Cumulative!N41</f>
        <v>4.6263074824951823E-3</v>
      </c>
      <c r="O14" s="8">
        <f>Cumulative!O41</f>
        <v>6.2005236317828189E-4</v>
      </c>
      <c r="P14" s="8">
        <f>Cumulative!P41</f>
        <v>4.6277165399770474E-4</v>
      </c>
      <c r="Q14" s="8">
        <f>Cumulative!Q41</f>
        <v>6.1784503091054745E-6</v>
      </c>
      <c r="R14" s="8">
        <f>Cumulative!R41</f>
        <v>4.5178588282036522E-5</v>
      </c>
      <c r="S14" s="8">
        <f>Cumulative!S41</f>
        <v>1.740964832192931E-5</v>
      </c>
      <c r="T14" s="8">
        <f>Cumulative!T41</f>
        <v>5.2494799262136987E-5</v>
      </c>
      <c r="U14" s="8">
        <f>Cumulative!U41</f>
        <v>2.1084894310901972E-5</v>
      </c>
      <c r="V14" s="8">
        <f>Cumulative!V41</f>
        <v>1E-4</v>
      </c>
      <c r="W14" s="9">
        <f>Cumulative!W41</f>
        <v>1E-4</v>
      </c>
    </row>
    <row r="15" spans="1:23" x14ac:dyDescent="0.25">
      <c r="A15" s="38">
        <f>Cumulative!A42</f>
        <v>2</v>
      </c>
      <c r="B15" s="7">
        <f>Cumulative!B42</f>
        <v>9.9970946855041473E-2</v>
      </c>
      <c r="C15" s="8">
        <f>Cumulative!C42</f>
        <v>1.140149425926661E-2</v>
      </c>
      <c r="D15" s="8">
        <f>Cumulative!D42</f>
        <v>7.951818694137424E-3</v>
      </c>
      <c r="E15" s="8">
        <f>Cumulative!E42</f>
        <v>1.1375726383606561E-4</v>
      </c>
      <c r="F15" s="8">
        <f>Cumulative!F42</f>
        <v>1.3005006586960445E-3</v>
      </c>
      <c r="G15" s="8">
        <f>Cumulative!G42</f>
        <v>4.9811304768444429E-4</v>
      </c>
      <c r="H15" s="8">
        <f>Cumulative!H42</f>
        <v>8.3532616417948463E-4</v>
      </c>
      <c r="I15" s="8">
        <f>Cumulative!I42</f>
        <v>3.3919608619532567E-4</v>
      </c>
      <c r="J15" s="8">
        <f>Cumulative!J42</f>
        <v>0</v>
      </c>
      <c r="K15" s="9">
        <f>Cumulative!K42</f>
        <v>0</v>
      </c>
      <c r="M15" s="38">
        <f>Cumulative!M42</f>
        <v>2</v>
      </c>
      <c r="N15" s="7">
        <f>Cumulative!N42</f>
        <v>4.4312888564984193E-3</v>
      </c>
      <c r="O15" s="8">
        <f>Cumulative!O42</f>
        <v>3.9664258989894447E-4</v>
      </c>
      <c r="P15" s="8">
        <f>Cumulative!P42</f>
        <v>3.0455986283742541E-4</v>
      </c>
      <c r="Q15" s="8">
        <f>Cumulative!Q42</f>
        <v>1.6047834824176765E-5</v>
      </c>
      <c r="R15" s="8">
        <f>Cumulative!R42</f>
        <v>3.2580458393713304E-5</v>
      </c>
      <c r="S15" s="8">
        <f>Cumulative!S42</f>
        <v>1.327599159330116E-5</v>
      </c>
      <c r="T15" s="8">
        <f>Cumulative!T42</f>
        <v>6.0943299182111135E-5</v>
      </c>
      <c r="U15" s="8">
        <f>Cumulative!U42</f>
        <v>1.7265161781128107E-5</v>
      </c>
      <c r="V15" s="8">
        <f>Cumulative!V42</f>
        <v>1E-4</v>
      </c>
      <c r="W15" s="9">
        <f>Cumulative!W42</f>
        <v>1E-4</v>
      </c>
    </row>
    <row r="16" spans="1:23" x14ac:dyDescent="0.25">
      <c r="A16" s="38">
        <f>Cumulative!A43</f>
        <v>3</v>
      </c>
      <c r="B16" s="7">
        <f>Cumulative!B43</f>
        <v>9.4285800334104025E-2</v>
      </c>
      <c r="C16" s="8">
        <f>Cumulative!C43</f>
        <v>9.7372370908872137E-3</v>
      </c>
      <c r="D16" s="8">
        <f>Cumulative!D43</f>
        <v>8.003825153811539E-3</v>
      </c>
      <c r="E16" s="8">
        <f>Cumulative!E43</f>
        <v>9.3641322145905553E-5</v>
      </c>
      <c r="F16" s="8">
        <f>Cumulative!F43</f>
        <v>1.2450213978543144E-3</v>
      </c>
      <c r="G16" s="8">
        <f>Cumulative!G43</f>
        <v>4.5547464726266218E-4</v>
      </c>
      <c r="H16" s="8">
        <f>Cumulative!H43</f>
        <v>7.8415144911113833E-4</v>
      </c>
      <c r="I16" s="8">
        <f>Cumulative!I43</f>
        <v>3.3287400779144792E-4</v>
      </c>
      <c r="J16" s="8">
        <f>Cumulative!J43</f>
        <v>0</v>
      </c>
      <c r="K16" s="9">
        <f>Cumulative!K43</f>
        <v>0</v>
      </c>
      <c r="M16" s="38">
        <f>Cumulative!M43</f>
        <v>3</v>
      </c>
      <c r="N16" s="7">
        <f>Cumulative!N43</f>
        <v>5.5179135619981062E-3</v>
      </c>
      <c r="O16" s="8">
        <f>Cumulative!O43</f>
        <v>1.835519002257717E-4</v>
      </c>
      <c r="P16" s="8">
        <f>Cumulative!P43</f>
        <v>1.6937639287668642E-4</v>
      </c>
      <c r="Q16" s="8">
        <f>Cumulative!Q43</f>
        <v>3.6756932514430732E-6</v>
      </c>
      <c r="R16" s="8">
        <f>Cumulative!R43</f>
        <v>1.5319146314839619E-5</v>
      </c>
      <c r="S16" s="8">
        <f>Cumulative!S43</f>
        <v>5.0877844231085546E-6</v>
      </c>
      <c r="T16" s="8">
        <f>Cumulative!T43</f>
        <v>6.6819671113286856E-6</v>
      </c>
      <c r="U16" s="8">
        <f>Cumulative!U43</f>
        <v>1.0770720247225281E-5</v>
      </c>
      <c r="V16" s="8">
        <f>Cumulative!V43</f>
        <v>1E-4</v>
      </c>
      <c r="W16" s="9">
        <f>Cumulative!W43</f>
        <v>1E-4</v>
      </c>
    </row>
    <row r="17" spans="1:23" x14ac:dyDescent="0.25">
      <c r="A17" s="32">
        <f>Cumulative!A44</f>
        <v>4</v>
      </c>
      <c r="B17" s="10">
        <f>Cumulative!B44</f>
        <v>8.612840248641343E-2</v>
      </c>
      <c r="C17" s="2">
        <f>Cumulative!C44</f>
        <v>9.7593426737263428E-3</v>
      </c>
      <c r="D17" s="2">
        <f>Cumulative!D44</f>
        <v>7.1193542106407518E-3</v>
      </c>
      <c r="E17" s="2">
        <f>Cumulative!E44</f>
        <v>8.9392232858411848E-5</v>
      </c>
      <c r="F17" s="2">
        <f>Cumulative!F44</f>
        <v>1.1486430285056336E-3</v>
      </c>
      <c r="G17" s="2">
        <f>Cumulative!G44</f>
        <v>4.2610922606996384E-4</v>
      </c>
      <c r="H17" s="2">
        <f>Cumulative!H44</f>
        <v>6.750934008646456E-4</v>
      </c>
      <c r="I17" s="2">
        <f>Cumulative!I44</f>
        <v>2.831671419917419E-4</v>
      </c>
      <c r="J17" s="2">
        <f>Cumulative!J44</f>
        <v>0</v>
      </c>
      <c r="K17" s="11">
        <f>Cumulative!K44</f>
        <v>0</v>
      </c>
      <c r="M17" s="32">
        <f>Cumulative!M44</f>
        <v>4</v>
      </c>
      <c r="N17" s="10">
        <f>Cumulative!N44</f>
        <v>6.2726240665716693E-3</v>
      </c>
      <c r="O17" s="2">
        <f>Cumulative!O44</f>
        <v>3.0837054473615519E-4</v>
      </c>
      <c r="P17" s="2">
        <f>Cumulative!P44</f>
        <v>4.549102799673517E-4</v>
      </c>
      <c r="Q17" s="2">
        <f>Cumulative!Q44</f>
        <v>8.0418391720632827E-6</v>
      </c>
      <c r="R17" s="2">
        <f>Cumulative!R44</f>
        <v>2.6647374351282836E-5</v>
      </c>
      <c r="S17" s="2">
        <f>Cumulative!S44</f>
        <v>1.5522593648149158E-5</v>
      </c>
      <c r="T17" s="2">
        <f>Cumulative!T44</f>
        <v>5.5242815346397343E-5</v>
      </c>
      <c r="U17" s="2">
        <f>Cumulative!U44</f>
        <v>5.2706041964528959E-5</v>
      </c>
      <c r="V17" s="2">
        <f>Cumulative!V44</f>
        <v>1E-4</v>
      </c>
      <c r="W17" s="11">
        <f>Cumulative!W44</f>
        <v>1E-4</v>
      </c>
    </row>
    <row r="19" spans="1:23" x14ac:dyDescent="0.25">
      <c r="A19" t="str">
        <f>Cumulative!A46</f>
        <v>Source: 2021-01-13_G-A-InitialConditions</v>
      </c>
    </row>
    <row r="20" spans="1:23" x14ac:dyDescent="0.25">
      <c r="A20" s="12" t="str">
        <f>Cumulative!A47</f>
        <v>Version iii</v>
      </c>
      <c r="B20" s="36" t="str">
        <f>Cumulative!B47</f>
        <v>G</v>
      </c>
      <c r="C20" s="36" t="str">
        <f>Cumulative!C47</f>
        <v>A</v>
      </c>
      <c r="D20" s="36" t="str">
        <f>Cumulative!D47</f>
        <v>GG</v>
      </c>
      <c r="E20" s="36" t="str">
        <f>Cumulative!E47</f>
        <v>AA</v>
      </c>
      <c r="F20" s="36" t="str">
        <f>Cumulative!F47</f>
        <v>GA/AG</v>
      </c>
      <c r="G20" s="36" t="str">
        <f>Cumulative!G47</f>
        <v>GAG/GGA/AGG</v>
      </c>
      <c r="H20" s="36" t="str">
        <f>Cumulative!H47</f>
        <v>GGG</v>
      </c>
      <c r="I20" s="36" t="str">
        <f>Cumulative!I47</f>
        <v>GGGG</v>
      </c>
      <c r="J20" s="36" t="str">
        <f>Cumulative!J47</f>
        <v>AAG/AGA/GAA</v>
      </c>
      <c r="K20" s="37" t="str">
        <f>Cumulative!K47</f>
        <v>AAA</v>
      </c>
    </row>
    <row r="21" spans="1:23" x14ac:dyDescent="0.25">
      <c r="A21" s="13">
        <f>Cumulative!A48</f>
        <v>0</v>
      </c>
      <c r="B21" s="5">
        <f>Cumulative!B48</f>
        <v>0.11356324500495296</v>
      </c>
      <c r="C21" s="1">
        <f>Cumulative!C48</f>
        <v>9.8232012954784561E-3</v>
      </c>
      <c r="D21" s="1">
        <f>Cumulative!D48</f>
        <v>4.779381475583649E-4</v>
      </c>
      <c r="E21" s="1">
        <f>Cumulative!E48</f>
        <v>0</v>
      </c>
      <c r="F21" s="1">
        <f>Cumulative!F48</f>
        <v>1.0951638709868375E-4</v>
      </c>
      <c r="G21" s="1">
        <f>Cumulative!G48</f>
        <v>0</v>
      </c>
      <c r="H21" s="1">
        <f>Cumulative!H48</f>
        <v>6.7223793777175634E-6</v>
      </c>
      <c r="I21" s="1">
        <f>Cumulative!I48</f>
        <v>0</v>
      </c>
      <c r="J21" s="1">
        <f>Cumulative!J48</f>
        <v>0</v>
      </c>
      <c r="K21" s="6">
        <f>Cumulative!K48</f>
        <v>0</v>
      </c>
    </row>
    <row r="22" spans="1:23" x14ac:dyDescent="0.25">
      <c r="A22" s="38">
        <f>Cumulative!A49</f>
        <v>1</v>
      </c>
      <c r="B22" s="7">
        <f>Cumulative!B49</f>
        <v>0.10186141655980259</v>
      </c>
      <c r="C22" s="8">
        <f>Cumulative!C49</f>
        <v>1.0779746210087588E-2</v>
      </c>
      <c r="D22" s="8">
        <f>Cumulative!D49</f>
        <v>8.42734670008209E-3</v>
      </c>
      <c r="E22" s="8">
        <f>Cumulative!E49</f>
        <v>1.0681887753117084E-4</v>
      </c>
      <c r="F22" s="8">
        <f>Cumulative!F49</f>
        <v>1.320381514043321E-3</v>
      </c>
      <c r="G22" s="8">
        <f>Cumulative!G49</f>
        <v>5.3241252866257152E-4</v>
      </c>
      <c r="H22" s="8">
        <f>Cumulative!H49</f>
        <v>9.5440241546994537E-4</v>
      </c>
      <c r="I22" s="8">
        <f>Cumulative!I49</f>
        <v>3.7537816173806884E-4</v>
      </c>
      <c r="J22" s="8">
        <f>Cumulative!J49</f>
        <v>0</v>
      </c>
      <c r="K22" s="9">
        <f>Cumulative!K49</f>
        <v>0</v>
      </c>
    </row>
    <row r="23" spans="1:23" x14ac:dyDescent="0.25">
      <c r="A23" s="38">
        <f>Cumulative!A50</f>
        <v>2</v>
      </c>
      <c r="B23" s="7">
        <f>Cumulative!B50</f>
        <v>9.8181841570009171E-2</v>
      </c>
      <c r="C23" s="8">
        <f>Cumulative!C50</f>
        <v>1.0659438462975825E-2</v>
      </c>
      <c r="D23" s="8">
        <f>Cumulative!D50</f>
        <v>8.2266180165319978E-3</v>
      </c>
      <c r="E23" s="8">
        <f>Cumulative!E50</f>
        <v>1.1307597525832401E-4</v>
      </c>
      <c r="F23" s="8">
        <f>Cumulative!F50</f>
        <v>1.3069344674537231E-3</v>
      </c>
      <c r="G23" s="8">
        <f>Cumulative!G50</f>
        <v>5.1187584882927278E-4</v>
      </c>
      <c r="H23" s="8">
        <f>Cumulative!H50</f>
        <v>8.9552139036777753E-4</v>
      </c>
      <c r="I23" s="8">
        <f>Cumulative!I50</f>
        <v>3.5589006966764604E-4</v>
      </c>
      <c r="J23" s="8">
        <f>Cumulative!J50</f>
        <v>0</v>
      </c>
      <c r="K23" s="9">
        <f>Cumulative!K50</f>
        <v>0</v>
      </c>
    </row>
    <row r="24" spans="1:23" x14ac:dyDescent="0.25">
      <c r="A24" s="38">
        <f>Cumulative!A51</f>
        <v>3</v>
      </c>
      <c r="B24" s="7">
        <f>Cumulative!B51</f>
        <v>8.7363568491477361E-2</v>
      </c>
      <c r="C24" s="8">
        <f>Cumulative!C51</f>
        <v>9.5423778705944016E-3</v>
      </c>
      <c r="D24" s="8">
        <f>Cumulative!D51</f>
        <v>7.7166218452617685E-3</v>
      </c>
      <c r="E24" s="8">
        <f>Cumulative!E51</f>
        <v>9.1203026183461907E-5</v>
      </c>
      <c r="F24" s="8">
        <f>Cumulative!F51</f>
        <v>1.2148009525822564E-3</v>
      </c>
      <c r="G24" s="8">
        <f>Cumulative!G51</f>
        <v>4.5308527206390725E-4</v>
      </c>
      <c r="H24" s="8">
        <f>Cumulative!H51</f>
        <v>7.7576395631539857E-4</v>
      </c>
      <c r="I24" s="8">
        <f>Cumulative!I51</f>
        <v>3.2312180774281794E-4</v>
      </c>
      <c r="J24" s="8">
        <f>Cumulative!J51</f>
        <v>0</v>
      </c>
      <c r="K24" s="9">
        <f>Cumulative!K51</f>
        <v>0</v>
      </c>
    </row>
    <row r="25" spans="1:23" x14ac:dyDescent="0.25">
      <c r="A25" s="32">
        <f>Cumulative!A52</f>
        <v>4</v>
      </c>
      <c r="B25" s="10">
        <f>Cumulative!B52</f>
        <v>8.2762051802559897E-2</v>
      </c>
      <c r="C25" s="2">
        <f>Cumulative!C52</f>
        <v>9.9320524160592186E-3</v>
      </c>
      <c r="D25" s="2">
        <f>Cumulative!D52</f>
        <v>7.2779564450080689E-3</v>
      </c>
      <c r="E25" s="2">
        <f>Cumulative!E52</f>
        <v>7.5210673253316832E-5</v>
      </c>
      <c r="F25" s="2">
        <f>Cumulative!F52</f>
        <v>1.1661031579427493E-3</v>
      </c>
      <c r="G25" s="2">
        <f>Cumulative!G52</f>
        <v>4.4975209366164407E-4</v>
      </c>
      <c r="H25" s="2">
        <f>Cumulative!H52</f>
        <v>7.6531571364900743E-4</v>
      </c>
      <c r="I25" s="2">
        <f>Cumulative!I52</f>
        <v>3.8688075666722219E-4</v>
      </c>
      <c r="J25" s="2">
        <f>Cumulative!J52</f>
        <v>0</v>
      </c>
      <c r="K25" s="11">
        <f>Cumulative!K52</f>
        <v>0</v>
      </c>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A45D0-C8EB-4171-A615-D3D34F4EB072}">
  <dimension ref="A2:Y25"/>
  <sheetViews>
    <sheetView workbookViewId="0">
      <selection activeCell="S19" sqref="S19"/>
    </sheetView>
  </sheetViews>
  <sheetFormatPr defaultRowHeight="15" x14ac:dyDescent="0.25"/>
  <sheetData>
    <row r="2" spans="1:25" x14ac:dyDescent="0.25">
      <c r="A2" s="3" t="str">
        <f>Cumulative!A54</f>
        <v>Initial Conditions: 0.075 M Gly, 0.025 M Ala</v>
      </c>
    </row>
    <row r="3" spans="1:25" x14ac:dyDescent="0.25">
      <c r="A3" t="str">
        <f>Cumulative!A55</f>
        <v>Source: 2021-01-13_G-A-InitialConditions</v>
      </c>
    </row>
    <row r="4" spans="1:25" x14ac:dyDescent="0.25">
      <c r="A4" s="4" t="str">
        <f>Cumulative!A56</f>
        <v>Version i</v>
      </c>
      <c r="B4" s="37" t="str">
        <f>Cumulative!B56</f>
        <v>G</v>
      </c>
      <c r="C4" s="4" t="str">
        <f>Cumulative!C56</f>
        <v>A</v>
      </c>
      <c r="D4" s="4" t="str">
        <f>Cumulative!D56</f>
        <v>GG</v>
      </c>
      <c r="E4" s="4" t="str">
        <f>Cumulative!E56</f>
        <v>AA</v>
      </c>
      <c r="F4" s="4" t="str">
        <f>Cumulative!F56</f>
        <v>GA/AG</v>
      </c>
      <c r="G4" s="4" t="str">
        <f>Cumulative!G56</f>
        <v>GAG/GGA/AGG</v>
      </c>
      <c r="H4" s="4" t="str">
        <f>Cumulative!H56</f>
        <v>GGG</v>
      </c>
      <c r="I4" s="4" t="str">
        <f>Cumulative!I56</f>
        <v>GGGG</v>
      </c>
      <c r="J4" s="4" t="str">
        <f>Cumulative!J56</f>
        <v>AAG/AGA/GAA</v>
      </c>
      <c r="K4" s="4" t="str">
        <f>Cumulative!K56</f>
        <v>AAA</v>
      </c>
      <c r="L4" s="8"/>
      <c r="M4" s="48" t="str">
        <f>Cumulative!M56</f>
        <v>Average</v>
      </c>
      <c r="N4" s="13" t="str">
        <f>Cumulative!N56</f>
        <v>G</v>
      </c>
      <c r="O4" s="13" t="str">
        <f>Cumulative!O56</f>
        <v>A</v>
      </c>
      <c r="P4" s="13" t="str">
        <f>Cumulative!P56</f>
        <v>GG</v>
      </c>
      <c r="Q4" s="13" t="str">
        <f>Cumulative!Q56</f>
        <v>AA</v>
      </c>
      <c r="R4" s="13" t="str">
        <f>Cumulative!R56</f>
        <v>GA/AG</v>
      </c>
      <c r="S4" s="13" t="str">
        <f>Cumulative!S56</f>
        <v>GAG/GGA/AGG</v>
      </c>
      <c r="T4" s="13" t="str">
        <f>Cumulative!T56</f>
        <v>GGG</v>
      </c>
      <c r="U4" s="13" t="str">
        <f>Cumulative!U56</f>
        <v>GGGG</v>
      </c>
      <c r="V4" s="13" t="str">
        <f>Cumulative!V56</f>
        <v>AAG/AGA/GAA</v>
      </c>
      <c r="W4" s="13" t="str">
        <f>Cumulative!W56</f>
        <v>AAA</v>
      </c>
    </row>
    <row r="5" spans="1:25" x14ac:dyDescent="0.25">
      <c r="A5" s="4">
        <f>Cumulative!A57</f>
        <v>0</v>
      </c>
      <c r="B5" s="5">
        <f>Cumulative!B57</f>
        <v>9.3187044653615922E-2</v>
      </c>
      <c r="C5" s="1">
        <f>Cumulative!C57</f>
        <v>2.8933389869663668E-2</v>
      </c>
      <c r="D5" s="1">
        <f>Cumulative!D57</f>
        <v>5.9637266346804629E-5</v>
      </c>
      <c r="E5" s="1">
        <f>Cumulative!E57</f>
        <v>0</v>
      </c>
      <c r="F5" s="1">
        <f>Cumulative!F57</f>
        <v>3.8289531639259985E-5</v>
      </c>
      <c r="G5" s="1">
        <f>Cumulative!G57</f>
        <v>1.318457234672981E-4</v>
      </c>
      <c r="H5" s="1">
        <f>Cumulative!H57</f>
        <v>1.0097330334493883E-5</v>
      </c>
      <c r="I5" s="1">
        <f>Cumulative!I57</f>
        <v>0</v>
      </c>
      <c r="J5" s="1">
        <f>Cumulative!J57</f>
        <v>2.7769914553959566E-5</v>
      </c>
      <c r="K5" s="6">
        <f>Cumulative!K57</f>
        <v>0</v>
      </c>
      <c r="L5" s="8"/>
      <c r="M5" s="12">
        <f>Cumulative!M57</f>
        <v>0</v>
      </c>
      <c r="N5" s="5">
        <f>Cumulative!N57</f>
        <v>7.9852866004236994E-2</v>
      </c>
      <c r="O5" s="1">
        <f>Cumulative!O57</f>
        <v>2.4432834838540186E-2</v>
      </c>
      <c r="P5" s="1">
        <f>Cumulative!P57</f>
        <v>2.076804112339064E-4</v>
      </c>
      <c r="Q5" s="1">
        <f>Cumulative!Q57</f>
        <v>2.2195664716950235E-5</v>
      </c>
      <c r="R5" s="1">
        <f>Cumulative!R57</f>
        <v>1.1940817134386716E-4</v>
      </c>
      <c r="S5" s="1">
        <f>Cumulative!S57</f>
        <v>4.8544139454704723E-5</v>
      </c>
      <c r="T5" s="1">
        <f>Cumulative!T57</f>
        <v>6.7097648821264849E-6</v>
      </c>
      <c r="U5" s="1">
        <f>Cumulative!U57</f>
        <v>0</v>
      </c>
      <c r="V5" s="1">
        <f>Cumulative!V57</f>
        <v>9.2566381846531887E-6</v>
      </c>
      <c r="W5" s="6">
        <f>Cumulative!W57</f>
        <v>0</v>
      </c>
    </row>
    <row r="6" spans="1:25" x14ac:dyDescent="0.25">
      <c r="A6" s="4">
        <f>Cumulative!A58</f>
        <v>1</v>
      </c>
      <c r="B6" s="7">
        <f>Cumulative!B58</f>
        <v>7.8510994162112629E-2</v>
      </c>
      <c r="C6" s="8">
        <f>Cumulative!C58</f>
        <v>2.4695263281464121E-2</v>
      </c>
      <c r="D6" s="8">
        <f>Cumulative!D58</f>
        <v>6.3212205065470385E-3</v>
      </c>
      <c r="E6" s="8">
        <f>Cumulative!E58</f>
        <v>7.7896384541361371E-4</v>
      </c>
      <c r="F6" s="8">
        <f>Cumulative!F58</f>
        <v>2.8192615194904693E-3</v>
      </c>
      <c r="G6" s="8">
        <f>Cumulative!G58</f>
        <v>1.0556618034379178E-3</v>
      </c>
      <c r="H6" s="8">
        <f>Cumulative!H58</f>
        <v>6.7485257867608869E-4</v>
      </c>
      <c r="I6" s="8">
        <f>Cumulative!I58</f>
        <v>2.1510830999126946E-4</v>
      </c>
      <c r="J6" s="8">
        <f>Cumulative!J58</f>
        <v>0</v>
      </c>
      <c r="K6" s="9">
        <f>Cumulative!K58</f>
        <v>0</v>
      </c>
      <c r="M6" s="12">
        <f>Cumulative!M58</f>
        <v>1</v>
      </c>
      <c r="N6" s="7">
        <f>Cumulative!N58</f>
        <v>7.6328556923340896E-2</v>
      </c>
      <c r="O6" s="8">
        <f>Cumulative!O58</f>
        <v>2.3318554270476632E-2</v>
      </c>
      <c r="P6" s="8">
        <f>Cumulative!P58</f>
        <v>6.2765177442060784E-3</v>
      </c>
      <c r="Q6" s="8">
        <f>Cumulative!Q58</f>
        <v>8.174626262716086E-4</v>
      </c>
      <c r="R6" s="8">
        <f>Cumulative!R58</f>
        <v>2.8536352551391205E-3</v>
      </c>
      <c r="S6" s="8">
        <f>Cumulative!S58</f>
        <v>1.0927528711065905E-3</v>
      </c>
      <c r="T6" s="8">
        <f>Cumulative!T58</f>
        <v>6.7885596086776601E-4</v>
      </c>
      <c r="U6" s="8">
        <f>Cumulative!U58</f>
        <v>2.201927903585039E-4</v>
      </c>
      <c r="V6" s="8">
        <f>Cumulative!V58</f>
        <v>8.6985526372840004E-5</v>
      </c>
      <c r="W6" s="9">
        <f>Cumulative!W58</f>
        <v>0</v>
      </c>
    </row>
    <row r="7" spans="1:25" x14ac:dyDescent="0.25">
      <c r="A7" s="4">
        <f>Cumulative!A59</f>
        <v>2</v>
      </c>
      <c r="B7" s="7">
        <f>Cumulative!B59</f>
        <v>6.4351019325578684E-2</v>
      </c>
      <c r="C7" s="8">
        <f>Cumulative!C59</f>
        <v>2.1879593199158619E-2</v>
      </c>
      <c r="D7" s="8">
        <f>Cumulative!D59</f>
        <v>5.3133495276924186E-3</v>
      </c>
      <c r="E7" s="8">
        <f>Cumulative!E59</f>
        <v>7.4776800001176121E-4</v>
      </c>
      <c r="F7" s="8">
        <f>Cumulative!F59</f>
        <v>2.4891157091898441E-3</v>
      </c>
      <c r="G7" s="8">
        <f>Cumulative!G59</f>
        <v>9.1243070714855238E-4</v>
      </c>
      <c r="H7" s="8">
        <f>Cumulative!H59</f>
        <v>5.5795748835055778E-4</v>
      </c>
      <c r="I7" s="8">
        <f>Cumulative!I59</f>
        <v>2.1477127743663453E-4</v>
      </c>
      <c r="J7" s="8">
        <f>Cumulative!J59</f>
        <v>0</v>
      </c>
      <c r="K7" s="9">
        <f>Cumulative!K59</f>
        <v>0</v>
      </c>
      <c r="M7" s="12">
        <f>Cumulative!M59</f>
        <v>2</v>
      </c>
      <c r="N7" s="7">
        <f>Cumulative!N59</f>
        <v>7.0099941607173796E-2</v>
      </c>
      <c r="O7" s="8">
        <f>Cumulative!O59</f>
        <v>2.3000402434857084E-2</v>
      </c>
      <c r="P7" s="8">
        <f>Cumulative!P59</f>
        <v>5.6176501872010438E-3</v>
      </c>
      <c r="Q7" s="8">
        <f>Cumulative!Q59</f>
        <v>7.3917420198726621E-4</v>
      </c>
      <c r="R7" s="8">
        <f>Cumulative!R59</f>
        <v>2.584509764456852E-3</v>
      </c>
      <c r="S7" s="8">
        <f>Cumulative!S59</f>
        <v>9.5402574706687814E-4</v>
      </c>
      <c r="T7" s="8">
        <f>Cumulative!T59</f>
        <v>5.9194782010687792E-4</v>
      </c>
      <c r="U7" s="8">
        <f>Cumulative!U59</f>
        <v>2.2168769281857818E-4</v>
      </c>
      <c r="V7" s="8">
        <f>Cumulative!V59</f>
        <v>0</v>
      </c>
      <c r="W7" s="9">
        <f>Cumulative!W59</f>
        <v>0</v>
      </c>
    </row>
    <row r="8" spans="1:25" x14ac:dyDescent="0.25">
      <c r="A8" s="4">
        <f>Cumulative!A60</f>
        <v>3</v>
      </c>
      <c r="B8" s="7">
        <f>Cumulative!B60</f>
        <v>7.280394292973269E-2</v>
      </c>
      <c r="C8" s="8">
        <f>Cumulative!C60</f>
        <v>2.3063277805903087E-2</v>
      </c>
      <c r="D8" s="8">
        <f>Cumulative!D60</f>
        <v>5.8316869871208096E-3</v>
      </c>
      <c r="E8" s="8">
        <f>Cumulative!E60</f>
        <v>6.5731797699317162E-4</v>
      </c>
      <c r="F8" s="8">
        <f>Cumulative!F60</f>
        <v>2.5596901704323452E-3</v>
      </c>
      <c r="G8" s="8">
        <f>Cumulative!G60</f>
        <v>8.9885905601962428E-4</v>
      </c>
      <c r="H8" s="8">
        <f>Cumulative!H60</f>
        <v>5.4387283063695704E-4</v>
      </c>
      <c r="I8" s="8">
        <f>Cumulative!I60</f>
        <v>2.0043652184675869E-4</v>
      </c>
      <c r="J8" s="8">
        <f>Cumulative!J60</f>
        <v>0</v>
      </c>
      <c r="K8" s="9">
        <f>Cumulative!K60</f>
        <v>0</v>
      </c>
      <c r="M8" s="12">
        <f>Cumulative!M60</f>
        <v>3</v>
      </c>
      <c r="N8" s="7">
        <f>Cumulative!N60</f>
        <v>7.3921850939949588E-2</v>
      </c>
      <c r="O8" s="8">
        <f>Cumulative!O60</f>
        <v>2.3017781976355834E-2</v>
      </c>
      <c r="P8" s="8">
        <f>Cumulative!P60</f>
        <v>5.7955139279175852E-3</v>
      </c>
      <c r="Q8" s="8">
        <f>Cumulative!Q60</f>
        <v>6.8190412794781174E-4</v>
      </c>
      <c r="R8" s="8">
        <f>Cumulative!R60</f>
        <v>2.5766009152657365E-3</v>
      </c>
      <c r="S8" s="8">
        <f>Cumulative!S60</f>
        <v>8.9746127152835265E-4</v>
      </c>
      <c r="T8" s="8">
        <f>Cumulative!T60</f>
        <v>5.2674005207962169E-4</v>
      </c>
      <c r="U8" s="8">
        <f>Cumulative!U60</f>
        <v>1.9086552209631952E-4</v>
      </c>
      <c r="V8" s="8">
        <f>Cumulative!V60</f>
        <v>4.4310936753285409E-5</v>
      </c>
      <c r="W8" s="9">
        <f>Cumulative!W60</f>
        <v>0</v>
      </c>
    </row>
    <row r="9" spans="1:25" x14ac:dyDescent="0.25">
      <c r="A9" s="4">
        <f>Cumulative!A61</f>
        <v>4</v>
      </c>
      <c r="B9" s="10">
        <f>Cumulative!B61</f>
        <v>4.9651741019257178E-2</v>
      </c>
      <c r="C9" s="2">
        <f>Cumulative!C61</f>
        <v>1.4513561755319001E-2</v>
      </c>
      <c r="D9" s="2">
        <f>Cumulative!D61</f>
        <v>5.4032470248209985E-3</v>
      </c>
      <c r="E9" s="2">
        <f>Cumulative!E61</f>
        <v>5.2348062876051121E-4</v>
      </c>
      <c r="F9" s="2">
        <f>Cumulative!F61</f>
        <v>2.2294971473923375E-3</v>
      </c>
      <c r="G9" s="2">
        <f>Cumulative!G61</f>
        <v>8.0983093611401496E-4</v>
      </c>
      <c r="H9" s="2">
        <f>Cumulative!H61</f>
        <v>5.1990414224158436E-4</v>
      </c>
      <c r="I9" s="2">
        <f>Cumulative!I61</f>
        <v>2.0190424426210434E-4</v>
      </c>
      <c r="J9" s="2">
        <f>Cumulative!J61</f>
        <v>1.1175627096028415E-4</v>
      </c>
      <c r="K9" s="11">
        <f>Cumulative!K61</f>
        <v>0</v>
      </c>
      <c r="M9" s="12">
        <f>Cumulative!M61</f>
        <v>4</v>
      </c>
      <c r="N9" s="10">
        <f>Cumulative!N61</f>
        <v>6.8083191758209385E-2</v>
      </c>
      <c r="O9" s="2">
        <f>Cumulative!O61</f>
        <v>2.1129721145022543E-2</v>
      </c>
      <c r="P9" s="2">
        <f>Cumulative!P61</f>
        <v>5.5918726628082669E-3</v>
      </c>
      <c r="Q9" s="2">
        <f>Cumulative!Q61</f>
        <v>6.6205711595939169E-4</v>
      </c>
      <c r="R9" s="2">
        <f>Cumulative!R61</f>
        <v>2.5099994775767322E-3</v>
      </c>
      <c r="S9" s="2">
        <f>Cumulative!S61</f>
        <v>8.8040511490124033E-4</v>
      </c>
      <c r="T9" s="2">
        <f>Cumulative!T61</f>
        <v>5.1987317938876991E-4</v>
      </c>
      <c r="U9" s="2">
        <f>Cumulative!U61</f>
        <v>1.9041070934786055E-4</v>
      </c>
      <c r="V9" s="2">
        <f>Cumulative!V61</f>
        <v>6.3884719622751634E-5</v>
      </c>
      <c r="W9" s="11">
        <f>Cumulative!W61</f>
        <v>0</v>
      </c>
    </row>
    <row r="10" spans="1:25" x14ac:dyDescent="0.25">
      <c r="I10" s="8"/>
      <c r="J10" s="8"/>
      <c r="K10" s="8"/>
      <c r="M10" s="8"/>
      <c r="N10" s="8"/>
      <c r="O10" s="8"/>
      <c r="P10" s="8"/>
      <c r="Q10" s="8"/>
      <c r="R10" s="8"/>
      <c r="S10" s="8"/>
      <c r="T10" s="8"/>
      <c r="U10" s="8"/>
      <c r="V10" s="8"/>
      <c r="W10" s="8"/>
    </row>
    <row r="11" spans="1:25" x14ac:dyDescent="0.25">
      <c r="A11" t="str">
        <f>Cumulative!A63</f>
        <v>Source: 2021-01-13_G-A-InitialConditions</v>
      </c>
      <c r="I11" s="8"/>
      <c r="J11" s="8"/>
      <c r="K11" s="8"/>
      <c r="M11" s="8" t="str">
        <f>Cumulative!M63</f>
        <v>* 0 terms corrected to 1e-8 (for measurable species that simply weren't found) or 1e-4 (for species that couldn't be measured due to peak overlap)</v>
      </c>
      <c r="N11" s="8"/>
      <c r="O11" s="8"/>
      <c r="P11" s="8"/>
      <c r="Q11" s="8"/>
      <c r="R11" s="8"/>
      <c r="S11" s="8"/>
      <c r="T11" s="8"/>
      <c r="U11" s="8"/>
      <c r="V11" s="8"/>
      <c r="W11" s="8"/>
      <c r="X11" s="8"/>
      <c r="Y11" s="8"/>
    </row>
    <row r="12" spans="1:25" x14ac:dyDescent="0.25">
      <c r="A12" s="4" t="str">
        <f>Cumulative!A64</f>
        <v>Version ii</v>
      </c>
      <c r="B12" s="37" t="str">
        <f>Cumulative!B64</f>
        <v>G</v>
      </c>
      <c r="C12" s="4" t="str">
        <f>Cumulative!C64</f>
        <v>A</v>
      </c>
      <c r="D12" s="4" t="str">
        <f>Cumulative!D64</f>
        <v>GG</v>
      </c>
      <c r="E12" s="4" t="str">
        <f>Cumulative!E64</f>
        <v>AA</v>
      </c>
      <c r="F12" s="4" t="str">
        <f>Cumulative!F64</f>
        <v>GA/AG</v>
      </c>
      <c r="G12" s="4" t="str">
        <f>Cumulative!G64</f>
        <v>GAG/GGA/AGG</v>
      </c>
      <c r="H12" s="12" t="str">
        <f>Cumulative!H64</f>
        <v>GGG</v>
      </c>
      <c r="I12" s="4" t="str">
        <f>Cumulative!I64</f>
        <v>GGGG</v>
      </c>
      <c r="J12" s="4" t="str">
        <f>Cumulative!J64</f>
        <v>AAG/AGA/GAA</v>
      </c>
      <c r="K12" s="4" t="str">
        <f>Cumulative!K64</f>
        <v>AAA</v>
      </c>
      <c r="M12" s="49" t="str">
        <f>Cumulative!M64</f>
        <v>Std Dev (of all available versions)</v>
      </c>
      <c r="N12" s="4" t="str">
        <f>Cumulative!N64</f>
        <v>G</v>
      </c>
      <c r="O12" s="4" t="str">
        <f>Cumulative!O64</f>
        <v>A</v>
      </c>
      <c r="P12" s="4" t="str">
        <f>Cumulative!P64</f>
        <v>GG</v>
      </c>
      <c r="Q12" s="4" t="str">
        <f>Cumulative!Q64</f>
        <v>AA</v>
      </c>
      <c r="R12" s="4" t="str">
        <f>Cumulative!R64</f>
        <v>GA/AG</v>
      </c>
      <c r="S12" s="4" t="str">
        <f>Cumulative!S64</f>
        <v>GAG/GGA/AGG</v>
      </c>
      <c r="T12" s="4" t="str">
        <f>Cumulative!T64</f>
        <v>GGG</v>
      </c>
      <c r="U12" s="4" t="str">
        <f>Cumulative!U64</f>
        <v>GGGG</v>
      </c>
      <c r="V12" s="4" t="str">
        <f>Cumulative!V64</f>
        <v>AAG/AGA/GAA</v>
      </c>
      <c r="W12" s="4" t="str">
        <f>Cumulative!W64</f>
        <v>AAA</v>
      </c>
    </row>
    <row r="13" spans="1:25" x14ac:dyDescent="0.25">
      <c r="A13" s="4">
        <f>Cumulative!A65</f>
        <v>0</v>
      </c>
      <c r="B13" s="5">
        <f>Cumulative!B65</f>
        <v>4.1655386087384241E-2</v>
      </c>
      <c r="C13" s="1">
        <f>Cumulative!C65</f>
        <v>1.2597135896919296E-2</v>
      </c>
      <c r="D13" s="1">
        <f>Cumulative!D65</f>
        <v>4.494325312738592E-4</v>
      </c>
      <c r="E13" s="1">
        <f>Cumulative!E65</f>
        <v>6.6586994150850701E-5</v>
      </c>
      <c r="F13" s="1">
        <f>Cumulative!F65</f>
        <v>2.499485343585142E-4</v>
      </c>
      <c r="G13" s="1">
        <f>Cumulative!G65</f>
        <v>1.3786694896816057E-5</v>
      </c>
      <c r="H13" s="1">
        <f>Cumulative!H65</f>
        <v>4.7579583824889405E-6</v>
      </c>
      <c r="I13" s="1">
        <f>Cumulative!I65</f>
        <v>0</v>
      </c>
      <c r="J13" s="1">
        <f>Cumulative!J65</f>
        <v>0</v>
      </c>
      <c r="K13" s="6">
        <f>Cumulative!K65</f>
        <v>0</v>
      </c>
      <c r="M13" s="4">
        <f>Cumulative!M65</f>
        <v>0</v>
      </c>
      <c r="N13" s="5">
        <f>Cumulative!N65</f>
        <v>3.3578501620598625E-2</v>
      </c>
      <c r="O13" s="1">
        <f>Cumulative!O65</f>
        <v>1.034753838389992E-2</v>
      </c>
      <c r="P13" s="1">
        <f>Cumulative!P65</f>
        <v>2.1111872526622646E-4</v>
      </c>
      <c r="Q13" s="1">
        <f>Cumulative!Q65</f>
        <v>3.8444018997521689E-5</v>
      </c>
      <c r="R13" s="1">
        <f>Cumulative!R65</f>
        <v>1.1415674929336382E-4</v>
      </c>
      <c r="S13" s="1">
        <f>Cumulative!S65</f>
        <v>7.2469881076898683E-5</v>
      </c>
      <c r="T13" s="1">
        <f>Cumulative!T65</f>
        <v>2.9450426207819484E-6</v>
      </c>
      <c r="U13" s="1">
        <f>Cumulative!U65</f>
        <v>1E-8</v>
      </c>
      <c r="V13" s="1">
        <f>Cumulative!V65</f>
        <v>1.6032967643101461E-5</v>
      </c>
      <c r="W13" s="6">
        <f>Cumulative!W65</f>
        <v>1E-4</v>
      </c>
    </row>
    <row r="14" spans="1:25" x14ac:dyDescent="0.25">
      <c r="A14" s="4">
        <f>Cumulative!A66</f>
        <v>1</v>
      </c>
      <c r="B14" s="7">
        <f>Cumulative!B66</f>
        <v>7.8230153219658746E-2</v>
      </c>
      <c r="C14" s="8">
        <f>Cumulative!C66</f>
        <v>2.2952600648296698E-2</v>
      </c>
      <c r="D14" s="8">
        <f>Cumulative!D66</f>
        <v>6.4418414212821769E-3</v>
      </c>
      <c r="E14" s="8">
        <f>Cumulative!E66</f>
        <v>8.5618252710658997E-4</v>
      </c>
      <c r="F14" s="8">
        <f>Cumulative!F66</f>
        <v>2.9058110549131438E-3</v>
      </c>
      <c r="G14" s="8">
        <f>Cumulative!G66</f>
        <v>1.0994829445830836E-3</v>
      </c>
      <c r="H14" s="8">
        <f>Cumulative!H66</f>
        <v>6.7590875598875979E-4</v>
      </c>
      <c r="I14" s="8">
        <f>Cumulative!I66</f>
        <v>2.151137460002152E-4</v>
      </c>
      <c r="J14" s="8">
        <f>Cumulative!J66</f>
        <v>2.6095657911852003E-4</v>
      </c>
      <c r="K14" s="9">
        <f>Cumulative!K66</f>
        <v>0</v>
      </c>
      <c r="M14" s="4">
        <f>Cumulative!M66</f>
        <v>1</v>
      </c>
      <c r="N14" s="7">
        <f>Cumulative!N66</f>
        <v>3.5396631683737708E-3</v>
      </c>
      <c r="O14" s="8">
        <f>Cumulative!O66</f>
        <v>1.2350862744205902E-3</v>
      </c>
      <c r="P14" s="8">
        <f>Cumulative!P66</f>
        <v>1.9162640791013221E-4</v>
      </c>
      <c r="Q14" s="8">
        <f>Cumulative!Q66</f>
        <v>3.8609815735554391E-5</v>
      </c>
      <c r="R14" s="8">
        <f>Cumulative!R66</f>
        <v>4.5938988188825791E-5</v>
      </c>
      <c r="S14" s="8">
        <f>Cumulative!S66</f>
        <v>3.422594891408139E-5</v>
      </c>
      <c r="T14" s="8">
        <f>Cumulative!T66</f>
        <v>6.0425055315914916E-6</v>
      </c>
      <c r="U14" s="8">
        <f>Cumulative!U66</f>
        <v>8.8018710239521675E-6</v>
      </c>
      <c r="V14" s="8">
        <f>Cumulative!V66</f>
        <v>1.5066335120088144E-4</v>
      </c>
      <c r="W14" s="9">
        <f>Cumulative!W66</f>
        <v>1E-4</v>
      </c>
    </row>
    <row r="15" spans="1:25" x14ac:dyDescent="0.25">
      <c r="A15" s="4">
        <f>Cumulative!A67</f>
        <v>2</v>
      </c>
      <c r="B15" s="7">
        <f>Cumulative!B67</f>
        <v>7.4027119331367255E-2</v>
      </c>
      <c r="C15" s="8">
        <f>Cumulative!C67</f>
        <v>2.3591608258977596E-2</v>
      </c>
      <c r="D15" s="8">
        <f>Cumulative!D67</f>
        <v>5.8622416163081675E-3</v>
      </c>
      <c r="E15" s="8">
        <f>Cumulative!E67</f>
        <v>7.440567701277477E-4</v>
      </c>
      <c r="F15" s="8">
        <f>Cumulative!F67</f>
        <v>2.6585493546322191E-3</v>
      </c>
      <c r="G15" s="8">
        <f>Cumulative!G67</f>
        <v>9.7171110582966274E-4</v>
      </c>
      <c r="H15" s="8">
        <f>Cumulative!H67</f>
        <v>5.8582405588357325E-4</v>
      </c>
      <c r="I15" s="8">
        <f>Cumulative!I67</f>
        <v>2.2336017157087947E-4</v>
      </c>
      <c r="J15" s="8">
        <f>Cumulative!J67</f>
        <v>0</v>
      </c>
      <c r="K15" s="9">
        <f>Cumulative!K67</f>
        <v>0</v>
      </c>
      <c r="M15" s="4">
        <f>Cumulative!M67</f>
        <v>2</v>
      </c>
      <c r="N15" s="7">
        <f>Cumulative!N67</f>
        <v>5.0887908932105231E-3</v>
      </c>
      <c r="O15" s="8">
        <f>Cumulative!O67</f>
        <v>9.7113784882888702E-4</v>
      </c>
      <c r="P15" s="8">
        <f>Cumulative!P67</f>
        <v>2.7927499956600937E-4</v>
      </c>
      <c r="Q15" s="8">
        <f>Cumulative!Q67</f>
        <v>1.1817471835058086E-5</v>
      </c>
      <c r="R15" s="8">
        <f>Cumulative!R67</f>
        <v>8.6711878866079824E-5</v>
      </c>
      <c r="S15" s="8">
        <f>Cumulative!S67</f>
        <v>3.6156549291484948E-5</v>
      </c>
      <c r="T15" s="8">
        <f>Cumulative!T67</f>
        <v>3.7429826592103477E-5</v>
      </c>
      <c r="U15" s="8">
        <f>Cumulative!U67</f>
        <v>6.2503143236236929E-6</v>
      </c>
      <c r="V15" s="8">
        <f>Cumulative!V67</f>
        <v>1E-4</v>
      </c>
      <c r="W15" s="9">
        <f>Cumulative!W67</f>
        <v>1E-4</v>
      </c>
    </row>
    <row r="16" spans="1:25" x14ac:dyDescent="0.25">
      <c r="A16" s="4">
        <f>Cumulative!A68</f>
        <v>3</v>
      </c>
      <c r="B16" s="7">
        <f>Cumulative!B68</f>
        <v>7.3291710706305455E-2</v>
      </c>
      <c r="C16" s="8">
        <f>Cumulative!C68</f>
        <v>2.2307869113862375E-2</v>
      </c>
      <c r="D16" s="8">
        <f>Cumulative!D68</f>
        <v>5.8869475305046255E-3</v>
      </c>
      <c r="E16" s="8">
        <f>Cumulative!E68</f>
        <v>6.8978675631659395E-4</v>
      </c>
      <c r="F16" s="8">
        <f>Cumulative!F68</f>
        <v>2.5777511892797842E-3</v>
      </c>
      <c r="G16" s="8">
        <f>Cumulative!G68</f>
        <v>8.7988741694151006E-4</v>
      </c>
      <c r="H16" s="8">
        <f>Cumulative!H68</f>
        <v>5.0421285649861105E-4</v>
      </c>
      <c r="I16" s="8">
        <f>Cumulative!I68</f>
        <v>1.8330765765878037E-4</v>
      </c>
      <c r="J16" s="8">
        <f>Cumulative!J68</f>
        <v>5.0314075358262666E-5</v>
      </c>
      <c r="K16" s="9">
        <f>Cumulative!K68</f>
        <v>0</v>
      </c>
      <c r="M16" s="4">
        <f>Cumulative!M68</f>
        <v>3</v>
      </c>
      <c r="N16" s="7">
        <f>Cumulative!N68</f>
        <v>1.5333733557470225E-3</v>
      </c>
      <c r="O16" s="8">
        <f>Cumulative!O68</f>
        <v>6.8829359161221926E-4</v>
      </c>
      <c r="P16" s="8">
        <f>Cumulative!P68</f>
        <v>1.1391236549957996E-4</v>
      </c>
      <c r="Q16" s="8">
        <f>Cumulative!Q68</f>
        <v>2.1744221250034905E-5</v>
      </c>
      <c r="R16" s="8">
        <f>Cumulative!R68</f>
        <v>1.6365953402946533E-5</v>
      </c>
      <c r="S16" s="8">
        <f>Cumulative!S68</f>
        <v>1.6918324536731713E-5</v>
      </c>
      <c r="T16" s="8">
        <f>Cumulative!T68</f>
        <v>2.0372854204370958E-5</v>
      </c>
      <c r="U16" s="8">
        <f>Cumulative!U68</f>
        <v>8.740081946617287E-6</v>
      </c>
      <c r="V16" s="8">
        <f>Cumulative!V68</f>
        <v>4.1635226599814179E-5</v>
      </c>
      <c r="W16" s="9">
        <f>Cumulative!W68</f>
        <v>1E-4</v>
      </c>
    </row>
    <row r="17" spans="1:24" x14ac:dyDescent="0.25">
      <c r="A17" s="4">
        <f>Cumulative!A69</f>
        <v>4</v>
      </c>
      <c r="B17" s="10">
        <f>Cumulative!B69</f>
        <v>8.0849538542174887E-2</v>
      </c>
      <c r="C17" s="2">
        <f>Cumulative!C69</f>
        <v>2.5092277091128112E-2</v>
      </c>
      <c r="D17" s="2">
        <f>Cumulative!D69</f>
        <v>5.7622639177724528E-3</v>
      </c>
      <c r="E17" s="2">
        <f>Cumulative!E69</f>
        <v>7.4287347944009127E-4</v>
      </c>
      <c r="F17" s="2">
        <f>Cumulative!F69</f>
        <v>2.6281701028731471E-3</v>
      </c>
      <c r="G17" s="2">
        <f>Cumulative!G69</f>
        <v>8.8439138919116313E-4</v>
      </c>
      <c r="H17" s="2">
        <f>Cumulative!H69</f>
        <v>5.216208604142973E-4</v>
      </c>
      <c r="I17" s="2">
        <f>Cumulative!I69</f>
        <v>1.9190198780197102E-4</v>
      </c>
      <c r="J17" s="2">
        <f>Cumulative!J69</f>
        <v>0</v>
      </c>
      <c r="K17" s="11">
        <f>Cumulative!K69</f>
        <v>0</v>
      </c>
      <c r="M17" s="4">
        <f>Cumulative!M69</f>
        <v>4</v>
      </c>
      <c r="N17" s="10">
        <f>Cumulative!N69</f>
        <v>1.6352238216398609E-2</v>
      </c>
      <c r="O17" s="2">
        <f>Cumulative!O69</f>
        <v>5.7670194178559087E-3</v>
      </c>
      <c r="P17" s="2">
        <f>Cumulative!P69</f>
        <v>1.8020169782580669E-4</v>
      </c>
      <c r="Q17" s="2">
        <f>Cumulative!Q69</f>
        <v>1.2056317701223208E-4</v>
      </c>
      <c r="R17" s="2">
        <f>Cumulative!R69</f>
        <v>2.4392359083702709E-4</v>
      </c>
      <c r="S17" s="2">
        <f>Cumulative!S69</f>
        <v>6.8667875020083543E-5</v>
      </c>
      <c r="T17" s="2">
        <f>Cumulative!T69</f>
        <v>1.7633663418594783E-6</v>
      </c>
      <c r="U17" s="2">
        <f>Cumulative!U69</f>
        <v>1.2307124653297901E-5</v>
      </c>
      <c r="V17" s="2">
        <f>Cumulative!V69</f>
        <v>5.7573276731789142E-5</v>
      </c>
      <c r="W17" s="11">
        <f>Cumulative!W69</f>
        <v>1E-4</v>
      </c>
    </row>
    <row r="18" spans="1:24" x14ac:dyDescent="0.25">
      <c r="I18" s="8"/>
      <c r="J18" s="8"/>
      <c r="K18" s="8"/>
      <c r="M18" s="8"/>
      <c r="N18" s="8"/>
      <c r="O18" s="8"/>
      <c r="P18" s="8"/>
      <c r="Q18" s="8"/>
      <c r="R18" s="8"/>
      <c r="S18" s="8"/>
      <c r="T18" s="8"/>
      <c r="U18" s="8"/>
      <c r="V18" s="8"/>
      <c r="W18" s="8"/>
      <c r="X18" s="8"/>
    </row>
    <row r="19" spans="1:24" x14ac:dyDescent="0.25">
      <c r="A19" t="str">
        <f>Cumulative!A71</f>
        <v>Source: 2021-01-13_G-A-InitialConditions</v>
      </c>
      <c r="I19" s="8"/>
      <c r="J19" s="8"/>
      <c r="K19" s="8"/>
      <c r="M19" s="8"/>
      <c r="N19" s="8"/>
      <c r="O19" s="8"/>
      <c r="P19" s="8"/>
      <c r="Q19" s="8"/>
      <c r="R19" s="8"/>
      <c r="S19" s="8"/>
      <c r="T19" s="8"/>
      <c r="U19" s="8"/>
      <c r="V19" s="8"/>
      <c r="W19" s="8"/>
      <c r="X19" s="8"/>
    </row>
    <row r="20" spans="1:24" x14ac:dyDescent="0.25">
      <c r="A20" s="4" t="str">
        <f>Cumulative!A72</f>
        <v>Version iii</v>
      </c>
      <c r="B20" s="37" t="str">
        <f>Cumulative!B72</f>
        <v>G</v>
      </c>
      <c r="C20" s="4" t="str">
        <f>Cumulative!C72</f>
        <v>A</v>
      </c>
      <c r="D20" s="4" t="str">
        <f>Cumulative!D72</f>
        <v>GG</v>
      </c>
      <c r="E20" s="4" t="str">
        <f>Cumulative!E72</f>
        <v>AA</v>
      </c>
      <c r="F20" s="4" t="str">
        <f>Cumulative!F72</f>
        <v>GA/AG</v>
      </c>
      <c r="G20" s="4" t="str">
        <f>Cumulative!G72</f>
        <v>GAG/GGA/AGG</v>
      </c>
      <c r="H20" s="4" t="str">
        <f>Cumulative!H72</f>
        <v>GGG</v>
      </c>
      <c r="I20" s="4" t="str">
        <f>Cumulative!I72</f>
        <v>GGGG</v>
      </c>
      <c r="J20" s="4" t="str">
        <f>Cumulative!J72</f>
        <v>AAG/AGA/GAA</v>
      </c>
      <c r="K20" s="4" t="str">
        <f>Cumulative!K72</f>
        <v>AAA</v>
      </c>
    </row>
    <row r="21" spans="1:24" x14ac:dyDescent="0.25">
      <c r="A21" s="4">
        <f>Cumulative!A73</f>
        <v>0</v>
      </c>
      <c r="B21" s="5">
        <f>Cumulative!B73</f>
        <v>0.10471616727171082</v>
      </c>
      <c r="C21" s="1">
        <f>Cumulative!C73</f>
        <v>3.1767978749037605E-2</v>
      </c>
      <c r="D21" s="1">
        <f>Cumulative!D73</f>
        <v>1.1397143608105526E-4</v>
      </c>
      <c r="E21" s="1">
        <f>Cumulative!E73</f>
        <v>0</v>
      </c>
      <c r="F21" s="1">
        <f>Cumulative!F73</f>
        <v>6.9986448033827287E-5</v>
      </c>
      <c r="G21" s="1">
        <f>Cumulative!G73</f>
        <v>0</v>
      </c>
      <c r="H21" s="1">
        <f>Cumulative!H73</f>
        <v>5.2740059293966347E-6</v>
      </c>
      <c r="I21" s="1">
        <f>Cumulative!I73</f>
        <v>0</v>
      </c>
      <c r="J21" s="1">
        <f>Cumulative!J73</f>
        <v>0</v>
      </c>
      <c r="K21" s="6">
        <f>Cumulative!K73</f>
        <v>0</v>
      </c>
    </row>
    <row r="22" spans="1:24" x14ac:dyDescent="0.25">
      <c r="A22" s="4">
        <f>Cumulative!A74</f>
        <v>1</v>
      </c>
      <c r="B22" s="7">
        <f>Cumulative!B74</f>
        <v>7.2244523388251311E-2</v>
      </c>
      <c r="C22" s="8">
        <f>Cumulative!C74</f>
        <v>2.2307798881669082E-2</v>
      </c>
      <c r="D22" s="8">
        <f>Cumulative!D74</f>
        <v>6.0664913047890224E-3</v>
      </c>
      <c r="E22" s="8">
        <f>Cumulative!E74</f>
        <v>8.1724150629462235E-4</v>
      </c>
      <c r="F22" s="8">
        <f>Cumulative!F74</f>
        <v>2.8358331910137494E-3</v>
      </c>
      <c r="G22" s="8">
        <f>Cumulative!G74</f>
        <v>1.1231138652987702E-3</v>
      </c>
      <c r="H22" s="8">
        <f>Cumulative!H74</f>
        <v>6.8580654793844935E-4</v>
      </c>
      <c r="I22" s="8">
        <f>Cumulative!I74</f>
        <v>2.3035631508402707E-4</v>
      </c>
      <c r="J22" s="8">
        <f>Cumulative!J74</f>
        <v>0</v>
      </c>
      <c r="K22" s="9">
        <f>Cumulative!K74</f>
        <v>0</v>
      </c>
    </row>
    <row r="23" spans="1:24" x14ac:dyDescent="0.25">
      <c r="A23" s="4">
        <f>Cumulative!A75</f>
        <v>2</v>
      </c>
      <c r="B23" s="7">
        <f>Cumulative!B75</f>
        <v>7.1921686164575477E-2</v>
      </c>
      <c r="C23" s="8">
        <f>Cumulative!C75</f>
        <v>2.3530005846435036E-2</v>
      </c>
      <c r="D23" s="8">
        <f>Cumulative!D75</f>
        <v>5.6773594176025462E-3</v>
      </c>
      <c r="E23" s="8">
        <f>Cumulative!E75</f>
        <v>7.2569783582228972E-4</v>
      </c>
      <c r="F23" s="8">
        <f>Cumulative!F75</f>
        <v>2.6058642295484933E-3</v>
      </c>
      <c r="G23" s="8">
        <f>Cumulative!G75</f>
        <v>9.7793542822241942E-4</v>
      </c>
      <c r="H23" s="8">
        <f>Cumulative!H75</f>
        <v>6.3206191608650261E-4</v>
      </c>
      <c r="I23" s="8">
        <f>Cumulative!I75</f>
        <v>2.2693162944822056E-4</v>
      </c>
      <c r="J23" s="8">
        <f>Cumulative!J75</f>
        <v>0</v>
      </c>
      <c r="K23" s="9">
        <f>Cumulative!K75</f>
        <v>0</v>
      </c>
    </row>
    <row r="24" spans="1:24" x14ac:dyDescent="0.25">
      <c r="A24" s="4">
        <f>Cumulative!A76</f>
        <v>3</v>
      </c>
      <c r="B24" s="7">
        <f>Cumulative!B76</f>
        <v>7.5669899183810604E-2</v>
      </c>
      <c r="C24" s="8">
        <f>Cumulative!C76</f>
        <v>2.3682199009302046E-2</v>
      </c>
      <c r="D24" s="8">
        <f>Cumulative!D76</f>
        <v>5.6679072661273205E-3</v>
      </c>
      <c r="E24" s="8">
        <f>Cumulative!E76</f>
        <v>6.9860765053366943E-4</v>
      </c>
      <c r="F24" s="8">
        <f>Cumulative!F76</f>
        <v>2.5923613860850798E-3</v>
      </c>
      <c r="G24" s="8">
        <f>Cumulative!G76</f>
        <v>9.1363734162392372E-4</v>
      </c>
      <c r="H24" s="8">
        <f>Cumulative!H76</f>
        <v>5.3213446910329676E-4</v>
      </c>
      <c r="I24" s="8">
        <f>Cumulative!I76</f>
        <v>1.8885238678341949E-4</v>
      </c>
      <c r="J24" s="8">
        <f>Cumulative!J76</f>
        <v>8.2618734901593547E-5</v>
      </c>
      <c r="K24" s="9">
        <f>Cumulative!K76</f>
        <v>0</v>
      </c>
    </row>
    <row r="25" spans="1:24" x14ac:dyDescent="0.25">
      <c r="A25" s="4">
        <f>Cumulative!A77</f>
        <v>4</v>
      </c>
      <c r="B25" s="10">
        <f>Cumulative!B77</f>
        <v>7.3748295713196105E-2</v>
      </c>
      <c r="C25" s="2">
        <f>Cumulative!C77</f>
        <v>2.3783324588620525E-2</v>
      </c>
      <c r="D25" s="2">
        <f>Cumulative!D77</f>
        <v>5.6101070458313487E-3</v>
      </c>
      <c r="E25" s="2">
        <f>Cumulative!E77</f>
        <v>7.1981723967757269E-4</v>
      </c>
      <c r="F25" s="2">
        <f>Cumulative!F77</f>
        <v>2.6723311824647113E-3</v>
      </c>
      <c r="G25" s="2">
        <f>Cumulative!G77</f>
        <v>9.4699301939854281E-4</v>
      </c>
      <c r="H25" s="2">
        <f>Cumulative!H77</f>
        <v>5.1809453551042808E-4</v>
      </c>
      <c r="I25" s="2">
        <f>Cumulative!I77</f>
        <v>1.7742589597950632E-4</v>
      </c>
      <c r="J25" s="2">
        <f>Cumulative!J77</f>
        <v>7.9897887907970765E-5</v>
      </c>
      <c r="K25" s="11">
        <f>Cumulative!K77</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F0448-B3E3-4B91-B7BD-92107ADC1602}">
  <dimension ref="A2:W25"/>
  <sheetViews>
    <sheetView zoomScale="90" zoomScaleNormal="90" workbookViewId="0">
      <selection activeCell="R28" sqref="R28"/>
    </sheetView>
  </sheetViews>
  <sheetFormatPr defaultRowHeight="15" x14ac:dyDescent="0.25"/>
  <cols>
    <col min="1" max="1" width="13" customWidth="1"/>
  </cols>
  <sheetData>
    <row r="2" spans="1:23" x14ac:dyDescent="0.25">
      <c r="A2" s="3" t="str">
        <f>Cumulative!A79</f>
        <v>Initial Conditions: 0.05 M Gly, 0.05 M Ala</v>
      </c>
    </row>
    <row r="3" spans="1:23" x14ac:dyDescent="0.25">
      <c r="A3" t="str">
        <f>Cumulative!A80</f>
        <v>Source: 2021-01-13_G-A-InitialConditions</v>
      </c>
      <c r="M3" t="str">
        <f>Cumulative!M80</f>
        <v>Initial Conditions: 0.05 M Gly, 0.05 M Ala</v>
      </c>
    </row>
    <row r="4" spans="1:23" x14ac:dyDescent="0.25">
      <c r="A4" s="4" t="str">
        <f>Cumulative!A81</f>
        <v>Version i</v>
      </c>
      <c r="B4" s="36" t="str">
        <f>Cumulative!B81</f>
        <v>G</v>
      </c>
      <c r="C4" s="36" t="str">
        <f>Cumulative!C81</f>
        <v>A</v>
      </c>
      <c r="D4" s="36" t="str">
        <f>Cumulative!D81</f>
        <v>GG</v>
      </c>
      <c r="E4" s="36" t="str">
        <f>Cumulative!E81</f>
        <v>AA</v>
      </c>
      <c r="F4" s="36" t="str">
        <f>Cumulative!F81</f>
        <v>GA/AG</v>
      </c>
      <c r="G4" s="36" t="str">
        <f>Cumulative!G81</f>
        <v>GAG/GGA/AGG</v>
      </c>
      <c r="H4" s="36" t="str">
        <f>Cumulative!H81</f>
        <v>GGG</v>
      </c>
      <c r="I4" s="36" t="str">
        <f>Cumulative!I81</f>
        <v>GGGG</v>
      </c>
      <c r="J4" s="36" t="str">
        <f>Cumulative!J81</f>
        <v>AAG/AGA/GAA</v>
      </c>
      <c r="K4" s="37" t="str">
        <f>Cumulative!K81</f>
        <v>AAA</v>
      </c>
      <c r="M4" s="30" t="str">
        <f>Cumulative!M81</f>
        <v>Average</v>
      </c>
      <c r="N4" s="36" t="str">
        <f>Cumulative!N81</f>
        <v>G</v>
      </c>
      <c r="O4" s="36" t="str">
        <f>Cumulative!O81</f>
        <v>A</v>
      </c>
      <c r="P4" s="36" t="str">
        <f>Cumulative!P81</f>
        <v>GG</v>
      </c>
      <c r="Q4" s="36" t="str">
        <f>Cumulative!Q81</f>
        <v>AA</v>
      </c>
      <c r="R4" s="36" t="str">
        <f>Cumulative!R81</f>
        <v>GA/AG</v>
      </c>
      <c r="S4" s="36" t="str">
        <f>Cumulative!S81</f>
        <v>GAG/GGA/AGG</v>
      </c>
      <c r="T4" s="36" t="str">
        <f>Cumulative!T81</f>
        <v>GGG</v>
      </c>
      <c r="U4" s="36" t="str">
        <f>Cumulative!U81</f>
        <v>GGGG</v>
      </c>
      <c r="V4" s="36" t="str">
        <f>Cumulative!V81</f>
        <v>AAG/AGA/GAA</v>
      </c>
      <c r="W4" s="37" t="str">
        <f>Cumulative!W81</f>
        <v>AAA</v>
      </c>
    </row>
    <row r="5" spans="1:23" x14ac:dyDescent="0.25">
      <c r="A5" s="38">
        <f>Cumulative!A82</f>
        <v>0</v>
      </c>
      <c r="B5" s="5">
        <f>Cumulative!B82</f>
        <v>5.9112011828707525E-2</v>
      </c>
      <c r="C5" s="1">
        <f>Cumulative!C82</f>
        <v>5.7329380554293805E-2</v>
      </c>
      <c r="D5" s="1">
        <f>Cumulative!D82</f>
        <v>2.6892313021915259E-5</v>
      </c>
      <c r="E5" s="1">
        <f>Cumulative!E82</f>
        <v>5.9146605736041051E-5</v>
      </c>
      <c r="F5" s="1">
        <f>Cumulative!F82</f>
        <v>5.0247230904698643E-5</v>
      </c>
      <c r="G5" s="1">
        <f>Cumulative!G82</f>
        <v>1.4933594992218432E-4</v>
      </c>
      <c r="H5" s="1">
        <f>Cumulative!H82</f>
        <v>9.4883942291428045E-6</v>
      </c>
      <c r="I5" s="1">
        <f>Cumulative!I82</f>
        <v>0</v>
      </c>
      <c r="J5" s="1">
        <f>Cumulative!J82</f>
        <v>0</v>
      </c>
      <c r="K5" s="6">
        <f>Cumulative!K82</f>
        <v>0</v>
      </c>
      <c r="M5" s="38">
        <f>Cumulative!M82</f>
        <v>0</v>
      </c>
      <c r="N5" s="5">
        <f>Cumulative!N82</f>
        <v>5.18639181371984E-2</v>
      </c>
      <c r="O5" s="1">
        <f>Cumulative!O82</f>
        <v>4.8590681376922462E-2</v>
      </c>
      <c r="P5" s="1">
        <f>Cumulative!P82</f>
        <v>7.4961684685376676E-5</v>
      </c>
      <c r="Q5" s="1">
        <f>Cumulative!Q82</f>
        <v>1.1339271468481792E-4</v>
      </c>
      <c r="R5" s="1">
        <f>Cumulative!R82</f>
        <v>1.1297722396433296E-4</v>
      </c>
      <c r="S5" s="1">
        <f>Cumulative!S82</f>
        <v>5.7834826685863545E-5</v>
      </c>
      <c r="T5" s="1">
        <f>Cumulative!T82</f>
        <v>4.6788310919630945E-6</v>
      </c>
      <c r="U5" s="1">
        <f>Cumulative!U82</f>
        <v>0</v>
      </c>
      <c r="V5" s="1">
        <f>Cumulative!V82</f>
        <v>0</v>
      </c>
      <c r="W5" s="6">
        <f>Cumulative!W82</f>
        <v>0</v>
      </c>
    </row>
    <row r="6" spans="1:23" x14ac:dyDescent="0.25">
      <c r="A6" s="38">
        <f>Cumulative!A83</f>
        <v>1</v>
      </c>
      <c r="B6" s="7">
        <f>Cumulative!B83</f>
        <v>4.3313242784466972E-2</v>
      </c>
      <c r="C6" s="8">
        <f>Cumulative!C83</f>
        <v>4.3832780957864664E-2</v>
      </c>
      <c r="D6" s="8">
        <f>Cumulative!D83</f>
        <v>3.1002546548170944E-3</v>
      </c>
      <c r="E6" s="8">
        <f>Cumulative!E83</f>
        <v>3.1718824028503104E-3</v>
      </c>
      <c r="F6" s="8">
        <f>Cumulative!F83</f>
        <v>3.72709811680894E-3</v>
      </c>
      <c r="G6" s="8">
        <f>Cumulative!G83</f>
        <v>9.8707478835765704E-4</v>
      </c>
      <c r="H6" s="8">
        <f>Cumulative!H83</f>
        <v>1.9304650666420963E-4</v>
      </c>
      <c r="I6" s="8">
        <f>Cumulative!I83</f>
        <v>7.1005148849055167E-5</v>
      </c>
      <c r="J6" s="8">
        <f>Cumulative!J83</f>
        <v>4.465788073501191E-4</v>
      </c>
      <c r="K6" s="9">
        <f>Cumulative!K83</f>
        <v>0</v>
      </c>
      <c r="M6" s="38">
        <f>Cumulative!M83</f>
        <v>1</v>
      </c>
      <c r="N6" s="7">
        <f>Cumulative!N83</f>
        <v>4.8104352564307395E-2</v>
      </c>
      <c r="O6" s="8">
        <f>Cumulative!O83</f>
        <v>4.7746256306223624E-2</v>
      </c>
      <c r="P6" s="8">
        <f>Cumulative!P83</f>
        <v>3.2746798221564358E-3</v>
      </c>
      <c r="Q6" s="8">
        <f>Cumulative!Q83</f>
        <v>3.4728147390974914E-3</v>
      </c>
      <c r="R6" s="8">
        <f>Cumulative!R83</f>
        <v>4.0279162318185594E-3</v>
      </c>
      <c r="S6" s="8">
        <f>Cumulative!S83</f>
        <v>1.0205220588482284E-3</v>
      </c>
      <c r="T6" s="8">
        <f>Cumulative!T83</f>
        <v>1.3762988076028207E-4</v>
      </c>
      <c r="U6" s="8">
        <f>Cumulative!U83</f>
        <v>7.1093936995168661E-5</v>
      </c>
      <c r="V6" s="8">
        <f>Cumulative!V83</f>
        <v>4.6283190923265941E-4</v>
      </c>
      <c r="W6" s="9">
        <f>Cumulative!W83</f>
        <v>0</v>
      </c>
    </row>
    <row r="7" spans="1:23" x14ac:dyDescent="0.25">
      <c r="A7" s="38">
        <f>Cumulative!A84</f>
        <v>2</v>
      </c>
      <c r="B7" s="7">
        <f>Cumulative!B84</f>
        <v>4.301002342689287E-2</v>
      </c>
      <c r="C7" s="8">
        <f>Cumulative!C84</f>
        <v>4.5736187523432587E-2</v>
      </c>
      <c r="D7" s="8">
        <f>Cumulative!D84</f>
        <v>3.0584618571606451E-3</v>
      </c>
      <c r="E7" s="8">
        <f>Cumulative!E84</f>
        <v>2.6333954967327012E-3</v>
      </c>
      <c r="F7" s="8">
        <f>Cumulative!F84</f>
        <v>3.7032470992863116E-3</v>
      </c>
      <c r="G7" s="8">
        <f>Cumulative!G84</f>
        <v>9.5198681356394065E-4</v>
      </c>
      <c r="H7" s="8">
        <f>Cumulative!H84</f>
        <v>1.6848608374838277E-4</v>
      </c>
      <c r="I7" s="8">
        <f>Cumulative!I84</f>
        <v>6.3150115922483069E-5</v>
      </c>
      <c r="J7" s="8">
        <f>Cumulative!J84</f>
        <v>3.9851051046278319E-4</v>
      </c>
      <c r="K7" s="9">
        <f>Cumulative!K84</f>
        <v>0</v>
      </c>
      <c r="M7" s="38">
        <f>Cumulative!M84</f>
        <v>2</v>
      </c>
      <c r="N7" s="7">
        <f>Cumulative!N84</f>
        <v>4.3743529069938974E-2</v>
      </c>
      <c r="O7" s="8">
        <f>Cumulative!O84</f>
        <v>4.502592642631404E-2</v>
      </c>
      <c r="P7" s="8">
        <f>Cumulative!P84</f>
        <v>3.1241493378515034E-3</v>
      </c>
      <c r="Q7" s="8">
        <f>Cumulative!Q84</f>
        <v>2.7532544766904702E-3</v>
      </c>
      <c r="R7" s="8">
        <f>Cumulative!R84</f>
        <v>3.7807790014869162E-3</v>
      </c>
      <c r="S7" s="8">
        <f>Cumulative!S84</f>
        <v>9.7856861265008949E-4</v>
      </c>
      <c r="T7" s="8">
        <f>Cumulative!T84</f>
        <v>1.2299477232997983E-4</v>
      </c>
      <c r="U7" s="8">
        <f>Cumulative!U84</f>
        <v>6.4924066841771203E-5</v>
      </c>
      <c r="V7" s="8">
        <f>Cumulative!V84</f>
        <v>4.5463577754816615E-4</v>
      </c>
      <c r="W7" s="9">
        <f>Cumulative!W84</f>
        <v>0</v>
      </c>
    </row>
    <row r="8" spans="1:23" x14ac:dyDescent="0.25">
      <c r="A8" s="38">
        <f>Cumulative!A85</f>
        <v>3</v>
      </c>
      <c r="B8" s="7">
        <f>Cumulative!B85</f>
        <v>2.994053895840116E-2</v>
      </c>
      <c r="C8" s="8">
        <f>Cumulative!C85</f>
        <v>2.8928780881978779E-2</v>
      </c>
      <c r="D8" s="8">
        <f>Cumulative!D85</f>
        <v>2.3991507398911992E-3</v>
      </c>
      <c r="E8" s="8">
        <f>Cumulative!E85</f>
        <v>1.8494295588667217E-3</v>
      </c>
      <c r="F8" s="8">
        <f>Cumulative!F85</f>
        <v>2.7727998918708088E-3</v>
      </c>
      <c r="G8" s="8">
        <f>Cumulative!G85</f>
        <v>7.0609621186006879E-4</v>
      </c>
      <c r="H8" s="8">
        <f>Cumulative!H85</f>
        <v>1.2120236718372045E-4</v>
      </c>
      <c r="I8" s="8">
        <f>Cumulative!I85</f>
        <v>5.1201768259780323E-5</v>
      </c>
      <c r="J8" s="8">
        <f>Cumulative!J85</f>
        <v>3.2894896192741117E-4</v>
      </c>
      <c r="K8" s="9">
        <f>Cumulative!K85</f>
        <v>0</v>
      </c>
      <c r="M8" s="38">
        <f>Cumulative!M85</f>
        <v>3</v>
      </c>
      <c r="N8" s="7">
        <f>Cumulative!N85</f>
        <v>3.8835256580474035E-2</v>
      </c>
      <c r="O8" s="8">
        <f>Cumulative!O85</f>
        <v>4.105034533469392E-2</v>
      </c>
      <c r="P8" s="8">
        <f>Cumulative!P85</f>
        <v>2.7047611451953267E-3</v>
      </c>
      <c r="Q8" s="8">
        <f>Cumulative!Q85</f>
        <v>2.3484794182780429E-3</v>
      </c>
      <c r="R8" s="8">
        <f>Cumulative!R85</f>
        <v>3.2851782920537008E-3</v>
      </c>
      <c r="S8" s="8">
        <f>Cumulative!S85</f>
        <v>8.2069462868435399E-4</v>
      </c>
      <c r="T8" s="8">
        <f>Cumulative!T85</f>
        <v>8.8136333922528339E-5</v>
      </c>
      <c r="U8" s="8">
        <f>Cumulative!U85</f>
        <v>5.3262015650209962E-5</v>
      </c>
      <c r="V8" s="8">
        <f>Cumulative!V85</f>
        <v>3.7621108192774778E-4</v>
      </c>
      <c r="W8" s="9">
        <f>Cumulative!W85</f>
        <v>0</v>
      </c>
    </row>
    <row r="9" spans="1:23" x14ac:dyDescent="0.25">
      <c r="A9" s="32">
        <f>Cumulative!A86</f>
        <v>4</v>
      </c>
      <c r="B9" s="10">
        <f>Cumulative!B86</f>
        <v>3.8447652629826204E-2</v>
      </c>
      <c r="C9" s="2">
        <f>Cumulative!C86</f>
        <v>3.6678157194862643E-2</v>
      </c>
      <c r="D9" s="2">
        <f>Cumulative!D86</f>
        <v>2.8821211375289826E-3</v>
      </c>
      <c r="E9" s="2">
        <f>Cumulative!E86</f>
        <v>2.5509416501791841E-3</v>
      </c>
      <c r="F9" s="2">
        <f>Cumulative!F86</f>
        <v>3.4591186080735023E-3</v>
      </c>
      <c r="G9" s="2">
        <f>Cumulative!G86</f>
        <v>8.3718928213975905E-4</v>
      </c>
      <c r="H9" s="2">
        <f>Cumulative!H86</f>
        <v>1.3995553503834605E-4</v>
      </c>
      <c r="I9" s="2">
        <f>Cumulative!I86</f>
        <v>5.7969599397207493E-5</v>
      </c>
      <c r="J9" s="2">
        <f>Cumulative!J86</f>
        <v>4.2374672622903054E-4</v>
      </c>
      <c r="K9" s="11">
        <f>Cumulative!K86</f>
        <v>0</v>
      </c>
      <c r="M9" s="32">
        <f>Cumulative!M86</f>
        <v>4</v>
      </c>
      <c r="N9" s="10">
        <f>Cumulative!N86</f>
        <v>4.2625700010335048E-2</v>
      </c>
      <c r="O9" s="2">
        <f>Cumulative!O86</f>
        <v>4.3995230947293913E-2</v>
      </c>
      <c r="P9" s="2">
        <f>Cumulative!P86</f>
        <v>2.9031922127445192E-3</v>
      </c>
      <c r="Q9" s="2">
        <f>Cumulative!Q86</f>
        <v>2.6863567193287203E-3</v>
      </c>
      <c r="R9" s="2">
        <f>Cumulative!R86</f>
        <v>3.6062549643256572E-3</v>
      </c>
      <c r="S9" s="2">
        <f>Cumulative!S86</f>
        <v>8.8380997455946594E-4</v>
      </c>
      <c r="T9" s="2">
        <f>Cumulative!T86</f>
        <v>1.0497439199196316E-4</v>
      </c>
      <c r="U9" s="2">
        <f>Cumulative!U86</f>
        <v>6.0511839580824714E-5</v>
      </c>
      <c r="V9" s="2">
        <f>Cumulative!V86</f>
        <v>4.0311243685940446E-4</v>
      </c>
      <c r="W9" s="11">
        <f>Cumulative!W86</f>
        <v>0</v>
      </c>
    </row>
    <row r="11" spans="1:23" x14ac:dyDescent="0.25">
      <c r="A11" t="str">
        <f>Cumulative!A88</f>
        <v>Source: 2021-01-13_G-A-InitialConditions</v>
      </c>
    </row>
    <row r="12" spans="1:23" x14ac:dyDescent="0.25">
      <c r="A12" s="4" t="str">
        <f>Cumulative!A89</f>
        <v>Version ii</v>
      </c>
      <c r="B12" s="36" t="str">
        <f>Cumulative!B89</f>
        <v>G</v>
      </c>
      <c r="C12" s="36" t="str">
        <f>Cumulative!C89</f>
        <v>A</v>
      </c>
      <c r="D12" s="36" t="str">
        <f>Cumulative!D89</f>
        <v>GG</v>
      </c>
      <c r="E12" s="36" t="str">
        <f>Cumulative!E89</f>
        <v>AA</v>
      </c>
      <c r="F12" s="36" t="str">
        <f>Cumulative!F89</f>
        <v>GA/AG</v>
      </c>
      <c r="G12" s="36" t="str">
        <f>Cumulative!G89</f>
        <v>GAG/GGA/AGG</v>
      </c>
      <c r="H12" s="36" t="str">
        <f>Cumulative!H89</f>
        <v>GGG</v>
      </c>
      <c r="I12" s="36" t="str">
        <f>Cumulative!I89</f>
        <v>GGGG</v>
      </c>
      <c r="J12" s="36" t="str">
        <f>Cumulative!J89</f>
        <v>AAG/AGA/GAA</v>
      </c>
      <c r="K12" s="37" t="str">
        <f>Cumulative!K89</f>
        <v>AAA</v>
      </c>
      <c r="M12" s="31" t="str">
        <f>Cumulative!M89</f>
        <v>Std Dev (of all available versions)</v>
      </c>
      <c r="N12" s="36" t="str">
        <f>Cumulative!N89</f>
        <v>G</v>
      </c>
      <c r="O12" s="36" t="str">
        <f>Cumulative!O89</f>
        <v>A</v>
      </c>
      <c r="P12" s="36" t="str">
        <f>Cumulative!P89</f>
        <v>GG</v>
      </c>
      <c r="Q12" s="36" t="str">
        <f>Cumulative!Q89</f>
        <v>AA</v>
      </c>
      <c r="R12" s="36" t="str">
        <f>Cumulative!R89</f>
        <v>GA/AG</v>
      </c>
      <c r="S12" s="36" t="str">
        <f>Cumulative!S89</f>
        <v>GAG/GGA/AGG</v>
      </c>
      <c r="T12" s="36" t="str">
        <f>Cumulative!T89</f>
        <v>GGG</v>
      </c>
      <c r="U12" s="36" t="str">
        <f>Cumulative!U89</f>
        <v>GGGG</v>
      </c>
      <c r="V12" s="36" t="str">
        <f>Cumulative!V89</f>
        <v>AAG/AGA/GAA</v>
      </c>
      <c r="W12" s="37" t="str">
        <f>Cumulative!W89</f>
        <v>AAA</v>
      </c>
    </row>
    <row r="13" spans="1:23" x14ac:dyDescent="0.25">
      <c r="A13" s="38">
        <f>Cumulative!A90</f>
        <v>0</v>
      </c>
      <c r="B13" s="5">
        <f>Cumulative!B90</f>
        <v>3.0431271466612109E-2</v>
      </c>
      <c r="C13" s="1">
        <f>Cumulative!C90</f>
        <v>2.4841003861572293E-2</v>
      </c>
      <c r="D13" s="1">
        <f>Cumulative!D90</f>
        <v>1.3058728209211455E-4</v>
      </c>
      <c r="E13" s="1">
        <f>Cumulative!E90</f>
        <v>1.8444991810014864E-4</v>
      </c>
      <c r="F13" s="1">
        <f>Cumulative!F90</f>
        <v>1.8416402012973515E-4</v>
      </c>
      <c r="G13" s="1">
        <f>Cumulative!G90</f>
        <v>2.416853013540631E-5</v>
      </c>
      <c r="H13" s="1">
        <f>Cumulative!H90</f>
        <v>0</v>
      </c>
      <c r="I13" s="1">
        <f>Cumulative!I90</f>
        <v>0</v>
      </c>
      <c r="J13" s="1">
        <f>Cumulative!J90</f>
        <v>0</v>
      </c>
      <c r="K13" s="6">
        <f>Cumulative!K90</f>
        <v>0</v>
      </c>
      <c r="M13" s="38">
        <f>Cumulative!M90</f>
        <v>0</v>
      </c>
      <c r="N13" s="5">
        <f>Cumulative!N90</f>
        <v>1.8882462083681471E-2</v>
      </c>
      <c r="O13" s="1">
        <f>Cumulative!O90</f>
        <v>2.0805546328551274E-2</v>
      </c>
      <c r="P13" s="1">
        <f>Cumulative!P90</f>
        <v>5.2258818042794576E-5</v>
      </c>
      <c r="Q13" s="1">
        <f>Cumulative!Q90</f>
        <v>6.4320989538616609E-5</v>
      </c>
      <c r="R13" s="1">
        <f>Cumulative!R90</f>
        <v>6.7357737106905595E-5</v>
      </c>
      <c r="S13" s="1">
        <f>Cumulative!S90</f>
        <v>8.0158412704829567E-5</v>
      </c>
      <c r="T13" s="1">
        <f>Cumulative!T90</f>
        <v>4.7455478516860947E-6</v>
      </c>
      <c r="U13" s="1">
        <f>Cumulative!U90</f>
        <v>1E-8</v>
      </c>
      <c r="V13" s="1">
        <f>Cumulative!V90</f>
        <v>1E-8</v>
      </c>
      <c r="W13" s="6">
        <f>Cumulative!W90</f>
        <v>1E-4</v>
      </c>
    </row>
    <row r="14" spans="1:23" x14ac:dyDescent="0.25">
      <c r="A14" s="38">
        <f>Cumulative!A91</f>
        <v>1</v>
      </c>
      <c r="B14" s="7">
        <f>Cumulative!B91</f>
        <v>4.7489839107158406E-2</v>
      </c>
      <c r="C14" s="8">
        <f>Cumulative!C91</f>
        <v>4.9560312890215279E-2</v>
      </c>
      <c r="D14" s="8">
        <f>Cumulative!D91</f>
        <v>3.2113017334026994E-3</v>
      </c>
      <c r="E14" s="8">
        <f>Cumulative!E91</f>
        <v>3.7223277163719632E-3</v>
      </c>
      <c r="F14" s="8">
        <f>Cumulative!F91</f>
        <v>4.0639824726396217E-3</v>
      </c>
      <c r="G14" s="8">
        <f>Cumulative!G91</f>
        <v>1.0594250693759569E-3</v>
      </c>
      <c r="H14" s="8">
        <f>Cumulative!H91</f>
        <v>2.355585035784655E-5</v>
      </c>
      <c r="I14" s="8">
        <f>Cumulative!I91</f>
        <v>6.5362571563392998E-5</v>
      </c>
      <c r="J14" s="8">
        <f>Cumulative!J91</f>
        <v>4.9083216004004737E-4</v>
      </c>
      <c r="K14" s="9">
        <f>Cumulative!K91</f>
        <v>0</v>
      </c>
      <c r="M14" s="38">
        <f>Cumulative!M91</f>
        <v>1</v>
      </c>
      <c r="N14" s="7">
        <f>Cumulative!N91</f>
        <v>5.126066830025716E-3</v>
      </c>
      <c r="O14" s="8">
        <f>Cumulative!O91</f>
        <v>3.3921711145160622E-3</v>
      </c>
      <c r="P14" s="8">
        <f>Cumulative!P91</f>
        <v>2.13297104696598E-4</v>
      </c>
      <c r="Q14" s="8">
        <f>Cumulative!Q91</f>
        <v>2.7880185374627774E-4</v>
      </c>
      <c r="R14" s="8">
        <f>Cumulative!R91</f>
        <v>2.8450471606922143E-4</v>
      </c>
      <c r="S14" s="8">
        <f>Cumulative!S91</f>
        <v>3.6482387742190346E-5</v>
      </c>
      <c r="T14" s="8">
        <f>Cumulative!T91</f>
        <v>9.8804296316843456E-5</v>
      </c>
      <c r="U14" s="8">
        <f>Cumulative!U91</f>
        <v>5.7762713197035497E-6</v>
      </c>
      <c r="V14" s="8">
        <f>Cumulative!V91</f>
        <v>2.4353366029600637E-5</v>
      </c>
      <c r="W14" s="9">
        <f>Cumulative!W91</f>
        <v>1E-4</v>
      </c>
    </row>
    <row r="15" spans="1:23" x14ac:dyDescent="0.25">
      <c r="A15" s="38">
        <f>Cumulative!A92</f>
        <v>2</v>
      </c>
      <c r="B15" s="7">
        <f>Cumulative!B92</f>
        <v>4.3620243604158095E-2</v>
      </c>
      <c r="C15" s="8">
        <f>Cumulative!C92</f>
        <v>4.5699210273663561E-2</v>
      </c>
      <c r="D15" s="8">
        <f>Cumulative!D92</f>
        <v>3.08081650942452E-3</v>
      </c>
      <c r="E15" s="8">
        <f>Cumulative!E92</f>
        <v>2.7656013381081382E-3</v>
      </c>
      <c r="F15" s="8">
        <f>Cumulative!F92</f>
        <v>3.7621814742374018E-3</v>
      </c>
      <c r="G15" s="8">
        <f>Cumulative!G92</f>
        <v>9.412585189215309E-4</v>
      </c>
      <c r="H15" s="8">
        <f>Cumulative!H92</f>
        <v>2.4484735942280398E-5</v>
      </c>
      <c r="I15" s="8">
        <f>Cumulative!I92</f>
        <v>6.7471743034334153E-5</v>
      </c>
      <c r="J15" s="8">
        <f>Cumulative!J92</f>
        <v>4.6425711480074761E-4</v>
      </c>
      <c r="K15" s="9">
        <f>Cumulative!K92</f>
        <v>0</v>
      </c>
      <c r="M15" s="38">
        <f>Cumulative!M92</f>
        <v>2</v>
      </c>
      <c r="N15" s="7">
        <f>Cumulative!N92</f>
        <v>8.0228450022989798E-4</v>
      </c>
      <c r="O15" s="8">
        <f>Cumulative!O92</f>
        <v>1.1983277052928637E-3</v>
      </c>
      <c r="P15" s="8">
        <f>Cumulative!P92</f>
        <v>9.5073673903831233E-5</v>
      </c>
      <c r="Q15" s="8">
        <f>Cumulative!Q92</f>
        <v>1.1418729284899594E-4</v>
      </c>
      <c r="R15" s="8">
        <f>Cumulative!R92</f>
        <v>8.8311752006869958E-5</v>
      </c>
      <c r="S15" s="8">
        <f>Cumulative!S92</f>
        <v>5.5591407178341232E-5</v>
      </c>
      <c r="T15" s="8">
        <f>Cumulative!T92</f>
        <v>8.539517515949565E-5</v>
      </c>
      <c r="U15" s="8">
        <f>Cumulative!U92</f>
        <v>2.2623225504666027E-6</v>
      </c>
      <c r="V15" s="8">
        <f>Cumulative!V92</f>
        <v>5.198668688148731E-5</v>
      </c>
      <c r="W15" s="9">
        <f>Cumulative!W92</f>
        <v>1E-4</v>
      </c>
    </row>
    <row r="16" spans="1:23" x14ac:dyDescent="0.25">
      <c r="A16" s="38">
        <f>Cumulative!A93</f>
        <v>3</v>
      </c>
      <c r="B16" s="7">
        <f>Cumulative!B93</f>
        <v>4.4767831599976028E-2</v>
      </c>
      <c r="C16" s="8">
        <f>Cumulative!C93</f>
        <v>4.9284423276910093E-2</v>
      </c>
      <c r="D16" s="8">
        <f>Cumulative!D93</f>
        <v>2.9606391549537921E-3</v>
      </c>
      <c r="E16" s="8">
        <f>Cumulative!E93</f>
        <v>2.6053371645178166E-3</v>
      </c>
      <c r="F16" s="8">
        <f>Cumulative!F93</f>
        <v>3.6207363991144549E-3</v>
      </c>
      <c r="G16" s="8">
        <f>Cumulative!G93</f>
        <v>8.6478656568537873E-4</v>
      </c>
      <c r="H16" s="8">
        <f>Cumulative!H93</f>
        <v>0</v>
      </c>
      <c r="I16" s="8">
        <f>Cumulative!I93</f>
        <v>5.2071529691096266E-5</v>
      </c>
      <c r="J16" s="8">
        <f>Cumulative!J93</f>
        <v>3.9443643798026866E-4</v>
      </c>
      <c r="K16" s="9">
        <f>Cumulative!K93</f>
        <v>0</v>
      </c>
      <c r="M16" s="38">
        <f>Cumulative!M93</f>
        <v>3</v>
      </c>
      <c r="N16" s="7">
        <f>Cumulative!N93</f>
        <v>7.8449262818843461E-3</v>
      </c>
      <c r="O16" s="8">
        <f>Cumulative!O93</f>
        <v>1.0720189263933961E-2</v>
      </c>
      <c r="P16" s="8">
        <f>Cumulative!P93</f>
        <v>2.8402868418067964E-4</v>
      </c>
      <c r="Q16" s="8">
        <f>Cumulative!Q93</f>
        <v>4.3225205821623039E-4</v>
      </c>
      <c r="R16" s="8">
        <f>Cumulative!R93</f>
        <v>4.507750460307087E-4</v>
      </c>
      <c r="S16" s="8">
        <f>Cumulative!S93</f>
        <v>1.0012007726775587E-4</v>
      </c>
      <c r="T16" s="8">
        <f>Cumulative!T93</f>
        <v>7.7117163873756565E-5</v>
      </c>
      <c r="U16" s="8">
        <f>Cumulative!U93</f>
        <v>2.8486087339657734E-6</v>
      </c>
      <c r="V16" s="8">
        <f>Cumulative!V93</f>
        <v>4.1285622501837988E-5</v>
      </c>
      <c r="W16" s="9">
        <f>Cumulative!W93</f>
        <v>1E-4</v>
      </c>
    </row>
    <row r="17" spans="1:23" x14ac:dyDescent="0.25">
      <c r="A17" s="32">
        <f>Cumulative!A94</f>
        <v>4</v>
      </c>
      <c r="B17" s="10">
        <f>Cumulative!B94</f>
        <v>4.3955977002094811E-2</v>
      </c>
      <c r="C17" s="2">
        <f>Cumulative!C94</f>
        <v>4.6119936227588268E-2</v>
      </c>
      <c r="D17" s="2">
        <f>Cumulative!D94</f>
        <v>2.9021088266119768E-3</v>
      </c>
      <c r="E17" s="2">
        <f>Cumulative!E94</f>
        <v>2.4784382025900514E-3</v>
      </c>
      <c r="F17" s="2">
        <f>Cumulative!F94</f>
        <v>3.5221690754853093E-3</v>
      </c>
      <c r="G17" s="2">
        <f>Cumulative!G94</f>
        <v>8.4103617620975455E-4</v>
      </c>
      <c r="H17" s="2">
        <f>Cumulative!H94</f>
        <v>2.1027217377998848E-5</v>
      </c>
      <c r="I17" s="2">
        <f>Cumulative!I94</f>
        <v>5.7262918234263292E-5</v>
      </c>
      <c r="J17" s="2">
        <f>Cumulative!J94</f>
        <v>3.6848042142205759E-4</v>
      </c>
      <c r="K17" s="11">
        <f>Cumulative!K94</f>
        <v>0</v>
      </c>
      <c r="M17" s="32">
        <f>Cumulative!M94</f>
        <v>4</v>
      </c>
      <c r="N17" s="10">
        <f>Cumulative!N94</f>
        <v>3.6969928979927909E-3</v>
      </c>
      <c r="O17" s="2">
        <f>Cumulative!O94</f>
        <v>6.5197634610877917E-3</v>
      </c>
      <c r="P17" s="2">
        <f>Cumulative!P94</f>
        <v>2.1633123836775322E-5</v>
      </c>
      <c r="Q17" s="2">
        <f>Cumulative!Q94</f>
        <v>2.995373947893941E-4</v>
      </c>
      <c r="R17" s="2">
        <f>Cumulative!R94</f>
        <v>2.0271071833878154E-4</v>
      </c>
      <c r="S17" s="2">
        <f>Cumulative!S94</f>
        <v>7.7441790290767295E-5</v>
      </c>
      <c r="T17" s="2">
        <f>Cumulative!T94</f>
        <v>7.3035884132309568E-5</v>
      </c>
      <c r="U17" s="2">
        <f>Cumulative!U94</f>
        <v>5.0277244821072706E-6</v>
      </c>
      <c r="V17" s="2">
        <f>Cumulative!V94</f>
        <v>3.0175211068930771E-5</v>
      </c>
      <c r="W17" s="11">
        <f>Cumulative!W94</f>
        <v>1E-4</v>
      </c>
    </row>
    <row r="19" spans="1:23" x14ac:dyDescent="0.25">
      <c r="A19" t="str">
        <f>Cumulative!A96</f>
        <v>Source: 2021-01-13_G-A-InitialConditions</v>
      </c>
    </row>
    <row r="20" spans="1:23" x14ac:dyDescent="0.25">
      <c r="A20" s="4" t="str">
        <f>Cumulative!A97</f>
        <v>Version iii</v>
      </c>
      <c r="B20" s="36" t="str">
        <f>Cumulative!B97</f>
        <v>G</v>
      </c>
      <c r="C20" s="36" t="str">
        <f>Cumulative!C97</f>
        <v>A</v>
      </c>
      <c r="D20" s="36" t="str">
        <f>Cumulative!D97</f>
        <v>GG</v>
      </c>
      <c r="E20" s="36" t="str">
        <f>Cumulative!E97</f>
        <v>AA</v>
      </c>
      <c r="F20" s="36" t="str">
        <f>Cumulative!F97</f>
        <v>GA/AG</v>
      </c>
      <c r="G20" s="36" t="str">
        <f>Cumulative!G97</f>
        <v>GAG/GGA/AGG</v>
      </c>
      <c r="H20" s="36" t="str">
        <f>Cumulative!H97</f>
        <v>GGG</v>
      </c>
      <c r="I20" s="36" t="str">
        <f>Cumulative!I97</f>
        <v>GGGG</v>
      </c>
      <c r="J20" s="36" t="str">
        <f>Cumulative!J97</f>
        <v>AAG/AGA/GAA</v>
      </c>
      <c r="K20" s="37" t="str">
        <f>Cumulative!K97</f>
        <v>AAA</v>
      </c>
    </row>
    <row r="21" spans="1:23" x14ac:dyDescent="0.25">
      <c r="A21" s="38">
        <f>Cumulative!A98</f>
        <v>0</v>
      </c>
      <c r="B21" s="5">
        <f>Cumulative!B98</f>
        <v>6.604847111627557E-2</v>
      </c>
      <c r="C21" s="1">
        <f>Cumulative!C98</f>
        <v>6.3601659714901282E-2</v>
      </c>
      <c r="D21" s="1">
        <f>Cumulative!D98</f>
        <v>6.7405458942100248E-5</v>
      </c>
      <c r="E21" s="1">
        <f>Cumulative!E98</f>
        <v>9.6581620218264065E-5</v>
      </c>
      <c r="F21" s="1">
        <f>Cumulative!F98</f>
        <v>1.0452042085856509E-4</v>
      </c>
      <c r="G21" s="1">
        <f>Cumulative!G98</f>
        <v>0</v>
      </c>
      <c r="H21" s="1">
        <f>Cumulative!H98</f>
        <v>4.5480990467464781E-6</v>
      </c>
      <c r="I21" s="1">
        <f>Cumulative!I98</f>
        <v>0</v>
      </c>
      <c r="J21" s="1">
        <f>Cumulative!J98</f>
        <v>0</v>
      </c>
      <c r="K21" s="6">
        <f>Cumulative!K98</f>
        <v>0</v>
      </c>
    </row>
    <row r="22" spans="1:23" x14ac:dyDescent="0.25">
      <c r="A22" s="38">
        <f>Cumulative!A99</f>
        <v>1</v>
      </c>
      <c r="B22" s="7">
        <f>Cumulative!B99</f>
        <v>5.3509975801296822E-2</v>
      </c>
      <c r="C22" s="8">
        <f>Cumulative!C99</f>
        <v>4.9845675070590928E-2</v>
      </c>
      <c r="D22" s="8">
        <f>Cumulative!D99</f>
        <v>3.5124830782495122E-3</v>
      </c>
      <c r="E22" s="8">
        <f>Cumulative!E99</f>
        <v>3.5242340980701998E-3</v>
      </c>
      <c r="F22" s="8">
        <f>Cumulative!F99</f>
        <v>4.2926681060071158E-3</v>
      </c>
      <c r="G22" s="8">
        <f>Cumulative!G99</f>
        <v>1.0150663188110713E-3</v>
      </c>
      <c r="H22" s="8">
        <f>Cumulative!H99</f>
        <v>1.9628728525878996E-4</v>
      </c>
      <c r="I22" s="8">
        <f>Cumulative!I99</f>
        <v>7.6914090573057845E-5</v>
      </c>
      <c r="J22" s="8">
        <f>Cumulative!J99</f>
        <v>4.5108476030781186E-4</v>
      </c>
      <c r="K22" s="9">
        <f>Cumulative!K99</f>
        <v>0</v>
      </c>
    </row>
    <row r="23" spans="1:23" x14ac:dyDescent="0.25">
      <c r="A23" s="38">
        <f>Cumulative!A100</f>
        <v>2</v>
      </c>
      <c r="B23" s="7">
        <f>Cumulative!B100</f>
        <v>4.4600320178765966E-2</v>
      </c>
      <c r="C23" s="8">
        <f>Cumulative!C100</f>
        <v>4.3642381481845988E-2</v>
      </c>
      <c r="D23" s="8">
        <f>Cumulative!D100</f>
        <v>3.2331696469693454E-3</v>
      </c>
      <c r="E23" s="8">
        <f>Cumulative!E100</f>
        <v>2.8607665952305713E-3</v>
      </c>
      <c r="F23" s="8">
        <f>Cumulative!F100</f>
        <v>3.8769084309370344E-3</v>
      </c>
      <c r="G23" s="8">
        <f>Cumulative!G100</f>
        <v>1.0424605054647968E-3</v>
      </c>
      <c r="H23" s="8">
        <f>Cumulative!H100</f>
        <v>1.7601349729927634E-4</v>
      </c>
      <c r="I23" s="8">
        <f>Cumulative!I100</f>
        <v>6.4150341568496402E-5</v>
      </c>
      <c r="J23" s="8">
        <f>Cumulative!J100</f>
        <v>5.0113970738096766E-4</v>
      </c>
      <c r="K23" s="9">
        <f>Cumulative!K100</f>
        <v>0</v>
      </c>
    </row>
    <row r="24" spans="1:23" x14ac:dyDescent="0.25">
      <c r="A24" s="38">
        <f>Cumulative!A101</f>
        <v>3</v>
      </c>
      <c r="B24" s="7">
        <f>Cumulative!B101</f>
        <v>4.1797399183044918E-2</v>
      </c>
      <c r="C24" s="8">
        <f>Cumulative!C101</f>
        <v>4.4937831845192899E-2</v>
      </c>
      <c r="D24" s="8">
        <f>Cumulative!D101</f>
        <v>2.7544935407409878E-3</v>
      </c>
      <c r="E24" s="8">
        <f>Cumulative!E101</f>
        <v>2.5906715314495898E-3</v>
      </c>
      <c r="F24" s="8">
        <f>Cumulative!F101</f>
        <v>3.4619985851758388E-3</v>
      </c>
      <c r="G24" s="8">
        <f>Cumulative!G101</f>
        <v>8.9120110850761467E-4</v>
      </c>
      <c r="H24" s="8">
        <f>Cumulative!H101</f>
        <v>1.4320663458386454E-4</v>
      </c>
      <c r="I24" s="8">
        <f>Cumulative!I101</f>
        <v>5.6512748999753289E-5</v>
      </c>
      <c r="J24" s="8">
        <f>Cumulative!J101</f>
        <v>4.052478458755634E-4</v>
      </c>
      <c r="K24" s="9">
        <f>Cumulative!K101</f>
        <v>0</v>
      </c>
    </row>
    <row r="25" spans="1:23" x14ac:dyDescent="0.25">
      <c r="A25" s="32">
        <f>Cumulative!A102</f>
        <v>4</v>
      </c>
      <c r="B25" s="10">
        <f>Cumulative!B102</f>
        <v>4.5473470399084122E-2</v>
      </c>
      <c r="C25" s="2">
        <f>Cumulative!C102</f>
        <v>4.9187599419430843E-2</v>
      </c>
      <c r="D25" s="2">
        <f>Cumulative!D102</f>
        <v>2.9253466740925983E-3</v>
      </c>
      <c r="E25" s="2">
        <f>Cumulative!E102</f>
        <v>3.0296903052169245E-3</v>
      </c>
      <c r="F25" s="2">
        <f>Cumulative!F102</f>
        <v>3.8374772094181596E-3</v>
      </c>
      <c r="G25" s="2">
        <f>Cumulative!G102</f>
        <v>9.7320446532888456E-4</v>
      </c>
      <c r="H25" s="2">
        <f>Cumulative!H102</f>
        <v>1.5394042355954457E-4</v>
      </c>
      <c r="I25" s="2">
        <f>Cumulative!I102</f>
        <v>6.6303001111003357E-5</v>
      </c>
      <c r="J25" s="2">
        <f>Cumulative!J102</f>
        <v>4.1711016292712518E-4</v>
      </c>
      <c r="K25" s="11">
        <f>Cumulative!K102</f>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BC728-FDDB-40E7-975E-1F5D28C410DE}">
  <dimension ref="A2:W25"/>
  <sheetViews>
    <sheetView workbookViewId="0">
      <selection activeCell="X26" sqref="X26"/>
    </sheetView>
  </sheetViews>
  <sheetFormatPr defaultRowHeight="15" x14ac:dyDescent="0.25"/>
  <sheetData>
    <row r="2" spans="1:23" x14ac:dyDescent="0.25">
      <c r="A2" t="str">
        <f>Cumulative!A104</f>
        <v>Initial Conditions: 0.025 M Gly, 0.075 M Ala</v>
      </c>
    </row>
    <row r="3" spans="1:23" x14ac:dyDescent="0.25">
      <c r="A3" t="str">
        <f>Cumulative!A105</f>
        <v>Source: 2021-01-13_G-A-InitialConditions</v>
      </c>
      <c r="M3" t="str">
        <f>Cumulative!M105</f>
        <v>Initial Conditions: 0.025 M Gly, 0.075 M Ala</v>
      </c>
    </row>
    <row r="4" spans="1:23" x14ac:dyDescent="0.25">
      <c r="A4" t="str">
        <f>Cumulative!A106</f>
        <v>Version i</v>
      </c>
      <c r="B4" t="str">
        <f>Cumulative!B106</f>
        <v>G</v>
      </c>
      <c r="C4" t="str">
        <f>Cumulative!C106</f>
        <v>A</v>
      </c>
      <c r="D4" t="str">
        <f>Cumulative!D106</f>
        <v>GG</v>
      </c>
      <c r="E4" t="str">
        <f>Cumulative!E106</f>
        <v>AA</v>
      </c>
      <c r="F4" t="str">
        <f>Cumulative!F106</f>
        <v>GA/AG</v>
      </c>
      <c r="G4" t="str">
        <f>Cumulative!G106</f>
        <v>GAG/GGA/AGG</v>
      </c>
      <c r="H4" t="str">
        <f>Cumulative!H106</f>
        <v>GGG</v>
      </c>
      <c r="I4" t="str">
        <f>Cumulative!I106</f>
        <v>GGGG</v>
      </c>
      <c r="J4" t="str">
        <f>Cumulative!J106</f>
        <v>AAG/AGA/GAA</v>
      </c>
      <c r="K4" t="str">
        <f>Cumulative!K106</f>
        <v>AAA</v>
      </c>
      <c r="M4" t="str">
        <f>Cumulative!M106</f>
        <v>Average</v>
      </c>
      <c r="N4" t="str">
        <f>Cumulative!N106</f>
        <v>G</v>
      </c>
      <c r="O4" t="str">
        <f>Cumulative!O106</f>
        <v>A</v>
      </c>
      <c r="P4" t="str">
        <f>Cumulative!P106</f>
        <v>GG</v>
      </c>
      <c r="Q4" t="str">
        <f>Cumulative!Q106</f>
        <v>AA</v>
      </c>
      <c r="R4" t="str">
        <f>Cumulative!R106</f>
        <v>GA/AG</v>
      </c>
      <c r="S4" t="str">
        <f>Cumulative!S106</f>
        <v>GAG/GGA/AGG</v>
      </c>
      <c r="T4" t="str">
        <f>Cumulative!T106</f>
        <v>GGG</v>
      </c>
      <c r="U4" t="str">
        <f>Cumulative!U106</f>
        <v>GGGG</v>
      </c>
      <c r="V4" t="str">
        <f>Cumulative!V106</f>
        <v>AAG/AGA/GAA</v>
      </c>
      <c r="W4" t="str">
        <f>Cumulative!W106</f>
        <v>AAA</v>
      </c>
    </row>
    <row r="5" spans="1:23" x14ac:dyDescent="0.25">
      <c r="A5">
        <f>Cumulative!A107</f>
        <v>0</v>
      </c>
      <c r="B5">
        <f>Cumulative!B107</f>
        <v>3.0037297018229322E-2</v>
      </c>
      <c r="C5">
        <f>Cumulative!C107</f>
        <v>0.10685115352843927</v>
      </c>
      <c r="D5">
        <f>Cumulative!D107</f>
        <v>5.6222244842051125E-5</v>
      </c>
      <c r="E5">
        <f>Cumulative!E107</f>
        <v>2.057312218311825E-4</v>
      </c>
      <c r="F5">
        <f>Cumulative!F107</f>
        <v>4.0972073649632976E-5</v>
      </c>
      <c r="G5">
        <f>Cumulative!G107</f>
        <v>0</v>
      </c>
      <c r="H5">
        <f>Cumulative!H107</f>
        <v>2.2695771113000393E-5</v>
      </c>
      <c r="I5">
        <f>Cumulative!I107</f>
        <v>0</v>
      </c>
      <c r="J5">
        <f>Cumulative!J107</f>
        <v>0</v>
      </c>
      <c r="K5">
        <f>Cumulative!K107</f>
        <v>0</v>
      </c>
      <c r="M5">
        <f>Cumulative!M107</f>
        <v>0</v>
      </c>
      <c r="N5">
        <f>Cumulative!N107</f>
        <v>2.3863005168644803E-2</v>
      </c>
      <c r="O5">
        <f>Cumulative!O107</f>
        <v>8.0527828995214393E-2</v>
      </c>
      <c r="P5">
        <f>Cumulative!P107</f>
        <v>8.7720257364630116E-5</v>
      </c>
      <c r="Q5">
        <f>Cumulative!Q107</f>
        <v>3.8227460670017197E-4</v>
      </c>
      <c r="R5">
        <f>Cumulative!R107</f>
        <v>8.6221907625140762E-5</v>
      </c>
      <c r="S5">
        <f>Cumulative!S107</f>
        <v>4.1376013858439864E-6</v>
      </c>
      <c r="T5">
        <f>Cumulative!T107</f>
        <v>7.565257037666798E-6</v>
      </c>
      <c r="U5">
        <f>Cumulative!U107</f>
        <v>0</v>
      </c>
      <c r="V5">
        <f>Cumulative!V107</f>
        <v>0</v>
      </c>
      <c r="W5">
        <f>Cumulative!W107</f>
        <v>0</v>
      </c>
    </row>
    <row r="6" spans="1:23" x14ac:dyDescent="0.25">
      <c r="A6">
        <f>Cumulative!A108</f>
        <v>1</v>
      </c>
      <c r="B6">
        <f>Cumulative!B108</f>
        <v>2.2581143959670667E-2</v>
      </c>
      <c r="C6">
        <f>Cumulative!C108</f>
        <v>6.2148151800547349E-2</v>
      </c>
      <c r="D6">
        <f>Cumulative!D108</f>
        <v>1.1105806945941382E-3</v>
      </c>
      <c r="E6">
        <f>Cumulative!E108</f>
        <v>7.6758632616532891E-3</v>
      </c>
      <c r="F6">
        <f>Cumulative!F108</f>
        <v>3.3478939782226134E-3</v>
      </c>
      <c r="G6">
        <f>Cumulative!G108</f>
        <v>5.0687010778788114E-4</v>
      </c>
      <c r="H6">
        <f>Cumulative!H108</f>
        <v>3.5163479846290281E-5</v>
      </c>
      <c r="I6">
        <f>Cumulative!I108</f>
        <v>8.7682824294538336E-6</v>
      </c>
      <c r="J6">
        <f>Cumulative!J108</f>
        <v>5.7942524151493972E-4</v>
      </c>
      <c r="K6">
        <f>Cumulative!K108</f>
        <v>0</v>
      </c>
      <c r="M6">
        <f>Cumulative!M108</f>
        <v>1</v>
      </c>
      <c r="N6">
        <f>Cumulative!N108</f>
        <v>2.3321131720283831E-2</v>
      </c>
      <c r="O6">
        <f>Cumulative!O108</f>
        <v>7.2589071573114616E-2</v>
      </c>
      <c r="P6">
        <f>Cumulative!P108</f>
        <v>1.0971744454226038E-3</v>
      </c>
      <c r="Q6">
        <f>Cumulative!Q108</f>
        <v>7.9081408331540173E-3</v>
      </c>
      <c r="R6">
        <f>Cumulative!R108</f>
        <v>3.4097011768306792E-3</v>
      </c>
      <c r="S6">
        <f>Cumulative!S108</f>
        <v>5.0100020938293984E-4</v>
      </c>
      <c r="T6">
        <f>Cumulative!T108</f>
        <v>3.396510276513797E-5</v>
      </c>
      <c r="U6">
        <f>Cumulative!U108</f>
        <v>9.2973873001710306E-6</v>
      </c>
      <c r="V6">
        <f>Cumulative!V108</f>
        <v>5.4557540960486009E-4</v>
      </c>
      <c r="W6">
        <f>Cumulative!W108</f>
        <v>0</v>
      </c>
    </row>
    <row r="7" spans="1:23" x14ac:dyDescent="0.25">
      <c r="A7">
        <f>Cumulative!A109</f>
        <v>2</v>
      </c>
      <c r="B7">
        <f>Cumulative!B109</f>
        <v>2.5671162053313511E-2</v>
      </c>
      <c r="C7">
        <f>Cumulative!C109</f>
        <v>8.6539722299186217E-2</v>
      </c>
      <c r="D7">
        <f>Cumulative!D109</f>
        <v>1.0386336495819232E-3</v>
      </c>
      <c r="E7">
        <f>Cumulative!E109</f>
        <v>6.2421452357364262E-3</v>
      </c>
      <c r="F7">
        <f>Cumulative!F109</f>
        <v>3.1072806900601969E-3</v>
      </c>
      <c r="G7">
        <f>Cumulative!G109</f>
        <v>4.2821187624486823E-4</v>
      </c>
      <c r="H7">
        <f>Cumulative!H109</f>
        <v>4.7287156881641714E-5</v>
      </c>
      <c r="I7">
        <f>Cumulative!I109</f>
        <v>1.2519128602003831E-5</v>
      </c>
      <c r="J7">
        <f>Cumulative!J109</f>
        <v>4.9277562217834941E-4</v>
      </c>
      <c r="K7">
        <f>Cumulative!K109</f>
        <v>0</v>
      </c>
      <c r="M7">
        <f>Cumulative!M109</f>
        <v>2</v>
      </c>
      <c r="N7">
        <f>Cumulative!N109</f>
        <v>2.4238281933932015E-2</v>
      </c>
      <c r="O7">
        <f>Cumulative!O109</f>
        <v>8.4036755204837235E-2</v>
      </c>
      <c r="P7">
        <f>Cumulative!P109</f>
        <v>1.0176528565440986E-3</v>
      </c>
      <c r="Q7">
        <f>Cumulative!Q109</f>
        <v>6.5019791373421244E-3</v>
      </c>
      <c r="R7">
        <f>Cumulative!R109</f>
        <v>3.1301831607279573E-3</v>
      </c>
      <c r="S7">
        <f>Cumulative!S109</f>
        <v>4.3019107536783688E-4</v>
      </c>
      <c r="T7">
        <f>Cumulative!T109</f>
        <v>3.5845809380534904E-5</v>
      </c>
      <c r="U7">
        <f>Cumulative!U109</f>
        <v>9.5021436371266592E-6</v>
      </c>
      <c r="V7">
        <f>Cumulative!V109</f>
        <v>4.9172471302208237E-4</v>
      </c>
      <c r="W7">
        <f>Cumulative!W109</f>
        <v>0</v>
      </c>
    </row>
    <row r="8" spans="1:23" x14ac:dyDescent="0.25">
      <c r="A8">
        <f>Cumulative!A110</f>
        <v>3</v>
      </c>
      <c r="B8">
        <f>Cumulative!B110</f>
        <v>2.1888695357795841E-2</v>
      </c>
      <c r="C8">
        <f>Cumulative!C110</f>
        <v>6.736094320922574E-2</v>
      </c>
      <c r="D8">
        <f>Cumulative!D110</f>
        <v>1.0076119082577082E-3</v>
      </c>
      <c r="E8">
        <f>Cumulative!E110</f>
        <v>5.3177442076217619E-3</v>
      </c>
      <c r="F8">
        <f>Cumulative!F110</f>
        <v>2.9420918990950362E-3</v>
      </c>
      <c r="G8">
        <f>Cumulative!G110</f>
        <v>3.9065089812044041E-4</v>
      </c>
      <c r="H8">
        <f>Cumulative!H110</f>
        <v>2.9263336226645647E-5</v>
      </c>
      <c r="I8">
        <f>Cumulative!I110</f>
        <v>7.768056783440501E-6</v>
      </c>
      <c r="J8">
        <f>Cumulative!J110</f>
        <v>4.9553965721949001E-4</v>
      </c>
      <c r="K8">
        <f>Cumulative!K110</f>
        <v>0</v>
      </c>
      <c r="M8">
        <f>Cumulative!M110</f>
        <v>3</v>
      </c>
      <c r="N8">
        <f>Cumulative!N110</f>
        <v>2.3703979577109888E-2</v>
      </c>
      <c r="O8">
        <f>Cumulative!O110</f>
        <v>7.9319367055944251E-2</v>
      </c>
      <c r="P8">
        <f>Cumulative!P110</f>
        <v>1.0390065542289939E-3</v>
      </c>
      <c r="Q8">
        <f>Cumulative!Q110</f>
        <v>5.949974031550378E-3</v>
      </c>
      <c r="R8">
        <f>Cumulative!R110</f>
        <v>3.1505475889816374E-3</v>
      </c>
      <c r="S8">
        <f>Cumulative!S110</f>
        <v>3.9951149781582341E-4</v>
      </c>
      <c r="T8">
        <f>Cumulative!T110</f>
        <v>2.7965189953091184E-5</v>
      </c>
      <c r="U8">
        <f>Cumulative!U110</f>
        <v>7.8115448550062988E-6</v>
      </c>
      <c r="V8">
        <f>Cumulative!V110</f>
        <v>4.9449354673516944E-4</v>
      </c>
      <c r="W8">
        <f>Cumulative!W110</f>
        <v>0</v>
      </c>
    </row>
    <row r="9" spans="1:23" x14ac:dyDescent="0.25">
      <c r="A9">
        <f>Cumulative!A111</f>
        <v>4</v>
      </c>
      <c r="B9">
        <f>Cumulative!B111</f>
        <v>1.9671255773135957E-2</v>
      </c>
      <c r="C9">
        <f>Cumulative!C111</f>
        <v>5.3534840498935997E-2</v>
      </c>
      <c r="D9">
        <f>Cumulative!D111</f>
        <v>9.9766516746110446E-4</v>
      </c>
      <c r="E9">
        <f>Cumulative!E111</f>
        <v>4.7832553897366884E-3</v>
      </c>
      <c r="F9">
        <f>Cumulative!F111</f>
        <v>2.8518125572611396E-3</v>
      </c>
      <c r="G9">
        <f>Cumulative!G111</f>
        <v>3.6503679598978738E-4</v>
      </c>
      <c r="H9">
        <f>Cumulative!H111</f>
        <v>2.7089055895674561E-5</v>
      </c>
      <c r="I9">
        <f>Cumulative!I111</f>
        <v>8.7954624741824576E-6</v>
      </c>
      <c r="J9">
        <f>Cumulative!J111</f>
        <v>4.1401501952168131E-4</v>
      </c>
      <c r="K9">
        <f>Cumulative!K111</f>
        <v>0</v>
      </c>
      <c r="M9">
        <f>Cumulative!M111</f>
        <v>4</v>
      </c>
      <c r="N9">
        <f>Cumulative!N111</f>
        <v>2.2912496959805868E-2</v>
      </c>
      <c r="O9">
        <f>Cumulative!O111</f>
        <v>7.7261601834882773E-2</v>
      </c>
      <c r="P9">
        <f>Cumulative!P111</f>
        <v>9.6388262331120755E-4</v>
      </c>
      <c r="Q9">
        <f>Cumulative!Q111</f>
        <v>5.5985486497475935E-3</v>
      </c>
      <c r="R9">
        <f>Cumulative!R111</f>
        <v>2.9670159334218137E-3</v>
      </c>
      <c r="S9">
        <f>Cumulative!S111</f>
        <v>3.6862484107991769E-4</v>
      </c>
      <c r="T9">
        <f>Cumulative!T111</f>
        <v>2.5414768299040708E-5</v>
      </c>
      <c r="U9">
        <f>Cumulative!U111</f>
        <v>7.3005600141081831E-6</v>
      </c>
      <c r="V9">
        <f>Cumulative!V111</f>
        <v>4.1544982243366227E-4</v>
      </c>
      <c r="W9">
        <f>Cumulative!W111</f>
        <v>0</v>
      </c>
    </row>
    <row r="11" spans="1:23" x14ac:dyDescent="0.25">
      <c r="A11" t="str">
        <f>Cumulative!A113</f>
        <v>Source: 2021-01-13_G-A-InitialConditions</v>
      </c>
      <c r="M11" t="str">
        <f>Cumulative!M113</f>
        <v>* 0 terms corrected to 1e-8 (for measurable species that simply weren't found) or 1e-4 (for species that couldn't be measured due to peak overlap)</v>
      </c>
    </row>
    <row r="12" spans="1:23" x14ac:dyDescent="0.25">
      <c r="A12" t="str">
        <f>Cumulative!A114</f>
        <v>Version ii</v>
      </c>
      <c r="B12" t="str">
        <f>Cumulative!B114</f>
        <v>G</v>
      </c>
      <c r="C12" t="str">
        <f>Cumulative!C114</f>
        <v>A</v>
      </c>
      <c r="D12" t="str">
        <f>Cumulative!D114</f>
        <v>GG</v>
      </c>
      <c r="E12" t="str">
        <f>Cumulative!E114</f>
        <v>AA</v>
      </c>
      <c r="F12" t="str">
        <f>Cumulative!F114</f>
        <v>GA/AG</v>
      </c>
      <c r="G12" t="str">
        <f>Cumulative!G114</f>
        <v>GAG/GGA/AGG</v>
      </c>
      <c r="H12" t="str">
        <f>Cumulative!H114</f>
        <v>GGG</v>
      </c>
      <c r="I12" t="str">
        <f>Cumulative!I114</f>
        <v>GGGG</v>
      </c>
      <c r="J12" t="str">
        <f>Cumulative!J114</f>
        <v>AAG/AGA/GAA</v>
      </c>
      <c r="K12" t="str">
        <f>Cumulative!K114</f>
        <v>AAA</v>
      </c>
      <c r="M12" t="str">
        <f>Cumulative!M114</f>
        <v>Std Dev (of all available versions)</v>
      </c>
      <c r="N12" t="str">
        <f>Cumulative!N114</f>
        <v>G</v>
      </c>
      <c r="O12" t="str">
        <f>Cumulative!O114</f>
        <v>A</v>
      </c>
      <c r="P12" t="str">
        <f>Cumulative!P114</f>
        <v>GG</v>
      </c>
      <c r="Q12" t="str">
        <f>Cumulative!Q114</f>
        <v>AA</v>
      </c>
      <c r="R12" t="str">
        <f>Cumulative!R114</f>
        <v>GA/AG</v>
      </c>
      <c r="S12" t="str">
        <f>Cumulative!S114</f>
        <v>GAG/GGA/AGG</v>
      </c>
      <c r="T12" t="str">
        <f>Cumulative!T114</f>
        <v>GGG</v>
      </c>
      <c r="U12" t="str">
        <f>Cumulative!U114</f>
        <v>GGGG</v>
      </c>
      <c r="V12" t="str">
        <f>Cumulative!V114</f>
        <v>AAG/AGA/GAA</v>
      </c>
      <c r="W12" t="str">
        <f>Cumulative!W114</f>
        <v>AAA</v>
      </c>
    </row>
    <row r="13" spans="1:23" x14ac:dyDescent="0.25">
      <c r="A13">
        <f>Cumulative!A115</f>
        <v>0</v>
      </c>
      <c r="B13">
        <f>Cumulative!B115</f>
        <v>1.4151309326153456E-2</v>
      </c>
      <c r="C13">
        <f>Cumulative!C115</f>
        <v>3.5841893690292788E-2</v>
      </c>
      <c r="D13">
        <f>Cumulative!D115</f>
        <v>1.9190850731884936E-5</v>
      </c>
      <c r="E13">
        <f>Cumulative!E115</f>
        <v>1.0595830248560249E-4</v>
      </c>
      <c r="F13">
        <f>Cumulative!F115</f>
        <v>4.5504496630359189E-5</v>
      </c>
      <c r="G13">
        <f>Cumulative!G115</f>
        <v>1.241280415753196E-5</v>
      </c>
      <c r="H13">
        <f>Cumulative!H115</f>
        <v>0</v>
      </c>
      <c r="I13">
        <f>Cumulative!I115</f>
        <v>0</v>
      </c>
      <c r="J13">
        <f>Cumulative!J115</f>
        <v>0</v>
      </c>
      <c r="K13">
        <f>Cumulative!K115</f>
        <v>0</v>
      </c>
      <c r="M13">
        <f>Cumulative!M115</f>
        <v>0</v>
      </c>
      <c r="N13">
        <f>Cumulative!N115</f>
        <v>8.5132879368062866E-3</v>
      </c>
      <c r="O13">
        <f>Cumulative!O115</f>
        <v>3.8903314144876848E-2</v>
      </c>
      <c r="P13">
        <f>Cumulative!P115</f>
        <v>8.8582980727630725E-5</v>
      </c>
      <c r="Q13">
        <f>Cumulative!Q115</f>
        <v>3.953480521721691E-4</v>
      </c>
      <c r="R13">
        <f>Cumulative!R115</f>
        <v>7.4484301167127546E-5</v>
      </c>
      <c r="S13">
        <f>Cumulative!S115</f>
        <v>7.1665358217491838E-6</v>
      </c>
      <c r="T13">
        <f>Cumulative!T115</f>
        <v>1.3103409561556908E-5</v>
      </c>
      <c r="U13">
        <f>Cumulative!U115</f>
        <v>1E-8</v>
      </c>
      <c r="V13">
        <f>Cumulative!V115</f>
        <v>1E-8</v>
      </c>
      <c r="W13">
        <f>Cumulative!W115</f>
        <v>1E-4</v>
      </c>
    </row>
    <row r="14" spans="1:23" x14ac:dyDescent="0.25">
      <c r="A14">
        <f>Cumulative!A116</f>
        <v>1</v>
      </c>
      <c r="B14">
        <f>Cumulative!B116</f>
        <v>2.3326067494810955E-2</v>
      </c>
      <c r="C14">
        <f>Cumulative!C116</f>
        <v>7.6758159915306642E-2</v>
      </c>
      <c r="D14">
        <f>Cumulative!D116</f>
        <v>1.1191692774129894E-3</v>
      </c>
      <c r="E14">
        <f>Cumulative!E116</f>
        <v>8.1853057599829658E-3</v>
      </c>
      <c r="F14">
        <f>Cumulative!F116</f>
        <v>3.5609650710561277E-3</v>
      </c>
      <c r="G14">
        <f>Cumulative!G116</f>
        <v>5.0924753611064231E-4</v>
      </c>
      <c r="H14">
        <f>Cumulative!H116</f>
        <v>3.3333231213257661E-5</v>
      </c>
      <c r="I14">
        <f>Cumulative!I116</f>
        <v>9.9424603617303539E-6</v>
      </c>
      <c r="J14">
        <f>Cumulative!J116</f>
        <v>5.2620317095714367E-4</v>
      </c>
      <c r="K14">
        <f>Cumulative!K116</f>
        <v>0</v>
      </c>
      <c r="M14">
        <f>Cumulative!M116</f>
        <v>1</v>
      </c>
      <c r="N14">
        <f>Cumulative!N116</f>
        <v>7.375322603034067E-4</v>
      </c>
      <c r="O14">
        <f>Cumulative!O116</f>
        <v>9.1030207292202674E-3</v>
      </c>
      <c r="P14">
        <f>Cumulative!P116</f>
        <v>3.0957524921797261E-5</v>
      </c>
      <c r="Q14">
        <f>Cumulative!Q116</f>
        <v>2.576704693544978E-4</v>
      </c>
      <c r="R14">
        <f>Cumulative!R116</f>
        <v>1.3172584387052832E-4</v>
      </c>
      <c r="S14">
        <f>Cumulative!S116</f>
        <v>1.2283528623395639E-5</v>
      </c>
      <c r="T14">
        <f>Cumulative!T116</f>
        <v>1.0383394920262146E-6</v>
      </c>
      <c r="U14">
        <f>Cumulative!U116</f>
        <v>5.9561725976224685E-7</v>
      </c>
      <c r="V14">
        <f>Cumulative!V116</f>
        <v>2.94167933095634E-5</v>
      </c>
      <c r="W14">
        <f>Cumulative!W116</f>
        <v>1E-4</v>
      </c>
    </row>
    <row r="15" spans="1:23" x14ac:dyDescent="0.25">
      <c r="A15">
        <f>Cumulative!A117</f>
        <v>2</v>
      </c>
      <c r="B15">
        <f>Cumulative!B117</f>
        <v>2.2401749109993485E-2</v>
      </c>
      <c r="C15">
        <f>Cumulative!C117</f>
        <v>7.7957076128971639E-2</v>
      </c>
      <c r="D15">
        <f>Cumulative!D117</f>
        <v>9.81696997942326E-4</v>
      </c>
      <c r="E15">
        <f>Cumulative!E117</f>
        <v>6.1393423750845735E-3</v>
      </c>
      <c r="F15">
        <f>Cumulative!F117</f>
        <v>3.0023396466144054E-3</v>
      </c>
      <c r="G15">
        <f>Cumulative!G117</f>
        <v>4.024783053542774E-4</v>
      </c>
      <c r="H15">
        <f>Cumulative!H117</f>
        <v>2.8382615079923182E-5</v>
      </c>
      <c r="I15">
        <f>Cumulative!I117</f>
        <v>8.1105253470211532E-6</v>
      </c>
      <c r="J15">
        <f>Cumulative!J117</f>
        <v>4.6240002875748122E-4</v>
      </c>
      <c r="K15">
        <f>Cumulative!K117</f>
        <v>0</v>
      </c>
      <c r="M15">
        <f>Cumulative!M117</f>
        <v>2</v>
      </c>
      <c r="N15">
        <f>Cumulative!N117</f>
        <v>1.6716658990089161E-3</v>
      </c>
      <c r="O15">
        <f>Cumulative!O117</f>
        <v>5.2924573942374079E-3</v>
      </c>
      <c r="P15">
        <f>Cumulative!P117</f>
        <v>3.1283142688445042E-5</v>
      </c>
      <c r="Q15">
        <f>Cumulative!Q117</f>
        <v>5.4152045443114655E-4</v>
      </c>
      <c r="R15">
        <f>Cumulative!R117</f>
        <v>1.406997498065959E-4</v>
      </c>
      <c r="S15">
        <f>Cumulative!S117</f>
        <v>2.8753503110032893E-5</v>
      </c>
      <c r="T15">
        <f>Cumulative!T117</f>
        <v>1.006055179143708E-5</v>
      </c>
      <c r="U15">
        <f>Cumulative!U117</f>
        <v>2.6153983034242969E-6</v>
      </c>
      <c r="V15">
        <f>Cumulative!V117</f>
        <v>2.8813606821690417E-5</v>
      </c>
      <c r="W15">
        <f>Cumulative!W117</f>
        <v>1E-4</v>
      </c>
    </row>
    <row r="16" spans="1:23" x14ac:dyDescent="0.25">
      <c r="A16">
        <f>Cumulative!A118</f>
        <v>3</v>
      </c>
      <c r="B16">
        <f>Cumulative!B118</f>
        <v>2.5153518275824786E-2</v>
      </c>
      <c r="C16">
        <f>Cumulative!C118</f>
        <v>9.0393731464215296E-2</v>
      </c>
      <c r="D16">
        <f>Cumulative!D118</f>
        <v>1.0910051632789591E-3</v>
      </c>
      <c r="E16">
        <f>Cumulative!E118</f>
        <v>6.1364737915993459E-3</v>
      </c>
      <c r="F16">
        <f>Cumulative!F118</f>
        <v>3.3443358545000544E-3</v>
      </c>
      <c r="G16">
        <f>Cumulative!G118</f>
        <v>4.1185660300939057E-4</v>
      </c>
      <c r="H16">
        <f>Cumulative!H118</f>
        <v>2.798009799333518E-5</v>
      </c>
      <c r="I16">
        <f>Cumulative!I118</f>
        <v>8.9857227872828192E-6</v>
      </c>
      <c r="J16">
        <f>Cumulative!J118</f>
        <v>5.1208067941881585E-4</v>
      </c>
      <c r="K16">
        <f>Cumulative!K118</f>
        <v>0</v>
      </c>
      <c r="M16">
        <f>Cumulative!M118</f>
        <v>3</v>
      </c>
      <c r="N16">
        <f>Cumulative!N118</f>
        <v>1.6628573332972726E-3</v>
      </c>
      <c r="O16">
        <f>Cumulative!O118</f>
        <v>1.1541815477550539E-2</v>
      </c>
      <c r="P16">
        <f>Cumulative!P118</f>
        <v>4.5354175294789921E-5</v>
      </c>
      <c r="Q16">
        <f>Cumulative!Q118</f>
        <v>5.6265975536254928E-4</v>
      </c>
      <c r="R16">
        <f>Cumulative!R118</f>
        <v>2.0152270323257836E-4</v>
      </c>
      <c r="S16">
        <f>Cumulative!S118</f>
        <v>1.1023920077924579E-5</v>
      </c>
      <c r="T16">
        <f>Cumulative!T118</f>
        <v>1.3056641275979109E-6</v>
      </c>
      <c r="U16">
        <f>Cumulative!U118</f>
        <v>1.1530491295100382E-6</v>
      </c>
      <c r="V16">
        <f>Cumulative!V118</f>
        <v>1.8132833950243099E-5</v>
      </c>
      <c r="W16">
        <f>Cumulative!W118</f>
        <v>1E-4</v>
      </c>
    </row>
    <row r="17" spans="1:23" x14ac:dyDescent="0.25">
      <c r="A17">
        <f>Cumulative!A119</f>
        <v>4</v>
      </c>
      <c r="B17">
        <f>Cumulative!B119</f>
        <v>2.3800359218482857E-2</v>
      </c>
      <c r="C17">
        <f>Cumulative!C119</f>
        <v>8.4329234247466633E-2</v>
      </c>
      <c r="D17">
        <f>Cumulative!D119</f>
        <v>9.2793199845886756E-4</v>
      </c>
      <c r="E17">
        <f>Cumulative!E119</f>
        <v>5.3556812242138993E-3</v>
      </c>
      <c r="F17">
        <f>Cumulative!F119</f>
        <v>2.8657746519167287E-3</v>
      </c>
      <c r="G17">
        <f>Cumulative!G119</f>
        <v>3.3845499690363855E-4</v>
      </c>
      <c r="H17">
        <f>Cumulative!H119</f>
        <v>2.2902190131763468E-5</v>
      </c>
      <c r="I17">
        <f>Cumulative!I119</f>
        <v>6.1481261176145608E-6</v>
      </c>
      <c r="J17">
        <f>Cumulative!J119</f>
        <v>3.6634981107784505E-4</v>
      </c>
      <c r="K17">
        <f>Cumulative!K119</f>
        <v>0</v>
      </c>
      <c r="M17">
        <f>Cumulative!M119</f>
        <v>4</v>
      </c>
      <c r="N17">
        <f>Cumulative!N119</f>
        <v>2.9010632705328498E-3</v>
      </c>
      <c r="O17">
        <f>Cumulative!O119</f>
        <v>2.1100203884057769E-2</v>
      </c>
      <c r="P17">
        <f>Cumulative!P119</f>
        <v>3.4917103906579404E-5</v>
      </c>
      <c r="Q17">
        <f>Cumulative!Q119</f>
        <v>9.6004992647174138E-4</v>
      </c>
      <c r="R17">
        <f>Cumulative!R119</f>
        <v>1.8757652410637311E-4</v>
      </c>
      <c r="S17">
        <f>Cumulative!S119</f>
        <v>3.2114550074015828E-5</v>
      </c>
      <c r="T17">
        <f>Cumulative!T119</f>
        <v>2.2157413075255245E-6</v>
      </c>
      <c r="U17">
        <f>Cumulative!U119</f>
        <v>1.3564884754329074E-6</v>
      </c>
      <c r="V17">
        <f>Cumulative!V119</f>
        <v>4.9832906937175899E-5</v>
      </c>
      <c r="W17">
        <f>Cumulative!W119</f>
        <v>1E-4</v>
      </c>
    </row>
    <row r="19" spans="1:23" x14ac:dyDescent="0.25">
      <c r="A19" t="str">
        <f>Cumulative!A121</f>
        <v>Source: 2021-01-13_G-A-InitialConditions</v>
      </c>
    </row>
    <row r="20" spans="1:23" x14ac:dyDescent="0.25">
      <c r="A20" t="str">
        <f>Cumulative!A122</f>
        <v>Version iii</v>
      </c>
      <c r="B20" t="str">
        <f>Cumulative!B122</f>
        <v>G</v>
      </c>
      <c r="C20" t="str">
        <f>Cumulative!C122</f>
        <v>A</v>
      </c>
      <c r="D20" t="str">
        <f>Cumulative!D122</f>
        <v>GG</v>
      </c>
      <c r="E20" t="str">
        <f>Cumulative!E122</f>
        <v>AA</v>
      </c>
      <c r="F20" t="str">
        <f>Cumulative!F122</f>
        <v>GA/AG</v>
      </c>
      <c r="G20" t="str">
        <f>Cumulative!G122</f>
        <v>GAG/GGA/AGG</v>
      </c>
      <c r="H20" t="str">
        <f>Cumulative!H122</f>
        <v>GGG</v>
      </c>
      <c r="I20" t="str">
        <f>Cumulative!I122</f>
        <v>GGGG</v>
      </c>
      <c r="J20" t="str">
        <f>Cumulative!J122</f>
        <v>AAG/AGA/GAA</v>
      </c>
      <c r="K20" t="str">
        <f>Cumulative!K122</f>
        <v>AAA</v>
      </c>
    </row>
    <row r="21" spans="1:23" x14ac:dyDescent="0.25">
      <c r="A21">
        <f>Cumulative!A123</f>
        <v>0</v>
      </c>
      <c r="B21">
        <f>Cumulative!B123</f>
        <v>2.7400409161551637E-2</v>
      </c>
      <c r="C21">
        <f>Cumulative!C123</f>
        <v>9.8890439766911115E-2</v>
      </c>
      <c r="D21">
        <f>Cumulative!D123</f>
        <v>1.8774767651995428E-4</v>
      </c>
      <c r="E21">
        <f>Cumulative!E123</f>
        <v>8.3513429578373091E-4</v>
      </c>
      <c r="F21">
        <f>Cumulative!F123</f>
        <v>1.7218915259543011E-4</v>
      </c>
      <c r="G21">
        <f>Cumulative!G123</f>
        <v>0</v>
      </c>
      <c r="H21">
        <f>Cumulative!H123</f>
        <v>0</v>
      </c>
      <c r="I21">
        <f>Cumulative!I123</f>
        <v>0</v>
      </c>
      <c r="J21">
        <f>Cumulative!J123</f>
        <v>0</v>
      </c>
      <c r="K21">
        <f>Cumulative!K123</f>
        <v>0</v>
      </c>
    </row>
    <row r="22" spans="1:23" x14ac:dyDescent="0.25">
      <c r="A22">
        <f>Cumulative!A124</f>
        <v>1</v>
      </c>
      <c r="B22">
        <f>Cumulative!B124</f>
        <v>2.4056183706369874E-2</v>
      </c>
      <c r="C22">
        <f>Cumulative!C124</f>
        <v>7.8860903003489843E-2</v>
      </c>
      <c r="D22">
        <f>Cumulative!D124</f>
        <v>1.0617733642606839E-3</v>
      </c>
      <c r="E22">
        <f>Cumulative!E124</f>
        <v>7.8632534778257952E-3</v>
      </c>
      <c r="F22">
        <f>Cumulative!F124</f>
        <v>3.3202444812132966E-3</v>
      </c>
      <c r="G22">
        <f>Cumulative!G124</f>
        <v>4.8688298425029596E-4</v>
      </c>
      <c r="H22">
        <f>Cumulative!H124</f>
        <v>3.3398597235865968E-5</v>
      </c>
      <c r="I22">
        <f>Cumulative!I124</f>
        <v>9.1814191093289059E-6</v>
      </c>
      <c r="J22">
        <f>Cumulative!J124</f>
        <v>5.3109781634249687E-4</v>
      </c>
      <c r="K22">
        <f>Cumulative!K124</f>
        <v>0</v>
      </c>
    </row>
    <row r="23" spans="1:23" x14ac:dyDescent="0.25">
      <c r="A23">
        <f>Cumulative!A125</f>
        <v>2</v>
      </c>
      <c r="B23">
        <f>Cumulative!B125</f>
        <v>2.4641934638489058E-2</v>
      </c>
      <c r="C23">
        <f>Cumulative!C125</f>
        <v>8.7613467186353877E-2</v>
      </c>
      <c r="D23">
        <f>Cumulative!D125</f>
        <v>1.0326279221080463E-3</v>
      </c>
      <c r="E23">
        <f>Cumulative!E125</f>
        <v>7.1244498012053717E-3</v>
      </c>
      <c r="F23">
        <f>Cumulative!F125</f>
        <v>3.2809291455092701E-3</v>
      </c>
      <c r="G23">
        <f>Cumulative!G125</f>
        <v>4.5988304450436505E-4</v>
      </c>
      <c r="H23">
        <f>Cumulative!H125</f>
        <v>3.1867656180039814E-5</v>
      </c>
      <c r="I23">
        <f>Cumulative!I125</f>
        <v>7.8767769623549938E-6</v>
      </c>
      <c r="J23">
        <f>Cumulative!J125</f>
        <v>5.1999848813041654E-4</v>
      </c>
      <c r="K23">
        <f>Cumulative!K125</f>
        <v>0</v>
      </c>
    </row>
    <row r="24" spans="1:23" x14ac:dyDescent="0.25">
      <c r="A24">
        <f>Cumulative!A126</f>
        <v>3</v>
      </c>
      <c r="B24">
        <f>Cumulative!B126</f>
        <v>2.4069725097709039E-2</v>
      </c>
      <c r="C24">
        <f>Cumulative!C126</f>
        <v>8.0203426494391716E-2</v>
      </c>
      <c r="D24">
        <f>Cumulative!D126</f>
        <v>1.0184025911503145E-3</v>
      </c>
      <c r="E24">
        <f>Cumulative!E126</f>
        <v>6.395704095430027E-3</v>
      </c>
      <c r="F24">
        <f>Cumulative!F126</f>
        <v>3.1652150133498207E-3</v>
      </c>
      <c r="G24">
        <f>Cumulative!G126</f>
        <v>3.9602699231763904E-4</v>
      </c>
      <c r="H24">
        <f>Cumulative!H126</f>
        <v>2.6652135639292714E-5</v>
      </c>
      <c r="I24">
        <f>Cumulative!I126</f>
        <v>6.6808549942955745E-6</v>
      </c>
      <c r="J24">
        <f>Cumulative!J126</f>
        <v>4.7586030356720245E-4</v>
      </c>
      <c r="K24">
        <f>Cumulative!K126</f>
        <v>0</v>
      </c>
    </row>
    <row r="25" spans="1:23" x14ac:dyDescent="0.25">
      <c r="A25">
        <f>Cumulative!A127</f>
        <v>4</v>
      </c>
      <c r="B25">
        <f>Cumulative!B127</f>
        <v>2.5265875887798793E-2</v>
      </c>
      <c r="C25">
        <f>Cumulative!C127</f>
        <v>9.3920730758245682E-2</v>
      </c>
      <c r="D25">
        <f>Cumulative!D127</f>
        <v>9.6605070401365063E-4</v>
      </c>
      <c r="E25">
        <f>Cumulative!E127</f>
        <v>6.6567093352921936E-3</v>
      </c>
      <c r="F25">
        <f>Cumulative!F127</f>
        <v>3.1834605910875734E-3</v>
      </c>
      <c r="G25">
        <f>Cumulative!G127</f>
        <v>4.0238273034632721E-4</v>
      </c>
      <c r="H25">
        <f>Cumulative!H127</f>
        <v>2.6253058869684099E-5</v>
      </c>
      <c r="I25">
        <f>Cumulative!I127</f>
        <v>6.9580914505275309E-6</v>
      </c>
      <c r="J25">
        <f>Cumulative!J127</f>
        <v>4.6598463670146045E-4</v>
      </c>
      <c r="K25">
        <f>Cumulative!K127</f>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FAA31-931D-446B-A33F-0C4C097E71EB}">
  <dimension ref="A2:W25"/>
  <sheetViews>
    <sheetView zoomScale="70" zoomScaleNormal="70" workbookViewId="0">
      <selection activeCell="O14" sqref="O14"/>
    </sheetView>
  </sheetViews>
  <sheetFormatPr defaultRowHeight="15" x14ac:dyDescent="0.25"/>
  <sheetData>
    <row r="2" spans="1:23" x14ac:dyDescent="0.25">
      <c r="A2" s="3" t="str">
        <f>Cumulative!A129</f>
        <v>Initial Conditions: 0.01 M Gly, 0.09 M Ala</v>
      </c>
    </row>
    <row r="3" spans="1:23" x14ac:dyDescent="0.25">
      <c r="A3" t="str">
        <f>Cumulative!A130</f>
        <v>Source: 2021-01-13_G-A-InitialConditions</v>
      </c>
      <c r="M3" t="str">
        <f>Cumulative!M130</f>
        <v>Initial Conditions: 0.01 M Gly, 0.09 M Ala</v>
      </c>
    </row>
    <row r="4" spans="1:23" x14ac:dyDescent="0.25">
      <c r="A4" s="4" t="str">
        <f>Cumulative!A131</f>
        <v>Version i</v>
      </c>
      <c r="B4" s="36" t="str">
        <f>Cumulative!B131</f>
        <v>G</v>
      </c>
      <c r="C4" s="36" t="str">
        <f>Cumulative!C131</f>
        <v>A</v>
      </c>
      <c r="D4" s="36" t="str">
        <f>Cumulative!D131</f>
        <v>GG</v>
      </c>
      <c r="E4" s="36" t="str">
        <f>Cumulative!E131</f>
        <v>AA</v>
      </c>
      <c r="F4" s="36" t="str">
        <f>Cumulative!F131</f>
        <v>GA/AG</v>
      </c>
      <c r="G4" s="36" t="str">
        <f>Cumulative!G131</f>
        <v>GAG/GGA/AGG</v>
      </c>
      <c r="H4" s="36" t="str">
        <f>Cumulative!H131</f>
        <v>GGG</v>
      </c>
      <c r="I4" s="36" t="str">
        <f>Cumulative!I131</f>
        <v>GGGG</v>
      </c>
      <c r="J4" s="36" t="str">
        <f>Cumulative!J131</f>
        <v>AAG/AGA/GAA</v>
      </c>
      <c r="K4" s="37" t="str">
        <f>Cumulative!K131</f>
        <v>AAA</v>
      </c>
      <c r="M4" s="30" t="str">
        <f>Cumulative!M131</f>
        <v>Average</v>
      </c>
      <c r="N4" s="36" t="str">
        <f>Cumulative!N131</f>
        <v>G</v>
      </c>
      <c r="O4" s="36" t="str">
        <f>Cumulative!O131</f>
        <v>A</v>
      </c>
      <c r="P4" s="36" t="str">
        <f>Cumulative!P131</f>
        <v>GG</v>
      </c>
      <c r="Q4" s="36" t="str">
        <f>Cumulative!Q131</f>
        <v>AA</v>
      </c>
      <c r="R4" s="36" t="str">
        <f>Cumulative!R131</f>
        <v>GA/AG</v>
      </c>
      <c r="S4" s="36" t="str">
        <f>Cumulative!S131</f>
        <v>GAG/GGA/AGG</v>
      </c>
      <c r="T4" s="36" t="str">
        <f>Cumulative!T131</f>
        <v>GGG</v>
      </c>
      <c r="U4" s="36" t="str">
        <f>Cumulative!U131</f>
        <v>GGGG</v>
      </c>
      <c r="V4" s="36" t="str">
        <f>Cumulative!V131</f>
        <v>AAG/AGA/GAA</v>
      </c>
      <c r="W4" s="37" t="str">
        <f>Cumulative!W131</f>
        <v>AAA</v>
      </c>
    </row>
    <row r="5" spans="1:23" x14ac:dyDescent="0.25">
      <c r="A5" s="38">
        <f>Cumulative!A132</f>
        <v>0</v>
      </c>
      <c r="B5" s="5">
        <f>Cumulative!B132</f>
        <v>1.0016750121207908E-2</v>
      </c>
      <c r="C5" s="1">
        <f>Cumulative!C132</f>
        <v>9.6772192922058381E-2</v>
      </c>
      <c r="D5" s="1">
        <f>Cumulative!D132</f>
        <v>9.9271142362317463E-6</v>
      </c>
      <c r="E5" s="1">
        <f>Cumulative!E132</f>
        <v>2.1955420850062405E-4</v>
      </c>
      <c r="F5" s="1">
        <f>Cumulative!F132</f>
        <v>2.2546229088782948E-5</v>
      </c>
      <c r="G5" s="1">
        <f>Cumulative!G132</f>
        <v>0</v>
      </c>
      <c r="H5" s="1">
        <f>Cumulative!H132</f>
        <v>1.3176414031043125E-5</v>
      </c>
      <c r="I5" s="1">
        <f>Cumulative!I132</f>
        <v>0</v>
      </c>
      <c r="J5" s="1">
        <f>Cumulative!J132</f>
        <v>0</v>
      </c>
      <c r="K5" s="6">
        <f>Cumulative!K132</f>
        <v>0</v>
      </c>
      <c r="M5" s="38">
        <f>Cumulative!M132</f>
        <v>0</v>
      </c>
      <c r="N5" s="5">
        <f>Cumulative!N132</f>
        <v>1.0029580957030481E-2</v>
      </c>
      <c r="O5" s="1">
        <f>Cumulative!O132</f>
        <v>9.6160713404807141E-2</v>
      </c>
      <c r="P5" s="1">
        <f>Cumulative!P132</f>
        <v>1.9621326622714017E-5</v>
      </c>
      <c r="Q5" s="1">
        <f>Cumulative!Q132</f>
        <v>2.0242039839198206E-4</v>
      </c>
      <c r="R5" s="1">
        <f>Cumulative!R132</f>
        <v>2.2838089659511529E-5</v>
      </c>
      <c r="S5" s="1">
        <f>Cumulative!S132</f>
        <v>0</v>
      </c>
      <c r="T5" s="1">
        <f>Cumulative!T132</f>
        <v>6.0985352321224835E-6</v>
      </c>
      <c r="U5" s="1">
        <f>Cumulative!U132</f>
        <v>0</v>
      </c>
      <c r="V5" s="1">
        <f>Cumulative!V132</f>
        <v>0</v>
      </c>
      <c r="W5" s="6">
        <f>Cumulative!W132</f>
        <v>0</v>
      </c>
    </row>
    <row r="6" spans="1:23" x14ac:dyDescent="0.25">
      <c r="A6" s="38">
        <f>Cumulative!A133</f>
        <v>1</v>
      </c>
      <c r="B6" s="7">
        <f>Cumulative!B133</f>
        <v>1.0699814489880862E-2</v>
      </c>
      <c r="C6" s="8">
        <f>Cumulative!C133</f>
        <v>0.1087987361435888</v>
      </c>
      <c r="D6" s="8">
        <f>Cumulative!D133</f>
        <v>1.7176773106495252E-4</v>
      </c>
      <c r="E6" s="8">
        <f>Cumulative!E133</f>
        <v>1.1799613379489319E-2</v>
      </c>
      <c r="F6" s="8">
        <f>Cumulative!F133</f>
        <v>1.8830028530636949E-3</v>
      </c>
      <c r="G6" s="8">
        <f>Cumulative!G133</f>
        <v>1.1328027817297214E-4</v>
      </c>
      <c r="H6" s="8">
        <f>Cumulative!H133</f>
        <v>4.9815789861489419E-6</v>
      </c>
      <c r="I6" s="8">
        <f>Cumulative!I133</f>
        <v>0</v>
      </c>
      <c r="J6" s="8">
        <f>Cumulative!J133</f>
        <v>1.6185440608095772E-4</v>
      </c>
      <c r="K6" s="9">
        <f>Cumulative!K133</f>
        <v>0</v>
      </c>
      <c r="M6" s="38">
        <f>Cumulative!M133</f>
        <v>1</v>
      </c>
      <c r="N6" s="7">
        <f>Cumulative!N133</f>
        <v>9.7745486977079375E-3</v>
      </c>
      <c r="O6" s="8">
        <f>Cumulative!O133</f>
        <v>9.6910298677487253E-2</v>
      </c>
      <c r="P6" s="8">
        <f>Cumulative!P133</f>
        <v>1.6815906083119387E-4</v>
      </c>
      <c r="Q6" s="8">
        <f>Cumulative!Q133</f>
        <v>1.0684989409010486E-2</v>
      </c>
      <c r="R6" s="8">
        <f>Cumulative!R133</f>
        <v>1.8095212316264857E-3</v>
      </c>
      <c r="S6" s="8">
        <f>Cumulative!S133</f>
        <v>1.119143520176839E-4</v>
      </c>
      <c r="T6" s="8">
        <f>Cumulative!T133</f>
        <v>5.2900607419670958E-6</v>
      </c>
      <c r="U6" s="8">
        <f>Cumulative!U133</f>
        <v>0</v>
      </c>
      <c r="V6" s="8">
        <f>Cumulative!V133</f>
        <v>1.4556291482284596E-4</v>
      </c>
      <c r="W6" s="9">
        <f>Cumulative!W133</f>
        <v>0</v>
      </c>
    </row>
    <row r="7" spans="1:23" x14ac:dyDescent="0.25">
      <c r="A7" s="38">
        <f>Cumulative!A134</f>
        <v>2</v>
      </c>
      <c r="B7" s="7">
        <f>Cumulative!B134</f>
        <v>1.1690075693559865E-2</v>
      </c>
      <c r="C7" s="8">
        <f>Cumulative!C134</f>
        <v>0.12645118531377417</v>
      </c>
      <c r="D7" s="8">
        <f>Cumulative!D134</f>
        <v>1.7532013849231107E-4</v>
      </c>
      <c r="E7" s="8">
        <f>Cumulative!E134</f>
        <v>9.7354344894597308E-3</v>
      </c>
      <c r="F7" s="8">
        <f>Cumulative!F134</f>
        <v>1.8500354847730148E-3</v>
      </c>
      <c r="G7" s="8">
        <f>Cumulative!G134</f>
        <v>1.0693648702027775E-4</v>
      </c>
      <c r="H7" s="8">
        <f>Cumulative!H134</f>
        <v>5.769411574428021E-6</v>
      </c>
      <c r="I7" s="8">
        <f>Cumulative!I134</f>
        <v>0</v>
      </c>
      <c r="J7" s="8">
        <f>Cumulative!J134</f>
        <v>1.2353221191681028E-4</v>
      </c>
      <c r="K7" s="9">
        <f>Cumulative!K134</f>
        <v>0</v>
      </c>
      <c r="M7" s="38">
        <f>Cumulative!M134</f>
        <v>2</v>
      </c>
      <c r="N7" s="7">
        <f>Cumulative!N134</f>
        <v>1.077032010968418E-2</v>
      </c>
      <c r="O7" s="8">
        <f>Cumulative!O134</f>
        <v>0.1194930800066315</v>
      </c>
      <c r="P7" s="8">
        <f>Cumulative!P134</f>
        <v>1.6230903740293602E-4</v>
      </c>
      <c r="Q7" s="8">
        <f>Cumulative!Q134</f>
        <v>9.7027744712372948E-3</v>
      </c>
      <c r="R7" s="8">
        <f>Cumulative!R134</f>
        <v>1.770768156727833E-3</v>
      </c>
      <c r="S7" s="8">
        <f>Cumulative!S134</f>
        <v>1.0506082748925511E-4</v>
      </c>
      <c r="T7" s="8">
        <f>Cumulative!T134</f>
        <v>3.5836635201923213E-6</v>
      </c>
      <c r="U7" s="8">
        <f>Cumulative!U134</f>
        <v>0</v>
      </c>
      <c r="V7" s="8">
        <f>Cumulative!V134</f>
        <v>1.4267411431109829E-4</v>
      </c>
      <c r="W7" s="9">
        <f>Cumulative!W134</f>
        <v>0</v>
      </c>
    </row>
    <row r="8" spans="1:23" x14ac:dyDescent="0.25">
      <c r="A8" s="38">
        <f>Cumulative!A135</f>
        <v>3</v>
      </c>
      <c r="B8" s="7">
        <f>Cumulative!B135</f>
        <v>1.0509312105691457E-2</v>
      </c>
      <c r="C8" s="8">
        <f>Cumulative!C135</f>
        <v>0.11798205192597019</v>
      </c>
      <c r="D8" s="8">
        <f>Cumulative!D135</f>
        <v>1.6042750448192625E-4</v>
      </c>
      <c r="E8" s="8">
        <f>Cumulative!E135</f>
        <v>9.3359483818481921E-3</v>
      </c>
      <c r="F8" s="8">
        <f>Cumulative!F135</f>
        <v>1.7277158611672229E-3</v>
      </c>
      <c r="G8" s="8">
        <f>Cumulative!G135</f>
        <v>9.4129435954951222E-5</v>
      </c>
      <c r="H8" s="8">
        <f>Cumulative!H135</f>
        <v>4.4964942920557086E-6</v>
      </c>
      <c r="I8" s="8">
        <f>Cumulative!I135</f>
        <v>0</v>
      </c>
      <c r="J8" s="8">
        <f>Cumulative!J135</f>
        <v>1.411961233515995E-4</v>
      </c>
      <c r="K8" s="9">
        <f>Cumulative!K135</f>
        <v>0</v>
      </c>
      <c r="M8" s="38">
        <f>Cumulative!M135</f>
        <v>3</v>
      </c>
      <c r="N8" s="7">
        <f>Cumulative!N135</f>
        <v>9.9766704341763043E-3</v>
      </c>
      <c r="O8" s="8">
        <f>Cumulative!O135</f>
        <v>0.11021642856570445</v>
      </c>
      <c r="P8" s="8">
        <f>Cumulative!P135</f>
        <v>1.5327820275703229E-4</v>
      </c>
      <c r="Q8" s="8">
        <f>Cumulative!Q135</f>
        <v>8.6556996656199803E-3</v>
      </c>
      <c r="R8" s="8">
        <f>Cumulative!R135</f>
        <v>1.6561198879271718E-3</v>
      </c>
      <c r="S8" s="8">
        <f>Cumulative!S135</f>
        <v>9.1895370144115337E-5</v>
      </c>
      <c r="T8" s="8">
        <f>Cumulative!T135</f>
        <v>4.3623219298597088E-6</v>
      </c>
      <c r="U8" s="8">
        <f>Cumulative!U135</f>
        <v>0</v>
      </c>
      <c r="V8" s="8">
        <f>Cumulative!V135</f>
        <v>1.346987215361405E-4</v>
      </c>
      <c r="W8" s="9">
        <f>Cumulative!W135</f>
        <v>0</v>
      </c>
    </row>
    <row r="9" spans="1:23" x14ac:dyDescent="0.25">
      <c r="A9" s="32">
        <f>Cumulative!A136</f>
        <v>4</v>
      </c>
      <c r="B9" s="10">
        <f>Cumulative!B136</f>
        <v>1.010315203856438E-2</v>
      </c>
      <c r="C9" s="2">
        <f>Cumulative!C136</f>
        <v>0.11010218419794701</v>
      </c>
      <c r="D9" s="2">
        <f>Cumulative!D136</f>
        <v>1.4956616597198031E-4</v>
      </c>
      <c r="E9" s="2">
        <f>Cumulative!E136</f>
        <v>8.1011486919850949E-3</v>
      </c>
      <c r="F9" s="2">
        <f>Cumulative!F136</f>
        <v>1.6191566050578403E-3</v>
      </c>
      <c r="G9" s="2">
        <f>Cumulative!G136</f>
        <v>8.6017507155178164E-5</v>
      </c>
      <c r="H9" s="2">
        <f>Cumulative!H136</f>
        <v>5.301528465231712E-6</v>
      </c>
      <c r="I9" s="2">
        <f>Cumulative!I136</f>
        <v>0</v>
      </c>
      <c r="J9" s="2">
        <f>Cumulative!J136</f>
        <v>1.3671896242558527E-4</v>
      </c>
      <c r="K9" s="11">
        <f>Cumulative!K136</f>
        <v>0</v>
      </c>
      <c r="M9" s="32">
        <f>Cumulative!M136</f>
        <v>4</v>
      </c>
      <c r="N9" s="10">
        <f>Cumulative!N136</f>
        <v>9.7062428053276278E-3</v>
      </c>
      <c r="O9" s="2">
        <f>Cumulative!O136</f>
        <v>0.10385961325510269</v>
      </c>
      <c r="P9" s="2">
        <f>Cumulative!P136</f>
        <v>1.4455092557821779E-4</v>
      </c>
      <c r="Q9" s="2">
        <f>Cumulative!Q136</f>
        <v>7.3547492453444113E-3</v>
      </c>
      <c r="R9" s="2">
        <f>Cumulative!R136</f>
        <v>1.5733674013021133E-3</v>
      </c>
      <c r="S9" s="2">
        <f>Cumulative!S136</f>
        <v>8.3711760088379646E-5</v>
      </c>
      <c r="T9" s="2">
        <f>Cumulative!T136</f>
        <v>4.4735588455264779E-6</v>
      </c>
      <c r="U9" s="2">
        <f>Cumulative!U136</f>
        <v>0</v>
      </c>
      <c r="V9" s="2">
        <f>Cumulative!V136</f>
        <v>1.2938179301950195E-4</v>
      </c>
      <c r="W9" s="11">
        <f>Cumulative!W136</f>
        <v>0</v>
      </c>
    </row>
    <row r="11" spans="1:23" x14ac:dyDescent="0.25">
      <c r="A11" t="str">
        <f>Cumulative!A138</f>
        <v>Source: 2021-01-13_G-A-InitialConditions</v>
      </c>
    </row>
    <row r="12" spans="1:23" x14ac:dyDescent="0.25">
      <c r="A12" s="4" t="str">
        <f>Cumulative!A139</f>
        <v>Version ii</v>
      </c>
      <c r="B12" s="36" t="str">
        <f>Cumulative!B139</f>
        <v>G</v>
      </c>
      <c r="C12" s="36" t="str">
        <f>Cumulative!C139</f>
        <v>A</v>
      </c>
      <c r="D12" s="36" t="str">
        <f>Cumulative!D139</f>
        <v>GG</v>
      </c>
      <c r="E12" s="36" t="str">
        <f>Cumulative!E139</f>
        <v>AA</v>
      </c>
      <c r="F12" s="36" t="str">
        <f>Cumulative!F139</f>
        <v>GA/AG</v>
      </c>
      <c r="G12" s="36" t="str">
        <f>Cumulative!G139</f>
        <v>GAG/GGA/AGG</v>
      </c>
      <c r="H12" s="36" t="str">
        <f>Cumulative!H139</f>
        <v>GGG</v>
      </c>
      <c r="I12" s="36" t="str">
        <f>Cumulative!I139</f>
        <v>GGGG</v>
      </c>
      <c r="J12" s="36" t="str">
        <f>Cumulative!J139</f>
        <v>AAG/AGA/GAA</v>
      </c>
      <c r="K12" s="37" t="str">
        <f>Cumulative!K139</f>
        <v>AAA</v>
      </c>
      <c r="M12" s="31" t="str">
        <f>Cumulative!M139</f>
        <v>Std Dev (of all available versions)</v>
      </c>
      <c r="N12" s="36" t="str">
        <f>Cumulative!N139</f>
        <v>G</v>
      </c>
      <c r="O12" s="36" t="str">
        <f>Cumulative!O139</f>
        <v>A</v>
      </c>
      <c r="P12" s="36" t="str">
        <f>Cumulative!P139</f>
        <v>GG</v>
      </c>
      <c r="Q12" s="36" t="str">
        <f>Cumulative!Q139</f>
        <v>AA</v>
      </c>
      <c r="R12" s="36" t="str">
        <f>Cumulative!R139</f>
        <v>GA/AG</v>
      </c>
      <c r="S12" s="36" t="str">
        <f>Cumulative!S139</f>
        <v>GAG/GGA/AGG</v>
      </c>
      <c r="T12" s="36" t="str">
        <f>Cumulative!T139</f>
        <v>GGG</v>
      </c>
      <c r="U12" s="36" t="str">
        <f>Cumulative!U139</f>
        <v>GGGG</v>
      </c>
      <c r="V12" s="36" t="str">
        <f>Cumulative!V139</f>
        <v>AAG/AGA/GAA</v>
      </c>
      <c r="W12" s="37" t="str">
        <f>Cumulative!W139</f>
        <v>AAA</v>
      </c>
    </row>
    <row r="13" spans="1:23" x14ac:dyDescent="0.25">
      <c r="A13" s="38">
        <f>Cumulative!A140</f>
        <v>0</v>
      </c>
      <c r="B13" s="5">
        <f>Cumulative!B140</f>
        <v>1.1037418200614119E-2</v>
      </c>
      <c r="C13" s="1">
        <f>Cumulative!C140</f>
        <v>0.10798532443891183</v>
      </c>
      <c r="D13" s="1">
        <f>Cumulative!D140</f>
        <v>4.445808455498646E-5</v>
      </c>
      <c r="E13" s="1">
        <f>Cumulative!E140</f>
        <v>1.8574078066850114E-4</v>
      </c>
      <c r="F13" s="1">
        <f>Cumulative!F140</f>
        <v>2.1224272386071139E-5</v>
      </c>
      <c r="G13" s="1">
        <f>Cumulative!G140</f>
        <v>0</v>
      </c>
      <c r="H13" s="1">
        <f>Cumulative!H140</f>
        <v>0</v>
      </c>
      <c r="I13" s="1">
        <f>Cumulative!I140</f>
        <v>0</v>
      </c>
      <c r="J13" s="1">
        <f>Cumulative!J140</f>
        <v>0</v>
      </c>
      <c r="K13" s="6">
        <f>Cumulative!K140</f>
        <v>0</v>
      </c>
      <c r="M13" s="38">
        <f>Cumulative!M140</f>
        <v>0</v>
      </c>
      <c r="N13" s="5">
        <f>Cumulative!N140</f>
        <v>1.0014834725016041E-3</v>
      </c>
      <c r="O13" s="1">
        <f>Cumulative!O140</f>
        <v>1.2141904329828448E-2</v>
      </c>
      <c r="P13" s="1">
        <f>Cumulative!P140</f>
        <v>2.1681086042756875E-5</v>
      </c>
      <c r="Q13" s="1">
        <f>Cumulative!Q140</f>
        <v>1.6911288936139664E-5</v>
      </c>
      <c r="R13" s="1">
        <f>Cumulative!R140</f>
        <v>1.7778071929426306E-6</v>
      </c>
      <c r="S13" s="1">
        <f>Cumulative!S140</f>
        <v>1E-8</v>
      </c>
      <c r="T13" s="1">
        <f>Cumulative!T140</f>
        <v>6.6425753323345336E-6</v>
      </c>
      <c r="U13" s="1">
        <f>Cumulative!U140</f>
        <v>1E-8</v>
      </c>
      <c r="V13" s="1">
        <f>Cumulative!V140</f>
        <v>1E-8</v>
      </c>
      <c r="W13" s="6">
        <f>Cumulative!W140</f>
        <v>1E-4</v>
      </c>
    </row>
    <row r="14" spans="1:23" x14ac:dyDescent="0.25">
      <c r="A14" s="38">
        <f>Cumulative!A141</f>
        <v>1</v>
      </c>
      <c r="B14" s="7">
        <f>Cumulative!B141</f>
        <v>1.122453115331634E-2</v>
      </c>
      <c r="C14" s="8">
        <f>Cumulative!C141</f>
        <v>0.11771746969578525</v>
      </c>
      <c r="D14" s="8">
        <f>Cumulative!D141</f>
        <v>1.7234475193989365E-4</v>
      </c>
      <c r="E14" s="8">
        <f>Cumulative!E141</f>
        <v>1.1610806800220981E-2</v>
      </c>
      <c r="F14" s="8">
        <f>Cumulative!F141</f>
        <v>1.8771956861196393E-3</v>
      </c>
      <c r="G14" s="8">
        <f>Cumulative!G141</f>
        <v>1.1208559057359466E-4</v>
      </c>
      <c r="H14" s="8">
        <f>Cumulative!H141</f>
        <v>5.4012976576338658E-6</v>
      </c>
      <c r="I14" s="8">
        <f>Cumulative!I141</f>
        <v>0</v>
      </c>
      <c r="J14" s="8">
        <f>Cumulative!J141</f>
        <v>1.4681056952891636E-4</v>
      </c>
      <c r="K14" s="9">
        <f>Cumulative!K141</f>
        <v>0</v>
      </c>
      <c r="M14" s="38">
        <f>Cumulative!M141</f>
        <v>1</v>
      </c>
      <c r="N14" s="7">
        <f>Cumulative!N141</f>
        <v>2.073688759954808E-3</v>
      </c>
      <c r="O14" s="8">
        <f>Cumulative!O141</f>
        <v>2.8664229671624252E-2</v>
      </c>
      <c r="P14" s="8">
        <f>Cumulative!P141</f>
        <v>6.7562778084636184E-6</v>
      </c>
      <c r="Q14" s="8">
        <f>Cumulative!Q141</f>
        <v>1.7695939347667315E-3</v>
      </c>
      <c r="R14" s="8">
        <f>Cumulative!R141</f>
        <v>1.2227922606077805E-4</v>
      </c>
      <c r="S14" s="8">
        <f>Cumulative!S141</f>
        <v>1.4591011366739615E-6</v>
      </c>
      <c r="T14" s="8">
        <f>Cumulative!T141</f>
        <v>2.7059210266197085E-7</v>
      </c>
      <c r="U14" s="8">
        <f>Cumulative!U141</f>
        <v>1E-8</v>
      </c>
      <c r="V14" s="8">
        <f>Cumulative!V141</f>
        <v>1.694979307884907E-5</v>
      </c>
      <c r="W14" s="9">
        <f>Cumulative!W141</f>
        <v>1E-4</v>
      </c>
    </row>
    <row r="15" spans="1:23" x14ac:dyDescent="0.25">
      <c r="A15" s="38">
        <f>Cumulative!A142</f>
        <v>2</v>
      </c>
      <c r="B15" s="7">
        <f>Cumulative!B142</f>
        <v>1.0866501013307295E-2</v>
      </c>
      <c r="C15" s="8">
        <f>Cumulative!C142</f>
        <v>0.12085281916391445</v>
      </c>
      <c r="D15" s="8">
        <f>Cumulative!D142</f>
        <v>1.6211931398600526E-4</v>
      </c>
      <c r="E15" s="8">
        <f>Cumulative!E142</f>
        <v>9.5965412628343568E-3</v>
      </c>
      <c r="F15" s="8">
        <f>Cumulative!F142</f>
        <v>1.7668165935104197E-3</v>
      </c>
      <c r="G15" s="8">
        <f>Cumulative!G142</f>
        <v>1.0343605235410174E-4</v>
      </c>
      <c r="H15" s="8">
        <f>Cumulative!H142</f>
        <v>0</v>
      </c>
      <c r="I15" s="8">
        <f>Cumulative!I142</f>
        <v>0</v>
      </c>
      <c r="J15" s="8">
        <f>Cumulative!J142</f>
        <v>1.4902755596816455E-4</v>
      </c>
      <c r="K15" s="9">
        <f>Cumulative!K142</f>
        <v>0</v>
      </c>
      <c r="M15" s="38">
        <f>Cumulative!M142</f>
        <v>2</v>
      </c>
      <c r="N15" s="7">
        <f>Cumulative!N142</f>
        <v>9.7142370954276646E-4</v>
      </c>
      <c r="O15" s="8">
        <f>Cumulative!O142</f>
        <v>7.7282163716963521E-3</v>
      </c>
      <c r="P15" s="8">
        <f>Cumulative!P142</f>
        <v>1.2917284388607417E-5</v>
      </c>
      <c r="Q15" s="8">
        <f>Cumulative!Q142</f>
        <v>9.4247508378756227E-5</v>
      </c>
      <c r="R15" s="8">
        <f>Cumulative!R142</f>
        <v>7.7367268850836945E-5</v>
      </c>
      <c r="S15" s="8">
        <f>Cumulative!S142</f>
        <v>1.7636518783789787E-6</v>
      </c>
      <c r="T15" s="8">
        <f>Cumulative!T142</f>
        <v>3.1284426183416789E-6</v>
      </c>
      <c r="U15" s="8">
        <f>Cumulative!U142</f>
        <v>1E-8</v>
      </c>
      <c r="V15" s="8">
        <f>Cumulative!V142</f>
        <v>1.6886731125200875E-5</v>
      </c>
      <c r="W15" s="9">
        <f>Cumulative!W142</f>
        <v>1E-4</v>
      </c>
    </row>
    <row r="16" spans="1:23" x14ac:dyDescent="0.25">
      <c r="A16" s="38">
        <f>Cumulative!A143</f>
        <v>3</v>
      </c>
      <c r="B16" s="7">
        <f>Cumulative!B143</f>
        <v>9.1325168682918987E-3</v>
      </c>
      <c r="C16" s="8">
        <f>Cumulative!C143</f>
        <v>9.7417459976966561E-2</v>
      </c>
      <c r="D16" s="8">
        <f>Cumulative!D143</f>
        <v>1.4724238122391817E-4</v>
      </c>
      <c r="E16" s="8">
        <f>Cumulative!E143</f>
        <v>7.5219279003772514E-3</v>
      </c>
      <c r="F16" s="8">
        <f>Cumulative!F143</f>
        <v>1.5682612720034354E-3</v>
      </c>
      <c r="G16" s="8">
        <f>Cumulative!G143</f>
        <v>8.7749804174275513E-5</v>
      </c>
      <c r="H16" s="8">
        <f>Cumulative!H143</f>
        <v>4.2350302016224776E-6</v>
      </c>
      <c r="I16" s="8">
        <f>Cumulative!I143</f>
        <v>0</v>
      </c>
      <c r="J16" s="8">
        <f>Cumulative!J143</f>
        <v>1.2438157685132746E-4</v>
      </c>
      <c r="K16" s="9">
        <f>Cumulative!K143</f>
        <v>0</v>
      </c>
      <c r="M16" s="38">
        <f>Cumulative!M143</f>
        <v>3</v>
      </c>
      <c r="N16" s="7">
        <f>Cumulative!N143</f>
        <v>7.3937204889126481E-4</v>
      </c>
      <c r="O16" s="8">
        <f>Cumulative!O143</f>
        <v>1.1168103404293568E-2</v>
      </c>
      <c r="P16" s="8">
        <f>Cumulative!P143</f>
        <v>6.6627132187518672E-6</v>
      </c>
      <c r="Q16" s="8">
        <f>Cumulative!Q143</f>
        <v>9.8839766480378929E-4</v>
      </c>
      <c r="R16" s="8">
        <f>Cumulative!R143</f>
        <v>8.096169873243137E-5</v>
      </c>
      <c r="S16" s="8">
        <f>Cumulative!S143</f>
        <v>3.5937863121860755E-6</v>
      </c>
      <c r="T16" s="8">
        <f>Cumulative!T143</f>
        <v>1.3086777674154599E-7</v>
      </c>
      <c r="U16" s="8">
        <f>Cumulative!U143</f>
        <v>1E-8</v>
      </c>
      <c r="V16" s="8">
        <f>Cumulative!V143</f>
        <v>9.034659384472581E-6</v>
      </c>
      <c r="W16" s="9">
        <f>Cumulative!W143</f>
        <v>1E-4</v>
      </c>
    </row>
    <row r="17" spans="1:23" x14ac:dyDescent="0.25">
      <c r="A17" s="32">
        <f>Cumulative!A144</f>
        <v>4</v>
      </c>
      <c r="B17" s="10">
        <f>Cumulative!B144</f>
        <v>1.0162160815660562E-2</v>
      </c>
      <c r="C17" s="2">
        <f>Cumulative!C144</f>
        <v>0.11217068031287547</v>
      </c>
      <c r="D17" s="2">
        <f>Cumulative!D144</f>
        <v>1.4368212317241076E-4</v>
      </c>
      <c r="E17" s="2">
        <f>Cumulative!E144</f>
        <v>7.7713870917113749E-3</v>
      </c>
      <c r="F17" s="2">
        <f>Cumulative!F144</f>
        <v>1.5927432234069036E-3</v>
      </c>
      <c r="G17" s="2">
        <f>Cumulative!G144</f>
        <v>8.441662577201236E-5</v>
      </c>
      <c r="H17" s="2">
        <f>Cumulative!H144</f>
        <v>4.3347993940246314E-6</v>
      </c>
      <c r="I17" s="2">
        <f>Cumulative!I144</f>
        <v>0</v>
      </c>
      <c r="J17" s="2">
        <f>Cumulative!J144</f>
        <v>1.3343667081423081E-4</v>
      </c>
      <c r="K17" s="11">
        <f>Cumulative!K144</f>
        <v>0</v>
      </c>
      <c r="M17" s="32">
        <f>Cumulative!M144</f>
        <v>4</v>
      </c>
      <c r="N17" s="10">
        <f>Cumulative!N144</f>
        <v>7.3915914353716672E-4</v>
      </c>
      <c r="O17" s="2">
        <f>Cumulative!O144</f>
        <v>1.2646183350486551E-2</v>
      </c>
      <c r="P17" s="2">
        <f>Cumulative!P144</f>
        <v>4.6422193946173998E-6</v>
      </c>
      <c r="Q17" s="2">
        <f>Cumulative!Q144</f>
        <v>1.0206260269798571E-3</v>
      </c>
      <c r="R17" s="2">
        <f>Cumulative!R144</f>
        <v>5.7959271295547596E-5</v>
      </c>
      <c r="S17" s="2">
        <f>Cumulative!S144</f>
        <v>2.7273700061663888E-6</v>
      </c>
      <c r="T17" s="2">
        <f>Cumulative!T144</f>
        <v>7.6804899989872532E-7</v>
      </c>
      <c r="U17" s="2">
        <f>Cumulative!U144</f>
        <v>1E-8</v>
      </c>
      <c r="V17" s="2">
        <f>Cumulative!V144</f>
        <v>1.0001370612303157E-5</v>
      </c>
      <c r="W17" s="11">
        <f>Cumulative!W144</f>
        <v>1E-4</v>
      </c>
    </row>
    <row r="19" spans="1:23" x14ac:dyDescent="0.25">
      <c r="A19" t="str">
        <f>Cumulative!A146</f>
        <v>Source: 2021-01-13_G-A-InitialConditions</v>
      </c>
    </row>
    <row r="20" spans="1:23" x14ac:dyDescent="0.25">
      <c r="A20" s="4" t="str">
        <f>Cumulative!A147</f>
        <v>Version iii</v>
      </c>
      <c r="B20" s="36" t="str">
        <f>Cumulative!B147</f>
        <v>G</v>
      </c>
      <c r="C20" s="36" t="str">
        <f>Cumulative!C147</f>
        <v>A</v>
      </c>
      <c r="D20" s="36" t="str">
        <f>Cumulative!D147</f>
        <v>GG</v>
      </c>
      <c r="E20" s="36" t="str">
        <f>Cumulative!E147</f>
        <v>AA</v>
      </c>
      <c r="F20" s="36" t="str">
        <f>Cumulative!F147</f>
        <v>GA/AG</v>
      </c>
      <c r="G20" s="36" t="str">
        <f>Cumulative!G147</f>
        <v>GAG/GGA/AGG</v>
      </c>
      <c r="H20" s="36" t="str">
        <f>Cumulative!H147</f>
        <v>GGG</v>
      </c>
      <c r="I20" s="36" t="str">
        <f>Cumulative!I147</f>
        <v>GGGG</v>
      </c>
      <c r="J20" s="36" t="str">
        <f>Cumulative!J147</f>
        <v>AAG/AGA/GAA</v>
      </c>
      <c r="K20" s="37" t="str">
        <f>Cumulative!K147</f>
        <v>AAA</v>
      </c>
    </row>
    <row r="21" spans="1:23" x14ac:dyDescent="0.25">
      <c r="A21" s="38">
        <f>Cumulative!A148</f>
        <v>0</v>
      </c>
      <c r="B21" s="5">
        <f>Cumulative!B148</f>
        <v>9.03457454926942E-3</v>
      </c>
      <c r="C21" s="1">
        <f>Cumulative!C148</f>
        <v>8.3724622853451225E-2</v>
      </c>
      <c r="D21" s="1">
        <f>Cumulative!D148</f>
        <v>4.4787810769238518E-6</v>
      </c>
      <c r="E21" s="1">
        <f>Cumulative!E148</f>
        <v>2.0196620600682099E-4</v>
      </c>
      <c r="F21" s="1">
        <f>Cumulative!F148</f>
        <v>2.4743767503680507E-5</v>
      </c>
      <c r="G21" s="1">
        <f>Cumulative!G148</f>
        <v>0</v>
      </c>
      <c r="H21" s="1">
        <f>Cumulative!H148</f>
        <v>5.119191665324327E-6</v>
      </c>
      <c r="I21" s="1">
        <f>Cumulative!I148</f>
        <v>0</v>
      </c>
      <c r="J21" s="1">
        <f>Cumulative!J148</f>
        <v>0</v>
      </c>
      <c r="K21" s="6">
        <f>Cumulative!K148</f>
        <v>0</v>
      </c>
    </row>
    <row r="22" spans="1:23" x14ac:dyDescent="0.25">
      <c r="A22" s="38">
        <f>Cumulative!A149</f>
        <v>1</v>
      </c>
      <c r="B22" s="7">
        <f>Cumulative!B149</f>
        <v>7.3993004499266117E-3</v>
      </c>
      <c r="C22" s="8">
        <f>Cumulative!C149</f>
        <v>6.4214690193087745E-2</v>
      </c>
      <c r="D22" s="8">
        <f>Cumulative!D149</f>
        <v>1.6036469948873535E-4</v>
      </c>
      <c r="E22" s="8">
        <f>Cumulative!E149</f>
        <v>8.6445480473211576E-3</v>
      </c>
      <c r="F22" s="8">
        <f>Cumulative!F149</f>
        <v>1.6683651556961224E-3</v>
      </c>
      <c r="G22" s="8">
        <f>Cumulative!G149</f>
        <v>1.1037718730648487E-4</v>
      </c>
      <c r="H22" s="8">
        <f>Cumulative!H149</f>
        <v>5.4873055821184822E-6</v>
      </c>
      <c r="I22" s="8">
        <f>Cumulative!I149</f>
        <v>0</v>
      </c>
      <c r="J22" s="8">
        <f>Cumulative!J149</f>
        <v>1.2802376885866378E-4</v>
      </c>
      <c r="K22" s="9">
        <f>Cumulative!K149</f>
        <v>0</v>
      </c>
    </row>
    <row r="23" spans="1:23" x14ac:dyDescent="0.25">
      <c r="A23" s="38">
        <f>Cumulative!A150</f>
        <v>2</v>
      </c>
      <c r="B23" s="7">
        <f>Cumulative!B150</f>
        <v>9.7543836221853815E-3</v>
      </c>
      <c r="C23" s="8">
        <f>Cumulative!C150</f>
        <v>0.1111752355422059</v>
      </c>
      <c r="D23" s="8">
        <f>Cumulative!D150</f>
        <v>1.4948765973049171E-4</v>
      </c>
      <c r="E23" s="8">
        <f>Cumulative!E150</f>
        <v>9.7763476614177915E-3</v>
      </c>
      <c r="F23" s="8">
        <f>Cumulative!F150</f>
        <v>1.6954523919000648E-3</v>
      </c>
      <c r="G23" s="8">
        <f>Cumulative!G150</f>
        <v>1.0480994309338585E-4</v>
      </c>
      <c r="H23" s="8">
        <f>Cumulative!H150</f>
        <v>4.9815789861489419E-6</v>
      </c>
      <c r="I23" s="8">
        <f>Cumulative!I150</f>
        <v>0</v>
      </c>
      <c r="J23" s="8">
        <f>Cumulative!J150</f>
        <v>1.5546257504832003E-4</v>
      </c>
      <c r="K23" s="9">
        <f>Cumulative!K150</f>
        <v>0</v>
      </c>
    </row>
    <row r="24" spans="1:23" x14ac:dyDescent="0.25">
      <c r="A24" s="38">
        <f>Cumulative!A151</f>
        <v>3</v>
      </c>
      <c r="B24" s="7">
        <f>Cumulative!B151</f>
        <v>1.0288182328545557E-2</v>
      </c>
      <c r="C24" s="8">
        <f>Cumulative!C151</f>
        <v>0.11524977379417656</v>
      </c>
      <c r="D24" s="8">
        <f>Cumulative!D151</f>
        <v>1.5216472256525252E-4</v>
      </c>
      <c r="E24" s="8">
        <f>Cumulative!E151</f>
        <v>9.1092227146344976E-3</v>
      </c>
      <c r="F24" s="8">
        <f>Cumulative!F151</f>
        <v>1.6723825306108572E-3</v>
      </c>
      <c r="G24" s="8">
        <f>Cumulative!G151</f>
        <v>9.3806870303119301E-5</v>
      </c>
      <c r="H24" s="8">
        <f>Cumulative!H151</f>
        <v>4.3554412959009392E-6</v>
      </c>
      <c r="I24" s="8">
        <f>Cumulative!I151</f>
        <v>0</v>
      </c>
      <c r="J24" s="8">
        <f>Cumulative!J151</f>
        <v>1.3851846440549455E-4</v>
      </c>
      <c r="K24" s="9">
        <f>Cumulative!K151</f>
        <v>0</v>
      </c>
    </row>
    <row r="25" spans="1:23" x14ac:dyDescent="0.25">
      <c r="A25" s="32">
        <f>Cumulative!A152</f>
        <v>4</v>
      </c>
      <c r="B25" s="10">
        <f>Cumulative!B152</f>
        <v>8.8534155617579421E-3</v>
      </c>
      <c r="C25" s="2">
        <f>Cumulative!C152</f>
        <v>8.9305975254485581E-2</v>
      </c>
      <c r="D25" s="2">
        <f>Cumulative!D152</f>
        <v>1.4040448759026228E-4</v>
      </c>
      <c r="E25" s="2">
        <f>Cumulative!E152</f>
        <v>6.1917119523367641E-3</v>
      </c>
      <c r="F25" s="2">
        <f>Cumulative!F152</f>
        <v>1.5082023754415966E-3</v>
      </c>
      <c r="G25" s="2">
        <f>Cumulative!G152</f>
        <v>8.0701147337948413E-5</v>
      </c>
      <c r="H25" s="2">
        <f>Cumulative!H152</f>
        <v>3.7843486773230908E-6</v>
      </c>
      <c r="I25" s="2">
        <f>Cumulative!I152</f>
        <v>0</v>
      </c>
      <c r="J25" s="2">
        <f>Cumulative!J152</f>
        <v>1.1798974581868979E-4</v>
      </c>
      <c r="K25" s="11">
        <f>Cumulative!K152</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Cumulative</vt:lpstr>
      <vt:lpstr>0.1M Gly</vt:lpstr>
      <vt:lpstr>0.09 M Gly, 0.01 M Ala</vt:lpstr>
      <vt:lpstr>0.075 M Gly, 0.025 M A</vt:lpstr>
      <vt:lpstr>0.05 M Gly, 0.05 M Ala</vt:lpstr>
      <vt:lpstr>0.025 M G, 0.075 M A</vt:lpstr>
      <vt:lpstr>0.01 M Gly, 0.09 M Ala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Hayley Boigenzahn</dc:creator>
  <cp:lastModifiedBy>Boigenzahn, Hayley</cp:lastModifiedBy>
  <dcterms:created xsi:type="dcterms:W3CDTF">2015-06-05T18:17:20Z</dcterms:created>
  <dcterms:modified xsi:type="dcterms:W3CDTF">2021-04-16T23:50:45Z</dcterms:modified>
</cp:coreProperties>
</file>