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RULES" sheetId="1" r:id="rId4"/>
    <sheet state="visible" name="Cost Sheet" sheetId="2" r:id="rId5"/>
    <sheet state="visible" name="Managment Accounting" sheetId="3" r:id="rId6"/>
    <sheet state="visible" name="JOU&amp;LED" sheetId="4" r:id="rId7"/>
  </sheets>
  <definedNames/>
  <calcPr/>
</workbook>
</file>

<file path=xl/sharedStrings.xml><?xml version="1.0" encoding="utf-8"?>
<sst xmlns="http://schemas.openxmlformats.org/spreadsheetml/2006/main" count="208" uniqueCount="149">
  <si>
    <t>Basic Rules</t>
  </si>
  <si>
    <t xml:space="preserve">Particulars </t>
  </si>
  <si>
    <t xml:space="preserve">Debit </t>
  </si>
  <si>
    <t>Credit</t>
  </si>
  <si>
    <t xml:space="preserve">General </t>
  </si>
  <si>
    <t xml:space="preserve">Receiving </t>
  </si>
  <si>
    <t>Giving</t>
  </si>
  <si>
    <t>Personal A/C</t>
  </si>
  <si>
    <t xml:space="preserve">Receiver </t>
  </si>
  <si>
    <t xml:space="preserve">Giver </t>
  </si>
  <si>
    <t>REAL A/C</t>
  </si>
  <si>
    <t xml:space="preserve">What comes in </t>
  </si>
  <si>
    <t xml:space="preserve">What goes out </t>
  </si>
  <si>
    <t>Nominal A/C</t>
  </si>
  <si>
    <t>Expenses and losses</t>
  </si>
  <si>
    <t xml:space="preserve">Incomes and gains </t>
  </si>
  <si>
    <t xml:space="preserve">EVERY BUSINESS TRANSACTION WILL HAVE </t>
  </si>
  <si>
    <t xml:space="preserve">DEBIT AND CREDIT , AND THEY ARE EQUAL </t>
  </si>
  <si>
    <t>LEDGER ACCOUNT BALANCE</t>
  </si>
  <si>
    <t>EXPENSES</t>
  </si>
  <si>
    <t>DEBIT BALANCE</t>
  </si>
  <si>
    <t xml:space="preserve">ASSETS </t>
  </si>
  <si>
    <t xml:space="preserve">EQUITY </t>
  </si>
  <si>
    <t>CREDIT BALANCE</t>
  </si>
  <si>
    <t xml:space="preserve">LIABILITIES </t>
  </si>
  <si>
    <t>INCOME</t>
  </si>
  <si>
    <t>ILLUSTRATION</t>
  </si>
  <si>
    <t>EXPENSE</t>
  </si>
  <si>
    <t>SALARAY</t>
  </si>
  <si>
    <t xml:space="preserve">ADVERTISEMENT EXPENSES </t>
  </si>
  <si>
    <t>PURCHASES</t>
  </si>
  <si>
    <t xml:space="preserve">INCOME </t>
  </si>
  <si>
    <t xml:space="preserve">SALES </t>
  </si>
  <si>
    <t>ASSET</t>
  </si>
  <si>
    <t xml:space="preserve">LAND AND BUILDING </t>
  </si>
  <si>
    <t xml:space="preserve">ASSET </t>
  </si>
  <si>
    <t>PLANT AND MACHINERY</t>
  </si>
  <si>
    <t>BANK BALANCE</t>
  </si>
  <si>
    <t xml:space="preserve">EQUITY SHARE CAPITAL </t>
  </si>
  <si>
    <t xml:space="preserve">CREDITORS </t>
  </si>
  <si>
    <t>LIABILITY</t>
  </si>
  <si>
    <t>BANK LOAN</t>
  </si>
  <si>
    <t xml:space="preserve">TOTAL </t>
  </si>
  <si>
    <t>HENCE DEBIT = CREDIT</t>
  </si>
  <si>
    <t>INCOME  MINUS EXPENSES = PROFIT/LOSS</t>
  </si>
  <si>
    <t>ASSETS = EQUITY + LIABILITIES</t>
  </si>
  <si>
    <t xml:space="preserve">ASSETS ARE DIVIDED INTO NON CURRENT ASSESTS AND </t>
  </si>
  <si>
    <t>CURRENT ASSETS</t>
  </si>
  <si>
    <t xml:space="preserve">EQUITY CONSISTS OF EQUITY SHARE CAPITAL </t>
  </si>
  <si>
    <t xml:space="preserve"> AND PROFITS</t>
  </si>
  <si>
    <t xml:space="preserve">LIABILITES ARE DIVIDED INTO NON CURRENT LIABILITIES </t>
  </si>
  <si>
    <t>AND CURRENT LIABILITIES</t>
  </si>
  <si>
    <t xml:space="preserve">DEBTORS ARE CUSTORMERS WHO HAVE TO PAY </t>
  </si>
  <si>
    <t>MONEY TO THE BUSINESS</t>
  </si>
  <si>
    <t xml:space="preserve">CREDITORS ARE SUPPLIERS TO WHOM BUSINESS HAS </t>
  </si>
  <si>
    <t>TO PAY MONEY</t>
  </si>
  <si>
    <t>COST SHEET FOR THE MONTH OF JUNE 2025</t>
  </si>
  <si>
    <t xml:space="preserve">Perunit </t>
  </si>
  <si>
    <t>Total Cost</t>
  </si>
  <si>
    <t>BRAND : Sami 825</t>
  </si>
  <si>
    <t xml:space="preserve">PRODUCT NAME  : MOBILE </t>
  </si>
  <si>
    <t xml:space="preserve">No. of units manufactured and sold </t>
  </si>
  <si>
    <t xml:space="preserve">Direct Material </t>
  </si>
  <si>
    <t>Direct Labour</t>
  </si>
  <si>
    <t xml:space="preserve">Direct Expenses </t>
  </si>
  <si>
    <t>Prime Cost</t>
  </si>
  <si>
    <t xml:space="preserve">Factory overhead </t>
  </si>
  <si>
    <t>Factory Cost/Works Cost</t>
  </si>
  <si>
    <t>Administrative Overhead</t>
  </si>
  <si>
    <t>Cost of Production</t>
  </si>
  <si>
    <t>Selling &amp;Distirbution expensesa</t>
  </si>
  <si>
    <t>Profit</t>
  </si>
  <si>
    <t>Selling Price/Sales</t>
  </si>
  <si>
    <t>PARTICULARS</t>
  </si>
  <si>
    <t>PER UNIT</t>
  </si>
  <si>
    <t xml:space="preserve">Variable Cost </t>
  </si>
  <si>
    <t xml:space="preserve">Contribution </t>
  </si>
  <si>
    <t>Fixed Cost</t>
  </si>
  <si>
    <t>BREAK EVEN POINT IS THAT POINT WHERE</t>
  </si>
  <si>
    <t xml:space="preserve">THERE IS NO PROFIT OR NO LOSS. </t>
  </si>
  <si>
    <t>IT IS THE POINT WHERE INCOME = EXPENSES</t>
  </si>
  <si>
    <t xml:space="preserve">JOURNAL </t>
  </si>
  <si>
    <t>(RS.LAKHS)</t>
  </si>
  <si>
    <t>LEDGER - BANK A/C</t>
  </si>
  <si>
    <t>ESC a/c</t>
  </si>
  <si>
    <t>L&amp;B a/c</t>
  </si>
  <si>
    <t>P&amp;MA/C</t>
  </si>
  <si>
    <t>Bank loan a/c</t>
  </si>
  <si>
    <t>Purchases a/c</t>
  </si>
  <si>
    <t>Raju a/c (creditor)</t>
  </si>
  <si>
    <t>Sales a/c</t>
  </si>
  <si>
    <t>Salary a/c</t>
  </si>
  <si>
    <t>Adv exp a/c</t>
  </si>
  <si>
    <t>L.F</t>
  </si>
  <si>
    <t xml:space="preserve">DEBIT </t>
  </si>
  <si>
    <t>CREDIT</t>
  </si>
  <si>
    <t xml:space="preserve">Bank a/c                                                               Dr </t>
  </si>
  <si>
    <t xml:space="preserve">To Equity Share Capital </t>
  </si>
  <si>
    <t>(being business commenced)</t>
  </si>
  <si>
    <t xml:space="preserve">Land &amp; Building                                                Dr </t>
  </si>
  <si>
    <t xml:space="preserve">to Bank </t>
  </si>
  <si>
    <t>(being Land &amp; Building purchased)</t>
  </si>
  <si>
    <t xml:space="preserve">Plant &amp; Machinery                                           Dr </t>
  </si>
  <si>
    <t>(Being Plant &amp; Machinery Purchased)</t>
  </si>
  <si>
    <t>to Bank Loan a/c</t>
  </si>
  <si>
    <t>( being loan raised from bank)</t>
  </si>
  <si>
    <t xml:space="preserve">Purchases                                                        Dr </t>
  </si>
  <si>
    <t xml:space="preserve">To Bank a/c </t>
  </si>
  <si>
    <t>(being cash purchases)</t>
  </si>
  <si>
    <t>To Raju (creditor)</t>
  </si>
  <si>
    <t>(being credit purchases from raju)</t>
  </si>
  <si>
    <t>to Sales</t>
  </si>
  <si>
    <t>(being cash Sales)</t>
  </si>
  <si>
    <t xml:space="preserve">Salary a/c                                                           Dr </t>
  </si>
  <si>
    <t>(being salary paid)</t>
  </si>
  <si>
    <t xml:space="preserve">Adv. Expenses                                                 DR </t>
  </si>
  <si>
    <t>To Bank</t>
  </si>
  <si>
    <t>(being adv exp paid)</t>
  </si>
  <si>
    <t xml:space="preserve">Total </t>
  </si>
  <si>
    <t>Trial balance</t>
  </si>
  <si>
    <r>
      <t xml:space="preserve">Balance Debit </t>
    </r>
    <r>
      <rPr>
        <rFont val="Calibri"/>
        <color rgb="FFFFC000"/>
        <sz val="11.0"/>
      </rPr>
      <t>Yellow</t>
    </r>
    <r>
      <rPr>
        <rFont val="Calibri"/>
        <color/>
        <sz val="11.0"/>
      </rPr>
      <t xml:space="preserve"> Credit</t>
    </r>
    <r>
      <rPr>
        <rFont val="Calibri"/>
        <color rgb="FF00B050"/>
        <sz val="11.0"/>
      </rPr>
      <t xml:space="preserve"> Green</t>
    </r>
  </si>
  <si>
    <t xml:space="preserve">Debit total </t>
  </si>
  <si>
    <t xml:space="preserve">Credit total </t>
  </si>
  <si>
    <t xml:space="preserve">Trading P/L account </t>
  </si>
  <si>
    <t xml:space="preserve">debit </t>
  </si>
  <si>
    <t>credit</t>
  </si>
  <si>
    <t>Sales</t>
  </si>
  <si>
    <t>Purchases</t>
  </si>
  <si>
    <t>salary</t>
  </si>
  <si>
    <t>Adv exp</t>
  </si>
  <si>
    <t>net profit/PAT</t>
  </si>
  <si>
    <t xml:space="preserve">total </t>
  </si>
  <si>
    <t xml:space="preserve">BALANCE SHEET </t>
  </si>
  <si>
    <t>Equity &amp; Liabilities</t>
  </si>
  <si>
    <t>EQ&amp;LIAB</t>
  </si>
  <si>
    <t>ASSETS</t>
  </si>
  <si>
    <t>Share holders fund</t>
  </si>
  <si>
    <t>Equity share capital</t>
  </si>
  <si>
    <t xml:space="preserve">Profit </t>
  </si>
  <si>
    <t>Non Current liabilities</t>
  </si>
  <si>
    <t xml:space="preserve">long term bank loan </t>
  </si>
  <si>
    <t>Current Liabilites</t>
  </si>
  <si>
    <t>Creditors (Raju)</t>
  </si>
  <si>
    <t>Assets</t>
  </si>
  <si>
    <t>Non Current Assets</t>
  </si>
  <si>
    <t>LAND &amp;BUILDING</t>
  </si>
  <si>
    <t>Plant &amp; machinery</t>
  </si>
  <si>
    <t>Current Assets</t>
  </si>
  <si>
    <t xml:space="preserve">bank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</si>
</sst>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>
      <sz val="11.0"/>
      <name val="Calibri"/>
    </font>
    <font>
      <sz val="11.0"/>
      <color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92D050"/>
        <bgColor rgb="FF92D050"/>
      </patternFill>
    </fill>
    <fill>
      <patternFill patternType="solid">
        <fgColor rgb="FF833C0B"/>
        <bgColor rgb="FF833C0B"/>
      </patternFill>
    </fill>
    <fill>
      <patternFill patternType="solid">
        <fgColor rgb="FF002060"/>
        <bgColor rgb="FF002060"/>
      </patternFill>
    </fill>
    <fill>
      <patternFill patternType="solid">
        <fgColor rgb="FFFF0000"/>
        <bgColor rgb="FFFF0000"/>
      </patternFill>
    </fill>
    <fill>
      <patternFill patternType="solid">
        <fgColor rgb="FF385623"/>
        <bgColor rgb="FF38562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2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10" fontId="2" numFmtId="0" xfId="0" applyBorder="1" applyFill="1" applyFont="1"/>
    <xf borderId="1" fillId="11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48.29"/>
    <col customWidth="1" min="3" max="3" width="14.29"/>
    <col customWidth="1" min="4" max="4" width="15.43"/>
    <col customWidth="1" min="5" max="11" width="8.71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s="1" t="s">
        <v>2</v>
      </c>
    </row>
    <row r="3">
      <c r="A3" t="s">
        <v>4</v>
      </c>
      <c r="B3" t="s">
        <v>6</v>
      </c>
      <c r="D3" s="2" t="s">
        <v>3</v>
      </c>
    </row>
    <row r="4">
      <c r="A4" s="3" t="s">
        <v>7</v>
      </c>
      <c r="B4" t="s">
        <v>8</v>
      </c>
      <c r="C4" s="4" t="s">
        <v>2</v>
      </c>
    </row>
    <row r="5">
      <c r="A5" s="3" t="s">
        <v>7</v>
      </c>
      <c r="B5" t="s">
        <v>9</v>
      </c>
      <c r="D5" s="2" t="s">
        <v>3</v>
      </c>
    </row>
    <row r="6">
      <c r="A6" s="5" t="s">
        <v>10</v>
      </c>
      <c r="B6" t="s">
        <v>11</v>
      </c>
      <c r="C6" s="4" t="s">
        <v>2</v>
      </c>
    </row>
    <row r="7">
      <c r="A7" s="5" t="s">
        <v>10</v>
      </c>
      <c r="B7" t="s">
        <v>12</v>
      </c>
      <c r="D7" s="2" t="s">
        <v>3</v>
      </c>
    </row>
    <row r="8">
      <c r="A8" s="6" t="s">
        <v>13</v>
      </c>
      <c r="B8" t="s">
        <v>14</v>
      </c>
      <c r="C8" s="4" t="s">
        <v>2</v>
      </c>
    </row>
    <row r="9">
      <c r="A9" s="6" t="s">
        <v>13</v>
      </c>
      <c r="B9" t="s">
        <v>15</v>
      </c>
      <c r="D9" s="2" t="s">
        <v>3</v>
      </c>
    </row>
    <row r="10">
      <c r="A10" s="7"/>
      <c r="B10" s="8" t="s">
        <v>16</v>
      </c>
      <c r="D10" s="7"/>
    </row>
    <row r="11">
      <c r="A11" s="7"/>
      <c r="B11" s="8" t="s">
        <v>17</v>
      </c>
      <c r="D11" s="7"/>
    </row>
    <row r="12">
      <c r="B12" t="s">
        <v>18</v>
      </c>
    </row>
    <row r="13">
      <c r="B13" t="s">
        <v>19</v>
      </c>
      <c r="C13" s="4" t="s">
        <v>20</v>
      </c>
    </row>
    <row r="14">
      <c r="B14" t="s">
        <v>21</v>
      </c>
      <c r="C14" s="4" t="s">
        <v>20</v>
      </c>
    </row>
    <row r="15">
      <c r="B15" t="s">
        <v>22</v>
      </c>
      <c r="D15" s="2" t="s">
        <v>23</v>
      </c>
    </row>
    <row r="16">
      <c r="B16" t="s">
        <v>24</v>
      </c>
      <c r="D16" s="2" t="s">
        <v>23</v>
      </c>
    </row>
    <row r="17">
      <c r="B17" t="s">
        <v>25</v>
      </c>
      <c r="D17" s="2" t="s">
        <v>23</v>
      </c>
    </row>
    <row r="18">
      <c r="D18" s="7"/>
    </row>
    <row r="19">
      <c r="B19" s="9" t="s">
        <v>26</v>
      </c>
      <c r="C19" s="4" t="s">
        <v>20</v>
      </c>
      <c r="D19" s="2" t="s">
        <v>23</v>
      </c>
    </row>
    <row r="20">
      <c r="A20" t="s">
        <v>27</v>
      </c>
      <c r="B20" t="s">
        <v>28</v>
      </c>
      <c r="C20">
        <v>100.0</v>
      </c>
    </row>
    <row r="21" ht="15.75" customHeight="1">
      <c r="A21" t="s">
        <v>27</v>
      </c>
      <c r="B21" t="s">
        <v>29</v>
      </c>
      <c r="C21">
        <v>100.0</v>
      </c>
    </row>
    <row r="22" ht="15.75" customHeight="1">
      <c r="A22" t="s">
        <v>27</v>
      </c>
      <c r="B22" t="s">
        <v>30</v>
      </c>
      <c r="C22">
        <v>600.0</v>
      </c>
    </row>
    <row r="23" ht="15.75" customHeight="1">
      <c r="A23" t="s">
        <v>31</v>
      </c>
      <c r="B23" t="s">
        <v>32</v>
      </c>
      <c r="D23">
        <v>1000.0</v>
      </c>
    </row>
    <row r="24" ht="15.75" customHeight="1">
      <c r="A24" t="s">
        <v>33</v>
      </c>
      <c r="B24" t="s">
        <v>34</v>
      </c>
      <c r="C24">
        <v>300.0</v>
      </c>
    </row>
    <row r="25" ht="15.75" customHeight="1">
      <c r="A25" t="s">
        <v>35</v>
      </c>
      <c r="B25" t="s">
        <v>36</v>
      </c>
      <c r="C25">
        <v>350.0</v>
      </c>
    </row>
    <row r="26" ht="15.75" customHeight="1">
      <c r="A26" t="s">
        <v>33</v>
      </c>
      <c r="B26" t="s">
        <v>37</v>
      </c>
      <c r="C26">
        <v>100.0</v>
      </c>
    </row>
    <row r="27" ht="15.75" customHeight="1">
      <c r="A27" t="s">
        <v>22</v>
      </c>
      <c r="B27" t="s">
        <v>38</v>
      </c>
      <c r="D27">
        <v>200.0</v>
      </c>
    </row>
    <row r="28" ht="15.75" customHeight="1">
      <c r="A28" t="s">
        <v>22</v>
      </c>
      <c r="B28" t="s">
        <v>39</v>
      </c>
      <c r="D28">
        <v>200.0</v>
      </c>
    </row>
    <row r="29" ht="15.75" customHeight="1">
      <c r="A29" t="s">
        <v>40</v>
      </c>
      <c r="B29" t="s">
        <v>41</v>
      </c>
      <c r="D29">
        <v>150.0</v>
      </c>
    </row>
    <row r="30" ht="15.75" customHeight="1">
      <c r="B30" t="s">
        <v>42</v>
      </c>
      <c r="C30" t="str">
        <f t="shared" ref="C30:D30" si="1">SUM(C20:C29)</f>
        <v>1550</v>
      </c>
      <c r="D30" t="str">
        <f t="shared" si="1"/>
        <v>1550</v>
      </c>
    </row>
    <row r="31" ht="15.75" customHeight="1">
      <c r="B31" s="10" t="s">
        <v>43</v>
      </c>
    </row>
    <row r="32" ht="15.75" customHeight="1">
      <c r="B32" t="s">
        <v>44</v>
      </c>
    </row>
    <row r="33" ht="15.75" customHeight="1">
      <c r="B33" t="s">
        <v>45</v>
      </c>
    </row>
    <row r="34" ht="15.75" customHeight="1">
      <c r="B34" t="s">
        <v>46</v>
      </c>
    </row>
    <row r="35" ht="15.75" customHeight="1">
      <c r="B35" t="s">
        <v>47</v>
      </c>
    </row>
    <row r="36" ht="15.75" customHeight="1">
      <c r="B36" t="s">
        <v>48</v>
      </c>
    </row>
    <row r="37" ht="15.75" customHeight="1">
      <c r="B37" t="s">
        <v>49</v>
      </c>
    </row>
    <row r="38" ht="15.75" customHeight="1">
      <c r="B38" t="s">
        <v>50</v>
      </c>
    </row>
    <row r="39" ht="15.75" customHeight="1">
      <c r="B39" t="s">
        <v>51</v>
      </c>
    </row>
    <row r="40" ht="15.75" customHeight="1">
      <c r="A40" t="s">
        <v>33</v>
      </c>
      <c r="B40" t="s">
        <v>52</v>
      </c>
    </row>
    <row r="41" ht="15.75" customHeight="1">
      <c r="B41" t="s">
        <v>53</v>
      </c>
    </row>
    <row r="42" ht="15.75" customHeight="1">
      <c r="A42" t="s">
        <v>40</v>
      </c>
      <c r="B42" t="s">
        <v>54</v>
      </c>
    </row>
    <row r="43" ht="15.75" customHeight="1">
      <c r="B43" t="s">
        <v>55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14"/>
    <col customWidth="1" min="2" max="3" width="12.57"/>
    <col customWidth="1" min="4" max="5" width="11.0"/>
    <col customWidth="1" min="6" max="11" width="8.71"/>
  </cols>
  <sheetData>
    <row r="1">
      <c r="A1" t="s">
        <v>56</v>
      </c>
    </row>
    <row r="2">
      <c r="A2" t="s">
        <v>1</v>
      </c>
      <c r="B2" t="s">
        <v>57</v>
      </c>
      <c r="D2" t="s">
        <v>58</v>
      </c>
    </row>
    <row r="3">
      <c r="A3" t="s">
        <v>59</v>
      </c>
    </row>
    <row r="4">
      <c r="A4" t="s">
        <v>60</v>
      </c>
    </row>
    <row r="5">
      <c r="A5" t="s">
        <v>61</v>
      </c>
      <c r="D5">
        <v>100000.0</v>
      </c>
    </row>
    <row r="6">
      <c r="A6" t="s">
        <v>62</v>
      </c>
      <c r="B6">
        <v>5000.0</v>
      </c>
      <c r="D6" t="str">
        <f>B6*D5</f>
        <v>500000000</v>
      </c>
    </row>
    <row r="7">
      <c r="A7" t="s">
        <v>63</v>
      </c>
      <c r="B7">
        <v>800.0</v>
      </c>
      <c r="D7" t="str">
        <f>B7*D5</f>
        <v>80000000</v>
      </c>
    </row>
    <row r="8">
      <c r="A8" t="s">
        <v>64</v>
      </c>
      <c r="B8">
        <v>200.0</v>
      </c>
      <c r="D8" t="str">
        <f>B8*D5</f>
        <v>20000000</v>
      </c>
    </row>
    <row r="9">
      <c r="A9" t="s">
        <v>65</v>
      </c>
      <c r="C9" t="str">
        <f>SUM(B6:B9)</f>
        <v>6000</v>
      </c>
      <c r="E9" t="str">
        <f>SUM(D6:D9)</f>
        <v>600000000</v>
      </c>
    </row>
    <row r="10">
      <c r="A10" t="s">
        <v>66</v>
      </c>
      <c r="B10">
        <v>600.0</v>
      </c>
      <c r="D10" t="str">
        <f>B10*D5</f>
        <v>60000000</v>
      </c>
    </row>
    <row r="11">
      <c r="A11" t="s">
        <v>67</v>
      </c>
      <c r="C11" t="str">
        <f>C9+B10</f>
        <v>6600</v>
      </c>
      <c r="E11" t="str">
        <f>E9+D10</f>
        <v>660000000</v>
      </c>
    </row>
    <row r="12">
      <c r="A12" t="s">
        <v>68</v>
      </c>
      <c r="B12">
        <v>300.0</v>
      </c>
      <c r="D12" t="str">
        <f>B12*D5</f>
        <v>30000000</v>
      </c>
    </row>
    <row r="13">
      <c r="A13" t="s">
        <v>69</v>
      </c>
      <c r="C13" t="str">
        <f>C11+B12</f>
        <v>6900</v>
      </c>
      <c r="E13" t="str">
        <f>E11+D12</f>
        <v>690000000</v>
      </c>
    </row>
    <row r="14">
      <c r="A14" t="s">
        <v>70</v>
      </c>
      <c r="B14">
        <v>600.0</v>
      </c>
      <c r="D14" t="str">
        <f>B14*D5</f>
        <v>60000000</v>
      </c>
    </row>
    <row r="15">
      <c r="A15" s="4" t="s">
        <v>58</v>
      </c>
      <c r="B15" s="4" t="str">
        <f>C13+B14</f>
        <v>7500</v>
      </c>
      <c r="C15" t="str">
        <f>C13+B14</f>
        <v>7500</v>
      </c>
      <c r="E15" s="4" t="str">
        <f>E13+D14</f>
        <v>750000000</v>
      </c>
    </row>
    <row r="16">
      <c r="A16" t="s">
        <v>71</v>
      </c>
      <c r="B16">
        <v>2500.0</v>
      </c>
      <c r="E16" t="str">
        <f>B16*D5</f>
        <v>250000000</v>
      </c>
    </row>
    <row r="17">
      <c r="A17" s="11" t="s">
        <v>72</v>
      </c>
      <c r="B17" s="11" t="str">
        <f>B15+B16</f>
        <v>10000</v>
      </c>
      <c r="E17" s="11" t="str">
        <f>E15+E16</f>
        <v>1000000000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57"/>
    <col customWidth="1" min="2" max="2" width="14.57"/>
    <col customWidth="1" min="3" max="3" width="8.71"/>
    <col customWidth="1" min="4" max="4" width="14.29"/>
    <col customWidth="1" min="5" max="11" width="8.71"/>
  </cols>
  <sheetData>
    <row r="1">
      <c r="A1" t="s">
        <v>73</v>
      </c>
      <c r="B1" t="s">
        <v>74</v>
      </c>
      <c r="D1" t="s">
        <v>42</v>
      </c>
    </row>
    <row r="2">
      <c r="A2" t="s">
        <v>59</v>
      </c>
    </row>
    <row r="3">
      <c r="A3" t="s">
        <v>60</v>
      </c>
    </row>
    <row r="4">
      <c r="A4" t="s">
        <v>61</v>
      </c>
      <c r="D4">
        <v>100000.0</v>
      </c>
    </row>
    <row r="5">
      <c r="A5" s="11" t="s">
        <v>72</v>
      </c>
      <c r="B5" s="11">
        <v>10000.0</v>
      </c>
      <c r="D5" s="11" t="str">
        <f>B5*D4</f>
        <v>1000000000</v>
      </c>
    </row>
    <row r="6">
      <c r="A6" t="s">
        <v>75</v>
      </c>
      <c r="B6">
        <v>7000.0</v>
      </c>
      <c r="D6" t="str">
        <f>B6*D4</f>
        <v>700000000</v>
      </c>
    </row>
    <row r="7">
      <c r="A7" t="s">
        <v>76</v>
      </c>
      <c r="B7" t="str">
        <f>B5-B6</f>
        <v>3000</v>
      </c>
      <c r="D7" t="str">
        <f>D5-D6</f>
        <v>300000000</v>
      </c>
    </row>
    <row r="8">
      <c r="A8" t="s">
        <v>77</v>
      </c>
      <c r="D8">
        <v>5.0E7</v>
      </c>
    </row>
    <row r="9">
      <c r="A9" t="s">
        <v>71</v>
      </c>
      <c r="B9" s="4" t="str">
        <f>D9/D4</f>
        <v>2500</v>
      </c>
      <c r="D9" s="4" t="str">
        <f>D7-D8</f>
        <v>250000000</v>
      </c>
    </row>
    <row r="11">
      <c r="A11" t="s">
        <v>78</v>
      </c>
    </row>
    <row r="12">
      <c r="A12" t="s">
        <v>79</v>
      </c>
    </row>
    <row r="13">
      <c r="A13" t="s">
        <v>80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86"/>
    <col customWidth="1" min="2" max="2" width="5.43"/>
    <col customWidth="1" min="3" max="25" width="8.71"/>
  </cols>
  <sheetData>
    <row r="1">
      <c r="A1" t="s">
        <v>81</v>
      </c>
      <c r="D1" t="s">
        <v>82</v>
      </c>
      <c r="F1" t="s">
        <v>83</v>
      </c>
      <c r="H1" t="s">
        <v>84</v>
      </c>
      <c r="J1" t="s">
        <v>85</v>
      </c>
      <c r="L1" t="s">
        <v>86</v>
      </c>
      <c r="N1" t="s">
        <v>87</v>
      </c>
      <c r="P1" t="s">
        <v>88</v>
      </c>
      <c r="R1" t="s">
        <v>89</v>
      </c>
      <c r="T1" t="s">
        <v>90</v>
      </c>
      <c r="V1" t="s">
        <v>91</v>
      </c>
      <c r="X1" t="s">
        <v>92</v>
      </c>
    </row>
    <row r="2">
      <c r="A2" t="s">
        <v>73</v>
      </c>
      <c r="B2" t="s">
        <v>93</v>
      </c>
      <c r="C2" t="s">
        <v>94</v>
      </c>
      <c r="D2" t="s">
        <v>95</v>
      </c>
      <c r="F2" t="s">
        <v>94</v>
      </c>
      <c r="G2" t="s">
        <v>95</v>
      </c>
      <c r="H2" t="s">
        <v>94</v>
      </c>
      <c r="I2" t="s">
        <v>95</v>
      </c>
      <c r="J2" t="s">
        <v>94</v>
      </c>
      <c r="K2" t="s">
        <v>95</v>
      </c>
      <c r="L2" t="s">
        <v>94</v>
      </c>
      <c r="M2" t="s">
        <v>95</v>
      </c>
      <c r="N2" t="s">
        <v>94</v>
      </c>
      <c r="O2" t="s">
        <v>95</v>
      </c>
      <c r="P2" t="s">
        <v>2</v>
      </c>
      <c r="Q2" t="s">
        <v>3</v>
      </c>
      <c r="R2" t="s">
        <v>2</v>
      </c>
      <c r="S2" t="s">
        <v>3</v>
      </c>
      <c r="T2" t="s">
        <v>2</v>
      </c>
      <c r="U2" t="s">
        <v>3</v>
      </c>
      <c r="V2" t="s">
        <v>2</v>
      </c>
      <c r="W2" t="s">
        <v>3</v>
      </c>
      <c r="X2" t="s">
        <v>2</v>
      </c>
      <c r="Y2" t="s">
        <v>3</v>
      </c>
    </row>
    <row r="3">
      <c r="A3" t="s">
        <v>96</v>
      </c>
      <c r="C3">
        <v>600.0</v>
      </c>
      <c r="F3" t="str">
        <f>C3</f>
        <v>600</v>
      </c>
    </row>
    <row r="4">
      <c r="A4" t="s">
        <v>97</v>
      </c>
      <c r="D4">
        <v>600.0</v>
      </c>
      <c r="I4" t="str">
        <f>D4</f>
        <v>600</v>
      </c>
    </row>
    <row r="5">
      <c r="A5" t="s">
        <v>98</v>
      </c>
    </row>
    <row r="6">
      <c r="A6" t="s">
        <v>99</v>
      </c>
      <c r="C6">
        <v>300.0</v>
      </c>
      <c r="J6" t="str">
        <f>C6</f>
        <v>300</v>
      </c>
    </row>
    <row r="7">
      <c r="A7" t="s">
        <v>100</v>
      </c>
      <c r="D7">
        <v>300.0</v>
      </c>
      <c r="G7" t="str">
        <f>D7</f>
        <v>300</v>
      </c>
    </row>
    <row r="8">
      <c r="A8" t="s">
        <v>101</v>
      </c>
    </row>
    <row r="9">
      <c r="A9" t="s">
        <v>102</v>
      </c>
      <c r="C9">
        <v>350.0</v>
      </c>
      <c r="L9">
        <v>350.0</v>
      </c>
    </row>
    <row r="10">
      <c r="A10" t="s">
        <v>100</v>
      </c>
      <c r="D10">
        <v>350.0</v>
      </c>
      <c r="G10">
        <v>350.0</v>
      </c>
    </row>
    <row r="11">
      <c r="A11" t="s">
        <v>103</v>
      </c>
    </row>
    <row r="12">
      <c r="A12" t="s">
        <v>96</v>
      </c>
      <c r="C12">
        <v>300.0</v>
      </c>
      <c r="F12" t="str">
        <f>C12</f>
        <v>300</v>
      </c>
    </row>
    <row r="13">
      <c r="A13" t="s">
        <v>104</v>
      </c>
      <c r="D13">
        <v>300.0</v>
      </c>
      <c r="O13" t="str">
        <f>D13</f>
        <v>300</v>
      </c>
    </row>
    <row r="14">
      <c r="A14" t="s">
        <v>105</v>
      </c>
    </row>
    <row r="15">
      <c r="A15" t="s">
        <v>106</v>
      </c>
      <c r="C15">
        <v>400.0</v>
      </c>
      <c r="P15" t="str">
        <f>C15</f>
        <v>400</v>
      </c>
    </row>
    <row r="16">
      <c r="A16" t="s">
        <v>107</v>
      </c>
      <c r="D16">
        <v>400.0</v>
      </c>
      <c r="G16" t="str">
        <f>D16</f>
        <v>400</v>
      </c>
    </row>
    <row r="17">
      <c r="A17" t="s">
        <v>108</v>
      </c>
    </row>
    <row r="18">
      <c r="A18" t="s">
        <v>106</v>
      </c>
      <c r="C18">
        <v>300.0</v>
      </c>
      <c r="P18" t="str">
        <f>C18</f>
        <v>300</v>
      </c>
    </row>
    <row r="19">
      <c r="A19" t="s">
        <v>109</v>
      </c>
      <c r="D19">
        <v>300.0</v>
      </c>
      <c r="S19" t="str">
        <f>D19</f>
        <v>300</v>
      </c>
    </row>
    <row r="20">
      <c r="A20" t="s">
        <v>110</v>
      </c>
    </row>
    <row r="21" ht="15.75" customHeight="1">
      <c r="A21" t="s">
        <v>96</v>
      </c>
      <c r="C21">
        <v>1000.0</v>
      </c>
      <c r="F21" t="str">
        <f>C21</f>
        <v>1000</v>
      </c>
    </row>
    <row r="22" ht="15.75" customHeight="1">
      <c r="A22" t="s">
        <v>111</v>
      </c>
      <c r="D22">
        <v>1000.0</v>
      </c>
      <c r="U22" t="str">
        <f>D22</f>
        <v>1000</v>
      </c>
    </row>
    <row r="23" ht="15.75" customHeight="1">
      <c r="A23" t="s">
        <v>112</v>
      </c>
    </row>
    <row r="24" ht="15.75" customHeight="1">
      <c r="A24" t="s">
        <v>113</v>
      </c>
      <c r="C24">
        <v>100.0</v>
      </c>
      <c r="V24" t="str">
        <f>C24</f>
        <v>100</v>
      </c>
    </row>
    <row r="25" ht="15.75" customHeight="1">
      <c r="A25" t="s">
        <v>107</v>
      </c>
      <c r="D25">
        <v>100.0</v>
      </c>
      <c r="G25" t="str">
        <f>D25</f>
        <v>100</v>
      </c>
    </row>
    <row r="26" ht="15.75" customHeight="1">
      <c r="A26" t="s">
        <v>114</v>
      </c>
    </row>
    <row r="27" ht="15.75" customHeight="1">
      <c r="A27" t="s">
        <v>115</v>
      </c>
      <c r="C27">
        <v>50.0</v>
      </c>
      <c r="X27" t="str">
        <f>C27</f>
        <v>50</v>
      </c>
    </row>
    <row r="28" ht="15.75" customHeight="1">
      <c r="A28" t="s">
        <v>116</v>
      </c>
    </row>
    <row r="29" ht="15.75" customHeight="1">
      <c r="A29" t="s">
        <v>117</v>
      </c>
      <c r="D29">
        <v>50.0</v>
      </c>
      <c r="G29" t="str">
        <f>D29</f>
        <v>50</v>
      </c>
    </row>
    <row r="30" ht="15.75" customHeight="1">
      <c r="A30" t="s">
        <v>118</v>
      </c>
      <c r="F30" t="str">
        <f t="shared" ref="F30:Y30" si="1">SUM(F3:F29)</f>
        <v>1900</v>
      </c>
      <c r="G30" t="str">
        <f t="shared" si="1"/>
        <v>1200</v>
      </c>
      <c r="H30" t="str">
        <f t="shared" si="1"/>
        <v>0</v>
      </c>
      <c r="I30" t="str">
        <f t="shared" si="1"/>
        <v>600</v>
      </c>
      <c r="J30" t="str">
        <f t="shared" si="1"/>
        <v>300</v>
      </c>
      <c r="K30" t="str">
        <f t="shared" si="1"/>
        <v>0</v>
      </c>
      <c r="L30" t="str">
        <f t="shared" si="1"/>
        <v>350</v>
      </c>
      <c r="M30" t="str">
        <f t="shared" si="1"/>
        <v>0</v>
      </c>
      <c r="N30" t="str">
        <f t="shared" si="1"/>
        <v>0</v>
      </c>
      <c r="O30" t="str">
        <f t="shared" si="1"/>
        <v>300</v>
      </c>
      <c r="P30" t="str">
        <f t="shared" si="1"/>
        <v>700</v>
      </c>
      <c r="Q30" t="str">
        <f t="shared" si="1"/>
        <v>0</v>
      </c>
      <c r="R30" t="str">
        <f t="shared" si="1"/>
        <v>0</v>
      </c>
      <c r="S30" t="str">
        <f t="shared" si="1"/>
        <v>300</v>
      </c>
      <c r="T30" t="str">
        <f t="shared" si="1"/>
        <v>0</v>
      </c>
      <c r="U30" t="str">
        <f t="shared" si="1"/>
        <v>1000</v>
      </c>
      <c r="V30" t="str">
        <f t="shared" si="1"/>
        <v>100</v>
      </c>
      <c r="W30" t="str">
        <f t="shared" si="1"/>
        <v>0</v>
      </c>
      <c r="X30" t="str">
        <f t="shared" si="1"/>
        <v>50</v>
      </c>
      <c r="Y30" t="str">
        <f t="shared" si="1"/>
        <v>0</v>
      </c>
    </row>
    <row r="31" ht="15.75" customHeight="1">
      <c r="A31" s="6" t="s">
        <v>119</v>
      </c>
    </row>
    <row r="32" ht="15.75" customHeight="1">
      <c r="A32" t="s">
        <v>120</v>
      </c>
      <c r="F32" s="4" t="str">
        <f>F30-G30</f>
        <v>700</v>
      </c>
      <c r="I32" s="2" t="str">
        <f>I30-H30</f>
        <v>600</v>
      </c>
      <c r="J32" s="4" t="str">
        <f>J30-K30</f>
        <v>300</v>
      </c>
      <c r="L32" s="4" t="str">
        <f>L30-M30</f>
        <v>350</v>
      </c>
      <c r="O32" s="2" t="str">
        <f>O30-N30</f>
        <v>300</v>
      </c>
      <c r="P32" s="4" t="str">
        <f>P30-Q30</f>
        <v>700</v>
      </c>
      <c r="S32" s="2" t="str">
        <f>S30-R30</f>
        <v>300</v>
      </c>
      <c r="U32" s="2" t="str">
        <f>U30-T30</f>
        <v>1000</v>
      </c>
      <c r="V32" s="4" t="str">
        <f>V30-W30</f>
        <v>100</v>
      </c>
      <c r="X32" s="4" t="str">
        <f>X30-Y30</f>
        <v>50</v>
      </c>
    </row>
    <row r="33" ht="15.75" customHeight="1">
      <c r="A33" t="s">
        <v>121</v>
      </c>
      <c r="F33" s="4" t="str">
        <f>F32+J32+L32+P32+V32+X32</f>
        <v>2200</v>
      </c>
    </row>
    <row r="34" ht="15.75" customHeight="1">
      <c r="A34" t="s">
        <v>122</v>
      </c>
      <c r="F34" s="2" t="str">
        <f>I32+O32+S32+U32</f>
        <v>2200</v>
      </c>
    </row>
    <row r="35" ht="15.75" customHeight="1"/>
    <row r="36" ht="15.75" customHeight="1">
      <c r="A36" s="3" t="s">
        <v>123</v>
      </c>
      <c r="C36" t="s">
        <v>124</v>
      </c>
      <c r="D36" t="s">
        <v>125</v>
      </c>
    </row>
    <row r="37" ht="15.75" customHeight="1">
      <c r="A37" t="s">
        <v>126</v>
      </c>
      <c r="D37" t="str">
        <f>U32</f>
        <v>1000</v>
      </c>
    </row>
    <row r="38" ht="15.75" customHeight="1">
      <c r="A38" t="s">
        <v>127</v>
      </c>
      <c r="C38" t="str">
        <f>P32</f>
        <v>700</v>
      </c>
    </row>
    <row r="39" ht="15.75" customHeight="1">
      <c r="A39" t="s">
        <v>128</v>
      </c>
      <c r="C39" t="str">
        <f>V32</f>
        <v>100</v>
      </c>
    </row>
    <row r="40" ht="15.75" customHeight="1">
      <c r="A40" t="s">
        <v>129</v>
      </c>
      <c r="C40" t="str">
        <f>X32</f>
        <v>50</v>
      </c>
    </row>
    <row r="41" ht="15.75" customHeight="1">
      <c r="A41" t="s">
        <v>130</v>
      </c>
      <c r="C41" t="str">
        <f>C42-(C38+C39+C40)</f>
        <v>150</v>
      </c>
    </row>
    <row r="42" ht="15.75" customHeight="1">
      <c r="A42" t="s">
        <v>131</v>
      </c>
      <c r="C42">
        <v>1000.0</v>
      </c>
      <c r="D42">
        <v>1000.0</v>
      </c>
    </row>
    <row r="43" ht="15.75" customHeight="1">
      <c r="A43" s="5" t="s">
        <v>132</v>
      </c>
    </row>
    <row r="44" ht="15.75" customHeight="1">
      <c r="A44" t="s">
        <v>133</v>
      </c>
      <c r="C44" t="s">
        <v>134</v>
      </c>
      <c r="D44" t="s">
        <v>135</v>
      </c>
    </row>
    <row r="45" ht="15.75" customHeight="1">
      <c r="A45" t="s">
        <v>136</v>
      </c>
    </row>
    <row r="46" ht="15.75" customHeight="1">
      <c r="A46" t="s">
        <v>137</v>
      </c>
      <c r="C46" t="str">
        <f>I32</f>
        <v>600</v>
      </c>
    </row>
    <row r="47" ht="15.75" customHeight="1">
      <c r="A47" t="s">
        <v>138</v>
      </c>
      <c r="C47" t="str">
        <f>C41</f>
        <v>150</v>
      </c>
    </row>
    <row r="48" ht="15.75" customHeight="1">
      <c r="A48" t="s">
        <v>139</v>
      </c>
    </row>
    <row r="49" ht="15.75" customHeight="1">
      <c r="A49" t="s">
        <v>140</v>
      </c>
      <c r="C49" t="str">
        <f>O32</f>
        <v>300</v>
      </c>
    </row>
    <row r="50" ht="15.75" customHeight="1">
      <c r="A50" t="s">
        <v>141</v>
      </c>
    </row>
    <row r="51" ht="15.75" customHeight="1">
      <c r="A51" t="s">
        <v>142</v>
      </c>
      <c r="C51" t="str">
        <f>S32</f>
        <v>300</v>
      </c>
    </row>
    <row r="52" ht="15.75" customHeight="1">
      <c r="A52" t="s">
        <v>143</v>
      </c>
    </row>
    <row r="53" ht="15.75" customHeight="1">
      <c r="A53" t="s">
        <v>144</v>
      </c>
    </row>
    <row r="54" ht="15.75" customHeight="1">
      <c r="A54" t="s">
        <v>145</v>
      </c>
      <c r="D54" t="str">
        <f>J32</f>
        <v>300</v>
      </c>
    </row>
    <row r="55" ht="15.75" customHeight="1">
      <c r="A55" t="s">
        <v>146</v>
      </c>
      <c r="D55" t="str">
        <f>L32</f>
        <v>350</v>
      </c>
    </row>
    <row r="56" ht="15.75" customHeight="1">
      <c r="A56" t="s">
        <v>147</v>
      </c>
    </row>
    <row r="57" ht="15.75" customHeight="1">
      <c r="A57" t="s">
        <v>148</v>
      </c>
      <c r="D57" t="str">
        <f>F32</f>
        <v>700</v>
      </c>
    </row>
    <row r="58" ht="15.75" customHeight="1"/>
    <row r="59" ht="15.75" customHeight="1"/>
    <row r="60" ht="15.75" customHeight="1"/>
    <row r="61" ht="15.75" customHeight="1"/>
    <row r="62" ht="15.75" customHeight="1">
      <c r="A62" t="s">
        <v>131</v>
      </c>
      <c r="C62" t="str">
        <f>C46+C47+C49+C51</f>
        <v>1350</v>
      </c>
      <c r="D62" t="str">
        <f>D54+D55+D57</f>
        <v>1350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BASIC RULES</vt:lpstr>
      <vt:lpstr>Cost Sheet</vt:lpstr>
      <vt:lpstr>Managment Accounting</vt:lpstr>
      <vt:lpstr>JOU&amp;LED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2025-07-17T07:36:34Z</dcterms:created>
  <dc:creator>Dr. Ramesh S Professor</dc:creator>
  <cp:lastModifiedBy>Dr. Ramesh S Professor</cp:lastModifiedBy>
  <cp:lastPrinted>2025-07-17T07:44:26Z</cp:lastPrinted>
  <dcterms:modified xsi:type="dcterms:W3CDTF">2025-07-29T12:48:08Z</dcterms:modified>
</cp:coreProperties>
</file>