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65" windowWidth="15600" windowHeight="9120" tabRatio="820" activeTab="1"/>
  </bookViews>
  <sheets>
    <sheet name="JUAN GUERRERO" sheetId="25" r:id="rId1"/>
    <sheet name="JAVIER CHIROQUE" sheetId="23" r:id="rId2"/>
  </sheets>
  <calcPr calcId="145621"/>
</workbook>
</file>

<file path=xl/calcChain.xml><?xml version="1.0" encoding="utf-8"?>
<calcChain xmlns="http://schemas.openxmlformats.org/spreadsheetml/2006/main">
  <c r="F52" i="25" l="1"/>
  <c r="G52" i="25" s="1"/>
  <c r="F53" i="25"/>
  <c r="G53" i="25" s="1"/>
  <c r="F54" i="25"/>
  <c r="G54" i="25" s="1"/>
  <c r="F55" i="25"/>
  <c r="G55" i="25" s="1"/>
  <c r="F51" i="25"/>
  <c r="G51" i="25" s="1"/>
  <c r="F16" i="25"/>
  <c r="G16" i="25" s="1"/>
  <c r="F17" i="25"/>
  <c r="G17" i="25" s="1"/>
  <c r="F18" i="25"/>
  <c r="G18" i="25" s="1"/>
  <c r="F19" i="25"/>
  <c r="G19" i="25" s="1"/>
  <c r="F20" i="25"/>
  <c r="G20" i="25" s="1"/>
  <c r="F21" i="25"/>
  <c r="G21" i="25" s="1"/>
  <c r="F22" i="25"/>
  <c r="G22" i="25" s="1"/>
  <c r="F23" i="25"/>
  <c r="G23" i="25" s="1"/>
  <c r="F24" i="25"/>
  <c r="G24" i="25" s="1"/>
  <c r="F25" i="25"/>
  <c r="G25" i="25" s="1"/>
  <c r="F26" i="25"/>
  <c r="G26" i="25" s="1"/>
  <c r="F27" i="25"/>
  <c r="G27" i="25" s="1"/>
  <c r="F28" i="25"/>
  <c r="G28" i="25" s="1"/>
  <c r="F29" i="25"/>
  <c r="G29" i="25" s="1"/>
  <c r="F30" i="25"/>
  <c r="G30" i="25" s="1"/>
  <c r="F31" i="25"/>
  <c r="G31" i="25" s="1"/>
  <c r="F32" i="25"/>
  <c r="G32" i="25" s="1"/>
  <c r="F33" i="25"/>
  <c r="G33" i="25" s="1"/>
  <c r="F34" i="25"/>
  <c r="G34" i="25" s="1"/>
  <c r="F35" i="25"/>
  <c r="G35" i="25" s="1"/>
  <c r="F36" i="25"/>
  <c r="G36" i="25" s="1"/>
  <c r="F38" i="25"/>
  <c r="G38" i="25" s="1"/>
  <c r="F39" i="25"/>
  <c r="G39" i="25" s="1"/>
  <c r="F40" i="25"/>
  <c r="G40" i="25" s="1"/>
  <c r="F41" i="25"/>
  <c r="G41" i="25" s="1"/>
  <c r="F42" i="25"/>
  <c r="G42" i="25" s="1"/>
  <c r="F43" i="25"/>
  <c r="G43" i="25" s="1"/>
  <c r="F44" i="25"/>
  <c r="G44" i="25" s="1"/>
  <c r="F45" i="25"/>
  <c r="G45" i="25" s="1"/>
  <c r="F15" i="25"/>
  <c r="G15" i="25" s="1"/>
  <c r="H55" i="25" l="1"/>
  <c r="I55" i="25" s="1"/>
  <c r="H54" i="25"/>
  <c r="I54" i="25" s="1"/>
  <c r="H53" i="25"/>
  <c r="I53" i="25" s="1"/>
  <c r="H52" i="25"/>
  <c r="I52" i="25" s="1"/>
  <c r="H51" i="25"/>
  <c r="I51" i="25" s="1"/>
  <c r="H38" i="25"/>
  <c r="I38" i="25" s="1"/>
  <c r="H34" i="25"/>
  <c r="I34" i="25" s="1"/>
  <c r="H45" i="25"/>
  <c r="I45" i="25" s="1"/>
  <c r="H41" i="25"/>
  <c r="I41" i="25" s="1"/>
  <c r="H29" i="25"/>
  <c r="I29" i="25" s="1"/>
  <c r="H25" i="25"/>
  <c r="I25" i="25" s="1"/>
  <c r="H43" i="25"/>
  <c r="I43" i="25" s="1"/>
  <c r="H39" i="25"/>
  <c r="I39" i="25" s="1"/>
  <c r="H35" i="25"/>
  <c r="I35" i="25" s="1"/>
  <c r="H31" i="25"/>
  <c r="I31" i="25" s="1"/>
  <c r="H27" i="25"/>
  <c r="I27" i="25" s="1"/>
  <c r="H23" i="25"/>
  <c r="I23" i="25" s="1"/>
  <c r="H19" i="25"/>
  <c r="I19" i="25" s="1"/>
  <c r="H26" i="25"/>
  <c r="I26" i="25" s="1"/>
  <c r="H22" i="25"/>
  <c r="I22" i="25" s="1"/>
  <c r="H18" i="25"/>
  <c r="I18" i="25" s="1"/>
  <c r="H17" i="25"/>
  <c r="I17" i="25" s="1"/>
  <c r="H42" i="25"/>
  <c r="I42" i="25" s="1"/>
  <c r="H30" i="25"/>
  <c r="I30" i="25" s="1"/>
  <c r="H33" i="25"/>
  <c r="I33" i="25" s="1"/>
  <c r="H21" i="25"/>
  <c r="I21" i="25" s="1"/>
  <c r="H44" i="25"/>
  <c r="I44" i="25" s="1"/>
  <c r="H40" i="25"/>
  <c r="I40" i="25" s="1"/>
  <c r="H36" i="25"/>
  <c r="I36" i="25" s="1"/>
  <c r="H32" i="25"/>
  <c r="I32" i="25" s="1"/>
  <c r="H28" i="25"/>
  <c r="I28" i="25" s="1"/>
  <c r="H24" i="25"/>
  <c r="I24" i="25" s="1"/>
  <c r="H20" i="25"/>
  <c r="I20" i="25" s="1"/>
  <c r="H16" i="25"/>
  <c r="I16" i="25" s="1"/>
  <c r="H15" i="25"/>
  <c r="I15" i="25" s="1"/>
  <c r="G44" i="23"/>
  <c r="H44" i="23" s="1"/>
  <c r="F44" i="23"/>
  <c r="G43" i="23"/>
  <c r="H43" i="23" s="1"/>
  <c r="F43" i="23"/>
  <c r="G42" i="23"/>
  <c r="H42" i="23" s="1"/>
  <c r="F42" i="23"/>
  <c r="G41" i="23"/>
  <c r="H41" i="23" s="1"/>
  <c r="F41" i="23"/>
  <c r="F40" i="23"/>
  <c r="G40" i="23" s="1"/>
  <c r="H40" i="23" s="1"/>
  <c r="F39" i="23"/>
  <c r="G39" i="23" s="1"/>
  <c r="H39" i="23" s="1"/>
  <c r="F37" i="23"/>
  <c r="G37" i="23" s="1"/>
  <c r="H37" i="23" s="1"/>
  <c r="F36" i="23"/>
  <c r="G36" i="23" s="1"/>
  <c r="H36" i="23" s="1"/>
  <c r="G35" i="23"/>
  <c r="H35" i="23" s="1"/>
  <c r="F35" i="23"/>
  <c r="G34" i="23"/>
  <c r="H34" i="23" s="1"/>
  <c r="F34" i="23"/>
  <c r="G33" i="23"/>
  <c r="H33" i="23" s="1"/>
  <c r="F33" i="23"/>
  <c r="G32" i="23"/>
  <c r="H32" i="23" s="1"/>
  <c r="F32" i="23"/>
  <c r="G31" i="23"/>
  <c r="H31" i="23" s="1"/>
  <c r="F31" i="23"/>
  <c r="G30" i="23"/>
  <c r="H30" i="23" s="1"/>
  <c r="F30" i="23"/>
  <c r="G29" i="23"/>
  <c r="H29" i="23" s="1"/>
  <c r="F29" i="23"/>
  <c r="G28" i="23"/>
  <c r="H28" i="23" s="1"/>
  <c r="F28" i="23"/>
  <c r="G27" i="23"/>
  <c r="H27" i="23" s="1"/>
  <c r="F27" i="23"/>
  <c r="G25" i="23"/>
  <c r="H25" i="23" s="1"/>
  <c r="F25" i="23"/>
  <c r="G24" i="23"/>
  <c r="H24" i="23" s="1"/>
  <c r="F24" i="23"/>
  <c r="G23" i="23"/>
  <c r="H23" i="23" s="1"/>
  <c r="F23" i="23"/>
  <c r="G22" i="23"/>
  <c r="H22" i="23" s="1"/>
  <c r="F22" i="23"/>
  <c r="G21" i="23"/>
  <c r="H21" i="23" s="1"/>
  <c r="F21" i="23"/>
  <c r="G19" i="23"/>
  <c r="H19" i="23" s="1"/>
  <c r="F19" i="23"/>
  <c r="G18" i="23"/>
  <c r="F18" i="23"/>
  <c r="G17" i="23"/>
  <c r="H17" i="23" s="1"/>
  <c r="F17" i="23"/>
  <c r="G16" i="23"/>
  <c r="H16" i="23" s="1"/>
  <c r="F16" i="23"/>
  <c r="I16" i="23" l="1"/>
  <c r="I17" i="23"/>
  <c r="I19" i="23"/>
  <c r="I21" i="23"/>
  <c r="I22" i="23"/>
  <c r="I23" i="23"/>
  <c r="I24" i="23"/>
  <c r="I25" i="23"/>
  <c r="I27" i="23"/>
  <c r="I28" i="23"/>
  <c r="I29" i="23"/>
  <c r="I30" i="23"/>
  <c r="I31" i="23"/>
  <c r="I32" i="23"/>
  <c r="I33" i="23"/>
  <c r="I34" i="23"/>
  <c r="I35" i="23"/>
  <c r="I36" i="23"/>
  <c r="I37" i="23"/>
  <c r="I39" i="23"/>
  <c r="I40" i="23"/>
  <c r="I41" i="23"/>
  <c r="I42" i="23"/>
  <c r="I43" i="23"/>
  <c r="I44" i="23"/>
  <c r="H18" i="23"/>
  <c r="I18" i="23" s="1"/>
  <c r="E46" i="23"/>
  <c r="F15" i="23" l="1"/>
  <c r="K55" i="25" l="1"/>
  <c r="K54" i="25"/>
  <c r="K53" i="25"/>
  <c r="K52" i="25"/>
  <c r="K51" i="25"/>
  <c r="K55" i="23"/>
  <c r="K54" i="23"/>
  <c r="K53" i="23"/>
  <c r="K52" i="23"/>
  <c r="K51" i="23"/>
  <c r="K56" i="23" s="1"/>
  <c r="F55" i="23"/>
  <c r="F54" i="23"/>
  <c r="F53" i="23"/>
  <c r="F52" i="23"/>
  <c r="F51" i="23"/>
  <c r="K56" i="25" l="1"/>
  <c r="E46" i="25" l="1"/>
  <c r="L50" i="25" l="1"/>
  <c r="M50" i="25" s="1"/>
  <c r="L49" i="25"/>
  <c r="M49" i="25" s="1"/>
  <c r="L48" i="25"/>
  <c r="M48" i="25" s="1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M51" i="25" l="1"/>
  <c r="K58" i="25"/>
  <c r="K46" i="25"/>
  <c r="I56" i="25" l="1"/>
  <c r="I58" i="25" s="1"/>
  <c r="I46" i="25" s="1"/>
  <c r="H56" i="25"/>
  <c r="H58" i="25" s="1"/>
  <c r="H46" i="25" s="1"/>
  <c r="T33" i="23" l="1"/>
  <c r="K45" i="23" l="1"/>
  <c r="G15" i="23" l="1"/>
  <c r="H15" i="23" l="1"/>
  <c r="I15" i="23" l="1"/>
  <c r="K43" i="23" l="1"/>
  <c r="K44" i="23"/>
  <c r="L47" i="23"/>
  <c r="K15" i="23" l="1"/>
  <c r="K42" i="23" l="1"/>
  <c r="K16" i="23" l="1"/>
  <c r="K17" i="23" l="1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58" i="23" l="1"/>
  <c r="I58" i="23" l="1"/>
  <c r="I46" i="23" s="1"/>
  <c r="L49" i="23" l="1"/>
  <c r="M49" i="23" s="1"/>
  <c r="K46" i="23" l="1"/>
  <c r="M47" i="23" s="1"/>
  <c r="M48" i="23" l="1"/>
  <c r="M50" i="23" s="1"/>
  <c r="H58" i="23" l="1"/>
  <c r="H46" i="23" s="1"/>
</calcChain>
</file>

<file path=xl/sharedStrings.xml><?xml version="1.0" encoding="utf-8"?>
<sst xmlns="http://schemas.openxmlformats.org/spreadsheetml/2006/main" count="126" uniqueCount="55">
  <si>
    <t>1</t>
  </si>
  <si>
    <t>2</t>
  </si>
  <si>
    <t>3</t>
  </si>
  <si>
    <t>4</t>
  </si>
  <si>
    <t>N°</t>
  </si>
  <si>
    <t>HORA DE INGRESO</t>
  </si>
  <si>
    <t>HORA DE SALIDA</t>
  </si>
  <si>
    <t>HORAS NORMALES</t>
  </si>
  <si>
    <t>HORAS REFRIGERIO</t>
  </si>
  <si>
    <t>DIFERENCIA DE HORAS</t>
  </si>
  <si>
    <t>H.E.
25%</t>
  </si>
  <si>
    <t>H.E.
35%</t>
  </si>
  <si>
    <t>Panamericana Norte Km. 1190 – El Alto</t>
  </si>
  <si>
    <t>Telf. 073-256323 / Nextel 403*5060</t>
  </si>
  <si>
    <t>E-mail: tpaquita_elalto@hotmail.com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</si>
  <si>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</si>
  <si>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</si>
  <si>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</si>
  <si>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</si>
  <si>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</si>
  <si>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</si>
  <si>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</si>
  <si>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</si>
  <si>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</si>
  <si>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</si>
  <si>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</si>
  <si>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</si>
  <si>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</si>
  <si>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</si>
  <si>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</si>
  <si>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</si>
  <si>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</si>
  <si>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</si>
  <si>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</si>
  <si>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</si>
  <si>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</si>
  <si>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</si>
  <si>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</si>
  <si>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</si>
  <si>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TOTAL DE HORAS</t>
  </si>
  <si>
    <t>29</t>
  </si>
  <si>
    <t>30</t>
  </si>
  <si>
    <t>DNI : 75600963</t>
  </si>
  <si>
    <t xml:space="preserve">DNI : </t>
  </si>
  <si>
    <t>TRABAJADOR : RONALD JAVIER CHIROQUE OLIVARES</t>
  </si>
  <si>
    <t>ADICIONAL</t>
  </si>
  <si>
    <t xml:space="preserve"> </t>
  </si>
  <si>
    <t>31</t>
  </si>
  <si>
    <t>DIFERENCIA</t>
  </si>
  <si>
    <t>PM</t>
  </si>
  <si>
    <t>TRABAJADOR :JUAN MANUEL GUERRERO ROMERO</t>
  </si>
  <si>
    <t>D</t>
  </si>
  <si>
    <t>HORAS EXTRAS MES DE SETIEMBRE  2018</t>
  </si>
  <si>
    <t>HORAS EXTRAS MES DE  SETIEMBRE   2018</t>
  </si>
  <si>
    <t>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</si>
</sst>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Tahoma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82">
    <xf numFmtId="0" fontId="0" fillId="0" borderId="0" xfId="0"/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/>
    </xf>
    <xf numFmtId="0" fontId="6" fillId="0" borderId="0" xfId="0" applyFont="1"/>
    <xf numFmtId="0" fontId="2" fillId="0" borderId="0" xfId="0" applyFont="1"/>
    <xf numFmtId="49" fontId="0" fillId="0" borderId="1" xfId="0" applyNumberFormat="1" applyFill="1" applyBorder="1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2" xfId="0" applyBorder="1"/>
    <xf numFmtId="0" fontId="2" fillId="0" borderId="0" xfId="0" applyFont="1" applyFill="1"/>
    <xf numFmtId="49" fontId="10" fillId="0" borderId="1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2" fontId="2" fillId="0" borderId="0" xfId="0" applyNumberFormat="1" applyFont="1"/>
    <xf numFmtId="2" fontId="2" fillId="0" borderId="3" xfId="0" applyNumberFormat="1" applyFont="1" applyBorder="1"/>
    <xf numFmtId="2" fontId="0" fillId="0" borderId="0" xfId="0" applyNumberFormat="1" applyFont="1"/>
    <xf numFmtId="2" fontId="0" fillId="0" borderId="0" xfId="0" applyNumberFormat="1" applyAlignment="1">
      <alignment horizontal="right"/>
    </xf>
    <xf numFmtId="43" fontId="2" fillId="0" borderId="0" xfId="2" applyFont="1" applyAlignment="1">
      <alignment horizontal="center"/>
    </xf>
    <xf numFmtId="49" fontId="0" fillId="2" borderId="0" xfId="0" applyNumberForma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0" xfId="0" applyFont="1"/>
    <xf numFmtId="49" fontId="14" fillId="0" borderId="1" xfId="0" applyNumberFormat="1" applyFont="1" applyBorder="1" applyAlignment="1">
      <alignment horizontal="center"/>
    </xf>
    <xf numFmtId="49" fontId="14" fillId="0" borderId="1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2" fontId="14" fillId="0" borderId="1" xfId="0" applyNumberFormat="1" applyFont="1" applyFill="1" applyBorder="1" applyAlignment="1">
      <alignment horizontal="center"/>
    </xf>
    <xf numFmtId="49" fontId="15" fillId="0" borderId="1" xfId="0" applyNumberFormat="1" applyFont="1" applyFill="1" applyBorder="1" applyAlignment="1">
      <alignment horizontal="center"/>
    </xf>
    <xf numFmtId="2" fontId="14" fillId="0" borderId="0" xfId="0" applyNumberFormat="1" applyFont="1" applyAlignment="1">
      <alignment horizontal="right"/>
    </xf>
    <xf numFmtId="0" fontId="14" fillId="0" borderId="0" xfId="0" applyFont="1" applyFill="1"/>
    <xf numFmtId="0" fontId="16" fillId="0" borderId="0" xfId="0" applyFont="1"/>
    <xf numFmtId="0" fontId="9" fillId="0" borderId="0" xfId="0" applyFont="1"/>
    <xf numFmtId="2" fontId="14" fillId="0" borderId="0" xfId="0" applyNumberFormat="1" applyFont="1"/>
    <xf numFmtId="0" fontId="14" fillId="0" borderId="2" xfId="0" applyFont="1" applyBorder="1"/>
    <xf numFmtId="2" fontId="9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43" fontId="9" fillId="0" borderId="0" xfId="2" applyFont="1" applyAlignment="1">
      <alignment horizontal="center"/>
    </xf>
    <xf numFmtId="2" fontId="9" fillId="0" borderId="0" xfId="0" applyNumberFormat="1" applyFont="1"/>
    <xf numFmtId="2" fontId="14" fillId="0" borderId="0" xfId="0" applyNumberFormat="1" applyFont="1" applyFill="1" applyBorder="1" applyAlignment="1">
      <alignment horizontal="center"/>
    </xf>
    <xf numFmtId="2" fontId="9" fillId="0" borderId="3" xfId="0" applyNumberFormat="1" applyFont="1" applyBorder="1"/>
    <xf numFmtId="0" fontId="14" fillId="0" borderId="0" xfId="0" applyFont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2" fontId="14" fillId="0" borderId="0" xfId="0" applyNumberFormat="1" applyFont="1" applyFill="1" applyAlignment="1">
      <alignment horizontal="right"/>
    </xf>
    <xf numFmtId="2" fontId="2" fillId="0" borderId="0" xfId="0" applyNumberFormat="1" applyFont="1" applyBorder="1"/>
    <xf numFmtId="0" fontId="14" fillId="0" borderId="0" xfId="0" applyFont="1" applyFill="1" applyAlignment="1">
      <alignment horizontal="center"/>
    </xf>
    <xf numFmtId="0" fontId="14" fillId="0" borderId="0" xfId="0" applyFont="1" applyBorder="1"/>
    <xf numFmtId="0" fontId="9" fillId="0" borderId="0" xfId="0" applyFont="1" applyFill="1" applyBorder="1"/>
    <xf numFmtId="1" fontId="14" fillId="0" borderId="0" xfId="0" applyNumberFormat="1" applyFont="1" applyFill="1" applyBorder="1" applyAlignment="1">
      <alignment horizontal="center"/>
    </xf>
    <xf numFmtId="2" fontId="14" fillId="0" borderId="0" xfId="0" applyNumberFormat="1" applyFont="1" applyFill="1" applyBorder="1"/>
    <xf numFmtId="0" fontId="14" fillId="0" borderId="0" xfId="0" applyFont="1" applyFill="1" applyBorder="1"/>
    <xf numFmtId="2" fontId="9" fillId="0" borderId="1" xfId="0" applyNumberFormat="1" applyFont="1" applyFill="1" applyBorder="1" applyAlignment="1">
      <alignment horizontal="center"/>
    </xf>
    <xf numFmtId="0" fontId="16" fillId="0" borderId="0" xfId="0" applyFont="1" applyFill="1" applyBorder="1"/>
    <xf numFmtId="2" fontId="9" fillId="0" borderId="0" xfId="0" applyNumberFormat="1" applyFont="1" applyFill="1" applyBorder="1"/>
    <xf numFmtId="9" fontId="9" fillId="0" borderId="0" xfId="0" applyNumberFormat="1" applyFont="1" applyFill="1" applyBorder="1"/>
    <xf numFmtId="2" fontId="9" fillId="0" borderId="0" xfId="0" applyNumberFormat="1" applyFont="1" applyFill="1" applyBorder="1" applyAlignment="1">
      <alignment horizontal="center"/>
    </xf>
    <xf numFmtId="0" fontId="14" fillId="0" borderId="4" xfId="0" applyFont="1" applyBorder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6" fillId="0" borderId="0" xfId="0" applyFont="1" applyFill="1"/>
    <xf numFmtId="2" fontId="2" fillId="0" borderId="0" xfId="0" applyNumberFormat="1" applyFont="1" applyFill="1"/>
    <xf numFmtId="2" fontId="0" fillId="0" borderId="0" xfId="0" applyNumberFormat="1" applyFill="1" applyAlignment="1">
      <alignment horizontal="center"/>
    </xf>
    <xf numFmtId="0" fontId="17" fillId="0" borderId="0" xfId="0" applyFont="1" applyAlignment="1">
      <alignment vertical="center"/>
    </xf>
    <xf numFmtId="0" fontId="18" fillId="0" borderId="0" xfId="1" applyFont="1" applyAlignment="1">
      <alignment vertical="center"/>
    </xf>
    <xf numFmtId="0" fontId="2" fillId="0" borderId="0" xfId="0" applyFont="1" applyFill="1" applyAlignment="1">
      <alignment horizontal="center"/>
    </xf>
    <xf numFmtId="2" fontId="9" fillId="0" borderId="0" xfId="0" applyNumberFormat="1" applyFont="1" applyBorder="1"/>
    <xf numFmtId="2" fontId="0" fillId="0" borderId="1" xfId="0" applyNumberFormat="1" applyFont="1" applyFill="1" applyBorder="1" applyAlignment="1">
      <alignment horizontal="center"/>
    </xf>
    <xf numFmtId="2" fontId="14" fillId="2" borderId="1" xfId="0" applyNumberFormat="1" applyFont="1" applyFill="1" applyBorder="1" applyAlignment="1">
      <alignment horizontal="center"/>
    </xf>
    <xf numFmtId="2" fontId="15" fillId="2" borderId="1" xfId="0" applyNumberFormat="1" applyFont="1" applyFill="1" applyBorder="1" applyAlignment="1">
      <alignment horizontal="center"/>
    </xf>
    <xf numFmtId="2" fontId="15" fillId="0" borderId="1" xfId="0" applyNumberFormat="1" applyFont="1" applyFill="1" applyBorder="1" applyAlignment="1">
      <alignment horizontal="center"/>
    </xf>
    <xf numFmtId="2" fontId="14" fillId="3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14" fillId="0" borderId="2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49" fontId="2" fillId="0" borderId="2" xfId="0" applyNumberFormat="1" applyFont="1" applyFill="1" applyBorder="1" applyAlignment="1">
      <alignment horizont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colors>
    <mruColors>
      <color rgb="FF00FF99"/>
      <color rgb="FFCCFF99"/>
      <color rgb="FFFF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paquita_elalto@hot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paquita_elalto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opLeftCell="A10" workbookViewId="0">
      <selection activeCell="B40" sqref="B40"/>
    </sheetView>
  </sheetViews>
  <sheetFormatPr baseColWidth="10" defaultRowHeight="15" x14ac:dyDescent="0.25"/>
  <cols>
    <col min="8" max="8" width="12.7109375" bestFit="1" customWidth="1"/>
  </cols>
  <sheetData>
    <row r="1" spans="1:14" ht="15.75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ht="15.7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ht="15.75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ht="15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1:14" ht="15.75" x14ac:dyDescent="0.25">
      <c r="A5" s="67" t="s">
        <v>12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ht="15.75" x14ac:dyDescent="0.25">
      <c r="A6" s="67" t="s">
        <v>13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</row>
    <row r="7" spans="1:14" ht="15.75" x14ac:dyDescent="0.25">
      <c r="A7" s="68" t="s">
        <v>14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1:14" ht="15.75" x14ac:dyDescent="0.25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</row>
    <row r="9" spans="1:14" ht="15.75" x14ac:dyDescent="0.25">
      <c r="A9" s="76" t="s">
        <v>52</v>
      </c>
      <c r="B9" s="76"/>
      <c r="C9" s="76"/>
      <c r="D9" s="76"/>
      <c r="E9" s="76"/>
      <c r="F9" s="76"/>
      <c r="G9" s="76"/>
      <c r="H9" s="76"/>
      <c r="I9" s="76"/>
      <c r="J9" s="28"/>
      <c r="K9" s="28"/>
      <c r="L9" s="28"/>
      <c r="M9" s="28"/>
      <c r="N9" s="28"/>
    </row>
    <row r="10" spans="1:14" ht="15.75" x14ac:dyDescent="0.25">
      <c r="A10" s="46"/>
      <c r="B10" s="46"/>
      <c r="C10" s="46"/>
      <c r="D10" s="46"/>
      <c r="E10" s="46"/>
      <c r="F10" s="46"/>
      <c r="G10" s="46"/>
      <c r="H10" s="46"/>
      <c r="I10" s="46"/>
      <c r="J10" s="28"/>
      <c r="K10" s="28"/>
      <c r="L10" s="28"/>
      <c r="M10" s="28"/>
      <c r="N10" s="28"/>
    </row>
    <row r="11" spans="1:14" ht="15.75" x14ac:dyDescent="0.25">
      <c r="A11" s="77" t="s">
        <v>50</v>
      </c>
      <c r="B11" s="77"/>
      <c r="C11" s="77"/>
      <c r="D11" s="77"/>
      <c r="E11" s="77"/>
      <c r="F11" s="77"/>
      <c r="G11" s="77"/>
      <c r="H11" s="77"/>
      <c r="I11" s="77"/>
      <c r="J11" s="28"/>
      <c r="K11" s="28"/>
      <c r="L11" s="28"/>
      <c r="M11" s="28"/>
      <c r="N11" s="28"/>
    </row>
    <row r="12" spans="1:14" ht="15.75" x14ac:dyDescent="0.25">
      <c r="A12" s="77" t="s">
        <v>43</v>
      </c>
      <c r="B12" s="77"/>
      <c r="C12" s="77"/>
      <c r="D12" s="77"/>
      <c r="E12" s="77"/>
      <c r="F12" s="77"/>
      <c r="G12" s="77"/>
      <c r="H12" s="77"/>
      <c r="I12" s="77"/>
      <c r="J12" s="28"/>
      <c r="K12" s="28"/>
      <c r="L12" s="28"/>
      <c r="M12" s="28"/>
      <c r="N12" s="28"/>
    </row>
    <row r="13" spans="1:14" ht="15.75" x14ac:dyDescent="0.2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</row>
    <row r="14" spans="1:14" ht="47.25" x14ac:dyDescent="0.25">
      <c r="A14" s="26" t="s">
        <v>4</v>
      </c>
      <c r="B14" s="27" t="s">
        <v>5</v>
      </c>
      <c r="C14" s="27" t="s">
        <v>6</v>
      </c>
      <c r="D14" s="27" t="s">
        <v>7</v>
      </c>
      <c r="E14" s="27" t="s">
        <v>8</v>
      </c>
      <c r="F14" s="27" t="s">
        <v>39</v>
      </c>
      <c r="G14" s="27" t="s">
        <v>9</v>
      </c>
      <c r="H14" s="27" t="s">
        <v>10</v>
      </c>
      <c r="I14" s="27" t="s">
        <v>11</v>
      </c>
      <c r="J14" s="28"/>
      <c r="K14" s="28"/>
      <c r="L14" s="28" t="s">
        <v>45</v>
      </c>
      <c r="M14" s="28"/>
      <c r="N14" s="28"/>
    </row>
    <row r="15" spans="1:14" ht="15.75" x14ac:dyDescent="0.25">
      <c r="A15" s="29" t="s">
        <v>0</v>
      </c>
      <c r="B15" s="72"/>
      <c r="C15" s="72"/>
      <c r="D15" s="31">
        <v>8</v>
      </c>
      <c r="E15" s="31">
        <v>1</v>
      </c>
      <c r="F15" s="71">
        <f t="shared" ref="F15" si="0">IF(B15&gt;12,(24-B15)+C15,+C15-B15)</f>
        <v>0</v>
      </c>
      <c r="G15" s="32">
        <f t="shared" ref="G15" si="1">+F15-D15-E15</f>
        <v>-9</v>
      </c>
      <c r="H15" s="32">
        <f t="shared" ref="H15" si="2">IF(G15&lt;=2,G15,2)</f>
        <v>-9</v>
      </c>
      <c r="I15" s="32">
        <f t="shared" ref="I15" si="3">G15-H15</f>
        <v>0</v>
      </c>
      <c r="J15" s="73"/>
      <c r="K15" s="34">
        <f>+J15-C15</f>
        <v>0</v>
      </c>
      <c r="L15" s="28"/>
      <c r="M15" s="28"/>
      <c r="N15" s="28"/>
    </row>
    <row r="16" spans="1:14" ht="15.75" x14ac:dyDescent="0.25">
      <c r="A16" s="29" t="s">
        <v>1</v>
      </c>
      <c r="B16" s="72"/>
      <c r="C16" s="72"/>
      <c r="D16" s="31">
        <v>8</v>
      </c>
      <c r="E16" s="31">
        <v>1</v>
      </c>
      <c r="F16" s="71">
        <f t="shared" ref="F16:F45" si="4">IF(B16&gt;12,(24-B16)+C16,+C16-B16)</f>
        <v>0</v>
      </c>
      <c r="G16" s="32">
        <f t="shared" ref="G16:G45" si="5">+F16-D16-E16</f>
        <v>-9</v>
      </c>
      <c r="H16" s="32">
        <f t="shared" ref="H16:H45" si="6">IF(G16&lt;=2,G16,2)</f>
        <v>-9</v>
      </c>
      <c r="I16" s="32">
        <f t="shared" ref="I16:I45" si="7">G16-H16</f>
        <v>0</v>
      </c>
      <c r="J16" s="73"/>
      <c r="K16" s="34">
        <f>+J16-C16</f>
        <v>0</v>
      </c>
      <c r="L16" s="35"/>
      <c r="M16" s="28"/>
      <c r="N16" s="35"/>
    </row>
    <row r="17" spans="1:22" ht="15.75" x14ac:dyDescent="0.25">
      <c r="A17" s="29" t="s">
        <v>2</v>
      </c>
      <c r="B17" s="72"/>
      <c r="C17" s="72"/>
      <c r="D17" s="31">
        <v>8</v>
      </c>
      <c r="E17" s="31">
        <v>1</v>
      </c>
      <c r="F17" s="71">
        <f t="shared" si="4"/>
        <v>0</v>
      </c>
      <c r="G17" s="32">
        <f t="shared" si="5"/>
        <v>-9</v>
      </c>
      <c r="H17" s="32">
        <f t="shared" si="6"/>
        <v>-9</v>
      </c>
      <c r="I17" s="32">
        <f t="shared" si="7"/>
        <v>0</v>
      </c>
      <c r="J17" s="73"/>
      <c r="K17" s="34">
        <f t="shared" ref="K17:K45" si="8">+J17-C17</f>
        <v>0</v>
      </c>
      <c r="L17" s="35"/>
      <c r="M17" s="35"/>
      <c r="N17" s="35"/>
    </row>
    <row r="18" spans="1:22" ht="15.75" x14ac:dyDescent="0.25">
      <c r="A18" s="29" t="s">
        <v>3</v>
      </c>
      <c r="B18" s="72"/>
      <c r="C18" s="72"/>
      <c r="D18" s="31">
        <v>8</v>
      </c>
      <c r="E18" s="31">
        <v>1</v>
      </c>
      <c r="F18" s="71">
        <f t="shared" si="4"/>
        <v>0</v>
      </c>
      <c r="G18" s="32">
        <f t="shared" si="5"/>
        <v>-9</v>
      </c>
      <c r="H18" s="32">
        <f t="shared" si="6"/>
        <v>-9</v>
      </c>
      <c r="I18" s="32">
        <f t="shared" si="7"/>
        <v>0</v>
      </c>
      <c r="J18" s="73"/>
      <c r="K18" s="34">
        <f t="shared" si="8"/>
        <v>0</v>
      </c>
      <c r="L18" s="28"/>
      <c r="M18" s="28"/>
      <c r="N18" s="28"/>
    </row>
    <row r="19" spans="1:22" ht="15.75" x14ac:dyDescent="0.25">
      <c r="A19" s="29" t="s">
        <v>15</v>
      </c>
      <c r="B19" s="72"/>
      <c r="C19" s="72"/>
      <c r="D19" s="31"/>
      <c r="E19" s="31"/>
      <c r="F19" s="71">
        <f t="shared" si="4"/>
        <v>0</v>
      </c>
      <c r="G19" s="32">
        <f t="shared" si="5"/>
        <v>0</v>
      </c>
      <c r="H19" s="32">
        <f t="shared" si="6"/>
        <v>0</v>
      </c>
      <c r="I19" s="32">
        <f t="shared" si="7"/>
        <v>0</v>
      </c>
      <c r="J19" s="73"/>
      <c r="K19" s="34">
        <f t="shared" si="8"/>
        <v>0</v>
      </c>
      <c r="L19" s="28"/>
      <c r="M19" s="28"/>
      <c r="N19" s="28"/>
    </row>
    <row r="20" spans="1:22" ht="15.75" x14ac:dyDescent="0.25">
      <c r="A20" s="29" t="s">
        <v>16</v>
      </c>
      <c r="B20" s="72"/>
      <c r="C20" s="72"/>
      <c r="D20" s="31">
        <v>8</v>
      </c>
      <c r="E20" s="31">
        <v>1</v>
      </c>
      <c r="F20" s="71">
        <f t="shared" si="4"/>
        <v>0</v>
      </c>
      <c r="G20" s="32">
        <f t="shared" si="5"/>
        <v>-9</v>
      </c>
      <c r="H20" s="32">
        <f t="shared" si="6"/>
        <v>-9</v>
      </c>
      <c r="I20" s="32">
        <f t="shared" si="7"/>
        <v>0</v>
      </c>
      <c r="J20" s="73"/>
      <c r="K20" s="34">
        <f t="shared" si="8"/>
        <v>0</v>
      </c>
      <c r="L20" s="28"/>
      <c r="M20" s="28"/>
      <c r="N20" s="28"/>
      <c r="T20">
        <v>1</v>
      </c>
      <c r="U20" t="s">
        <v>49</v>
      </c>
      <c r="V20">
        <v>13</v>
      </c>
    </row>
    <row r="21" spans="1:22" ht="15.75" x14ac:dyDescent="0.25">
      <c r="A21" s="29" t="s">
        <v>17</v>
      </c>
      <c r="B21" s="72"/>
      <c r="C21" s="72"/>
      <c r="D21" s="31">
        <v>8</v>
      </c>
      <c r="E21" s="31">
        <v>1</v>
      </c>
      <c r="F21" s="71">
        <f t="shared" si="4"/>
        <v>0</v>
      </c>
      <c r="G21" s="32">
        <f t="shared" si="5"/>
        <v>-9</v>
      </c>
      <c r="H21" s="32">
        <f t="shared" si="6"/>
        <v>-9</v>
      </c>
      <c r="I21" s="32">
        <f t="shared" si="7"/>
        <v>0</v>
      </c>
      <c r="J21" s="73"/>
      <c r="K21" s="34">
        <f t="shared" si="8"/>
        <v>0</v>
      </c>
      <c r="L21" s="28"/>
      <c r="M21" s="28"/>
      <c r="N21" s="28"/>
      <c r="T21">
        <v>2</v>
      </c>
      <c r="U21" t="s">
        <v>49</v>
      </c>
      <c r="V21">
        <v>14</v>
      </c>
    </row>
    <row r="22" spans="1:22" ht="15.75" x14ac:dyDescent="0.25">
      <c r="A22" s="29" t="s">
        <v>18</v>
      </c>
      <c r="B22" s="32"/>
      <c r="C22" s="32"/>
      <c r="D22" s="31">
        <v>8</v>
      </c>
      <c r="E22" s="31">
        <v>1</v>
      </c>
      <c r="F22" s="71">
        <f t="shared" si="4"/>
        <v>0</v>
      </c>
      <c r="G22" s="32">
        <f t="shared" si="5"/>
        <v>-9</v>
      </c>
      <c r="H22" s="32">
        <f t="shared" si="6"/>
        <v>-9</v>
      </c>
      <c r="I22" s="32">
        <f t="shared" si="7"/>
        <v>0</v>
      </c>
      <c r="J22" s="73"/>
      <c r="K22" s="34">
        <f t="shared" si="8"/>
        <v>0</v>
      </c>
      <c r="L22" s="28"/>
      <c r="M22" s="28"/>
      <c r="N22" s="28"/>
      <c r="T22">
        <v>3</v>
      </c>
      <c r="U22" t="s">
        <v>49</v>
      </c>
      <c r="V22">
        <v>15</v>
      </c>
    </row>
    <row r="23" spans="1:22" ht="15.75" x14ac:dyDescent="0.25">
      <c r="A23" s="29" t="s">
        <v>19</v>
      </c>
      <c r="B23" s="32"/>
      <c r="C23" s="32"/>
      <c r="D23" s="31">
        <v>8</v>
      </c>
      <c r="E23" s="31">
        <v>1</v>
      </c>
      <c r="F23" s="71">
        <f t="shared" si="4"/>
        <v>0</v>
      </c>
      <c r="G23" s="32">
        <f t="shared" si="5"/>
        <v>-9</v>
      </c>
      <c r="H23" s="32">
        <f t="shared" si="6"/>
        <v>-9</v>
      </c>
      <c r="I23" s="32">
        <f t="shared" si="7"/>
        <v>0</v>
      </c>
      <c r="J23" s="73"/>
      <c r="K23" s="34">
        <f t="shared" si="8"/>
        <v>0</v>
      </c>
      <c r="L23" s="28"/>
      <c r="M23" s="28"/>
      <c r="N23" s="28"/>
      <c r="T23">
        <v>4</v>
      </c>
      <c r="U23" t="s">
        <v>49</v>
      </c>
      <c r="V23">
        <v>16</v>
      </c>
    </row>
    <row r="24" spans="1:22" ht="15.75" x14ac:dyDescent="0.25">
      <c r="A24" s="29" t="s">
        <v>20</v>
      </c>
      <c r="B24" s="32"/>
      <c r="C24" s="32"/>
      <c r="D24" s="31">
        <v>8</v>
      </c>
      <c r="E24" s="31">
        <v>1</v>
      </c>
      <c r="F24" s="71">
        <f t="shared" si="4"/>
        <v>0</v>
      </c>
      <c r="G24" s="32">
        <f t="shared" si="5"/>
        <v>-9</v>
      </c>
      <c r="H24" s="32">
        <f t="shared" si="6"/>
        <v>-9</v>
      </c>
      <c r="I24" s="32">
        <f t="shared" si="7"/>
        <v>0</v>
      </c>
      <c r="J24" s="73"/>
      <c r="K24" s="34">
        <f t="shared" si="8"/>
        <v>0</v>
      </c>
      <c r="L24" s="28"/>
      <c r="M24" s="28"/>
      <c r="N24" s="28"/>
      <c r="T24">
        <v>5</v>
      </c>
      <c r="U24" t="s">
        <v>49</v>
      </c>
      <c r="V24">
        <v>17</v>
      </c>
    </row>
    <row r="25" spans="1:22" ht="15.75" x14ac:dyDescent="0.25">
      <c r="A25" s="29" t="s">
        <v>21</v>
      </c>
      <c r="B25" s="32"/>
      <c r="C25" s="32"/>
      <c r="D25" s="31">
        <v>8</v>
      </c>
      <c r="E25" s="31">
        <v>1</v>
      </c>
      <c r="F25" s="71">
        <f t="shared" si="4"/>
        <v>0</v>
      </c>
      <c r="G25" s="32">
        <f t="shared" si="5"/>
        <v>-9</v>
      </c>
      <c r="H25" s="32">
        <f t="shared" si="6"/>
        <v>-9</v>
      </c>
      <c r="I25" s="32">
        <f t="shared" si="7"/>
        <v>0</v>
      </c>
      <c r="J25" s="73"/>
      <c r="K25" s="34">
        <f t="shared" si="8"/>
        <v>0</v>
      </c>
      <c r="L25" s="28"/>
      <c r="M25" s="28"/>
      <c r="N25" s="35"/>
      <c r="T25">
        <v>6</v>
      </c>
      <c r="U25" t="s">
        <v>49</v>
      </c>
      <c r="V25">
        <v>18</v>
      </c>
    </row>
    <row r="26" spans="1:22" ht="15.75" x14ac:dyDescent="0.25">
      <c r="A26" s="29" t="s">
        <v>22</v>
      </c>
      <c r="B26" s="32"/>
      <c r="C26" s="32"/>
      <c r="D26" s="31"/>
      <c r="E26" s="31"/>
      <c r="F26" s="71">
        <f t="shared" si="4"/>
        <v>0</v>
      </c>
      <c r="G26" s="32">
        <f t="shared" si="5"/>
        <v>0</v>
      </c>
      <c r="H26" s="32">
        <f t="shared" si="6"/>
        <v>0</v>
      </c>
      <c r="I26" s="32">
        <f t="shared" si="7"/>
        <v>0</v>
      </c>
      <c r="J26" s="73"/>
      <c r="K26" s="34">
        <f t="shared" si="8"/>
        <v>0</v>
      </c>
      <c r="L26" s="46"/>
      <c r="M26" s="28"/>
      <c r="N26" s="28"/>
      <c r="T26">
        <v>7</v>
      </c>
      <c r="U26" t="s">
        <v>49</v>
      </c>
      <c r="V26">
        <v>19</v>
      </c>
    </row>
    <row r="27" spans="1:22" ht="15.75" x14ac:dyDescent="0.25">
      <c r="A27" s="29" t="s">
        <v>23</v>
      </c>
      <c r="B27" s="32"/>
      <c r="C27" s="32"/>
      <c r="D27" s="31">
        <v>8</v>
      </c>
      <c r="E27" s="31">
        <v>1</v>
      </c>
      <c r="F27" s="71">
        <f t="shared" si="4"/>
        <v>0</v>
      </c>
      <c r="G27" s="32">
        <f t="shared" si="5"/>
        <v>-9</v>
      </c>
      <c r="H27" s="32">
        <f t="shared" si="6"/>
        <v>-9</v>
      </c>
      <c r="I27" s="32">
        <f t="shared" si="7"/>
        <v>0</v>
      </c>
      <c r="J27" s="73"/>
      <c r="K27" s="34">
        <f t="shared" si="8"/>
        <v>0</v>
      </c>
      <c r="L27" s="28"/>
      <c r="M27" s="28"/>
      <c r="N27" s="28"/>
      <c r="T27">
        <v>8</v>
      </c>
      <c r="U27" s="11" t="s">
        <v>49</v>
      </c>
      <c r="V27">
        <v>20</v>
      </c>
    </row>
    <row r="28" spans="1:22" ht="15.75" x14ac:dyDescent="0.25">
      <c r="A28" s="29" t="s">
        <v>24</v>
      </c>
      <c r="B28" s="32"/>
      <c r="C28" s="72"/>
      <c r="D28" s="31">
        <v>8</v>
      </c>
      <c r="E28" s="31">
        <v>1</v>
      </c>
      <c r="F28" s="71">
        <f t="shared" si="4"/>
        <v>0</v>
      </c>
      <c r="G28" s="32">
        <f t="shared" si="5"/>
        <v>-9</v>
      </c>
      <c r="H28" s="32">
        <f t="shared" si="6"/>
        <v>-9</v>
      </c>
      <c r="I28" s="32">
        <f t="shared" si="7"/>
        <v>0</v>
      </c>
      <c r="J28" s="73"/>
      <c r="K28" s="48">
        <f t="shared" si="8"/>
        <v>0</v>
      </c>
      <c r="L28" s="35"/>
      <c r="M28" s="35"/>
      <c r="N28" s="35"/>
      <c r="T28">
        <v>9</v>
      </c>
      <c r="U28" s="11" t="s">
        <v>49</v>
      </c>
      <c r="V28">
        <v>21</v>
      </c>
    </row>
    <row r="29" spans="1:22" ht="15.75" x14ac:dyDescent="0.25">
      <c r="A29" s="29" t="s">
        <v>25</v>
      </c>
      <c r="B29" s="72"/>
      <c r="C29" s="72"/>
      <c r="D29" s="31">
        <v>8</v>
      </c>
      <c r="E29" s="31">
        <v>1</v>
      </c>
      <c r="F29" s="71">
        <f t="shared" si="4"/>
        <v>0</v>
      </c>
      <c r="G29" s="32">
        <f t="shared" si="5"/>
        <v>-9</v>
      </c>
      <c r="H29" s="32">
        <f t="shared" si="6"/>
        <v>-9</v>
      </c>
      <c r="I29" s="32">
        <f t="shared" si="7"/>
        <v>0</v>
      </c>
      <c r="J29" s="73"/>
      <c r="K29" s="48">
        <f t="shared" si="8"/>
        <v>0</v>
      </c>
      <c r="L29" s="35"/>
      <c r="M29" s="35"/>
      <c r="N29" s="35"/>
      <c r="T29">
        <v>10</v>
      </c>
      <c r="U29" s="11" t="s">
        <v>49</v>
      </c>
      <c r="V29">
        <v>22</v>
      </c>
    </row>
    <row r="30" spans="1:22" ht="15.75" x14ac:dyDescent="0.25">
      <c r="A30" s="29" t="s">
        <v>26</v>
      </c>
      <c r="B30" s="72"/>
      <c r="C30" s="72"/>
      <c r="D30" s="31">
        <v>8</v>
      </c>
      <c r="E30" s="31">
        <v>1</v>
      </c>
      <c r="F30" s="71">
        <f t="shared" si="4"/>
        <v>0</v>
      </c>
      <c r="G30" s="32">
        <f t="shared" si="5"/>
        <v>-9</v>
      </c>
      <c r="H30" s="32">
        <f t="shared" si="6"/>
        <v>-9</v>
      </c>
      <c r="I30" s="32">
        <f t="shared" si="7"/>
        <v>0</v>
      </c>
      <c r="J30" s="73"/>
      <c r="K30" s="48">
        <f t="shared" si="8"/>
        <v>0</v>
      </c>
      <c r="L30" s="35"/>
      <c r="M30" s="35"/>
      <c r="N30" s="35"/>
      <c r="T30">
        <v>11</v>
      </c>
      <c r="U30" s="11" t="s">
        <v>49</v>
      </c>
      <c r="V30">
        <v>23</v>
      </c>
    </row>
    <row r="31" spans="1:22" ht="15.75" x14ac:dyDescent="0.25">
      <c r="A31" s="29" t="s">
        <v>27</v>
      </c>
      <c r="B31" s="72"/>
      <c r="C31" s="72"/>
      <c r="D31" s="31">
        <v>8</v>
      </c>
      <c r="E31" s="31">
        <v>1</v>
      </c>
      <c r="F31" s="71">
        <f t="shared" si="4"/>
        <v>0</v>
      </c>
      <c r="G31" s="32">
        <f t="shared" si="5"/>
        <v>-9</v>
      </c>
      <c r="H31" s="32">
        <f t="shared" si="6"/>
        <v>-9</v>
      </c>
      <c r="I31" s="32">
        <f t="shared" si="7"/>
        <v>0</v>
      </c>
      <c r="J31" s="73"/>
      <c r="K31" s="48">
        <f t="shared" si="8"/>
        <v>0</v>
      </c>
      <c r="L31" s="35"/>
      <c r="M31" s="35"/>
      <c r="N31" s="35"/>
      <c r="T31">
        <v>12</v>
      </c>
      <c r="U31" s="11" t="s">
        <v>49</v>
      </c>
      <c r="V31">
        <v>24</v>
      </c>
    </row>
    <row r="32" spans="1:22" ht="15.75" x14ac:dyDescent="0.25">
      <c r="A32" s="29" t="s">
        <v>28</v>
      </c>
      <c r="B32" s="72"/>
      <c r="C32" s="72"/>
      <c r="D32" s="31">
        <v>8</v>
      </c>
      <c r="E32" s="31">
        <v>1</v>
      </c>
      <c r="F32" s="71">
        <f t="shared" si="4"/>
        <v>0</v>
      </c>
      <c r="G32" s="32">
        <f t="shared" si="5"/>
        <v>-9</v>
      </c>
      <c r="H32" s="32">
        <f t="shared" si="6"/>
        <v>-9</v>
      </c>
      <c r="I32" s="32">
        <f t="shared" si="7"/>
        <v>0</v>
      </c>
      <c r="J32" s="73"/>
      <c r="K32" s="48">
        <f t="shared" si="8"/>
        <v>0</v>
      </c>
      <c r="L32" s="50"/>
      <c r="M32" s="35"/>
      <c r="N32" s="35"/>
    </row>
    <row r="33" spans="1:14" ht="15.75" x14ac:dyDescent="0.25">
      <c r="A33" s="29" t="s">
        <v>29</v>
      </c>
      <c r="B33" s="72"/>
      <c r="C33" s="72"/>
      <c r="D33" s="31"/>
      <c r="E33" s="31"/>
      <c r="F33" s="71">
        <f t="shared" si="4"/>
        <v>0</v>
      </c>
      <c r="G33" s="32">
        <f t="shared" si="5"/>
        <v>0</v>
      </c>
      <c r="H33" s="32">
        <f t="shared" si="6"/>
        <v>0</v>
      </c>
      <c r="I33" s="32">
        <f t="shared" si="7"/>
        <v>0</v>
      </c>
      <c r="J33" s="73"/>
      <c r="K33" s="48">
        <f t="shared" si="8"/>
        <v>0</v>
      </c>
      <c r="L33" s="35"/>
      <c r="M33" s="35"/>
      <c r="N33" s="35"/>
    </row>
    <row r="34" spans="1:14" ht="15.75" x14ac:dyDescent="0.25">
      <c r="A34" s="29" t="s">
        <v>30</v>
      </c>
      <c r="B34" s="72"/>
      <c r="C34" s="72"/>
      <c r="D34" s="31">
        <v>8</v>
      </c>
      <c r="E34" s="31">
        <v>1</v>
      </c>
      <c r="F34" s="71">
        <f t="shared" si="4"/>
        <v>0</v>
      </c>
      <c r="G34" s="32">
        <f t="shared" si="5"/>
        <v>-9</v>
      </c>
      <c r="H34" s="32">
        <f t="shared" si="6"/>
        <v>-9</v>
      </c>
      <c r="I34" s="32">
        <f t="shared" si="7"/>
        <v>0</v>
      </c>
      <c r="J34" s="73"/>
      <c r="K34" s="48">
        <f t="shared" si="8"/>
        <v>0</v>
      </c>
      <c r="L34" s="35"/>
      <c r="M34" s="35"/>
      <c r="N34" s="35"/>
    </row>
    <row r="35" spans="1:14" ht="15.75" x14ac:dyDescent="0.25">
      <c r="A35" s="29" t="s">
        <v>31</v>
      </c>
      <c r="B35" s="72"/>
      <c r="C35" s="72"/>
      <c r="D35" s="31">
        <v>8</v>
      </c>
      <c r="E35" s="31">
        <v>1</v>
      </c>
      <c r="F35" s="71">
        <f t="shared" si="4"/>
        <v>0</v>
      </c>
      <c r="G35" s="32">
        <f t="shared" si="5"/>
        <v>-9</v>
      </c>
      <c r="H35" s="32">
        <f t="shared" si="6"/>
        <v>-9</v>
      </c>
      <c r="I35" s="32">
        <f t="shared" si="7"/>
        <v>0</v>
      </c>
      <c r="J35" s="73"/>
      <c r="K35" s="48">
        <f t="shared" si="8"/>
        <v>0</v>
      </c>
      <c r="L35" s="35"/>
      <c r="M35" s="35"/>
      <c r="N35" s="35"/>
    </row>
    <row r="36" spans="1:14" ht="15.75" x14ac:dyDescent="0.25">
      <c r="A36" s="29" t="s">
        <v>32</v>
      </c>
      <c r="B36" s="72">
        <v>8.2899999999999991</v>
      </c>
      <c r="C36" s="72">
        <v>17.420000000000002</v>
      </c>
      <c r="D36" s="31">
        <v>8</v>
      </c>
      <c r="E36" s="31">
        <v>1</v>
      </c>
      <c r="F36" s="71">
        <f t="shared" si="4"/>
        <v>9.1300000000000026</v>
      </c>
      <c r="G36" s="32">
        <f t="shared" si="5"/>
        <v>0.13000000000000256</v>
      </c>
      <c r="H36" s="32">
        <f t="shared" si="6"/>
        <v>0.13000000000000256</v>
      </c>
      <c r="I36" s="32">
        <f t="shared" si="7"/>
        <v>0</v>
      </c>
      <c r="J36" s="73"/>
      <c r="K36" s="48">
        <f t="shared" si="8"/>
        <v>-17.420000000000002</v>
      </c>
      <c r="L36" s="35"/>
      <c r="M36" s="35"/>
      <c r="N36" s="35"/>
    </row>
    <row r="37" spans="1:14" ht="15.75" x14ac:dyDescent="0.25">
      <c r="A37" s="29" t="s">
        <v>33</v>
      </c>
      <c r="B37" s="72" t="s">
        <v>51</v>
      </c>
      <c r="C37" s="72"/>
      <c r="D37" s="31"/>
      <c r="E37" s="31"/>
      <c r="F37" s="71"/>
      <c r="G37" s="32"/>
      <c r="H37" s="32"/>
      <c r="I37" s="32"/>
      <c r="J37" s="73"/>
      <c r="K37" s="48">
        <f t="shared" si="8"/>
        <v>0</v>
      </c>
      <c r="L37" s="35"/>
      <c r="M37" s="35"/>
      <c r="N37" s="35"/>
    </row>
    <row r="38" spans="1:14" ht="15.75" x14ac:dyDescent="0.25">
      <c r="A38" s="29" t="s">
        <v>34</v>
      </c>
      <c r="B38" s="72">
        <v>8.18</v>
      </c>
      <c r="C38" s="72">
        <v>17.190000000000001</v>
      </c>
      <c r="D38" s="31">
        <v>8</v>
      </c>
      <c r="E38" s="31">
        <v>1</v>
      </c>
      <c r="F38" s="71">
        <f t="shared" si="4"/>
        <v>9.0100000000000016</v>
      </c>
      <c r="G38" s="32">
        <f t="shared" si="5"/>
        <v>1.0000000000001563E-2</v>
      </c>
      <c r="H38" s="32">
        <f t="shared" si="6"/>
        <v>1.0000000000001563E-2</v>
      </c>
      <c r="I38" s="32">
        <f t="shared" si="7"/>
        <v>0</v>
      </c>
      <c r="J38" s="73"/>
      <c r="K38" s="48">
        <f t="shared" si="8"/>
        <v>-17.190000000000001</v>
      </c>
      <c r="L38" s="35"/>
      <c r="M38" s="35"/>
      <c r="N38" s="35"/>
    </row>
    <row r="39" spans="1:14" ht="15.75" x14ac:dyDescent="0.25">
      <c r="A39" s="29" t="s">
        <v>35</v>
      </c>
      <c r="B39" s="75"/>
      <c r="C39" s="72">
        <v>18.07</v>
      </c>
      <c r="D39" s="31">
        <v>8</v>
      </c>
      <c r="E39" s="31">
        <v>1</v>
      </c>
      <c r="F39" s="71">
        <f t="shared" si="4"/>
        <v>18.07</v>
      </c>
      <c r="G39" s="32">
        <f t="shared" si="5"/>
        <v>9.07</v>
      </c>
      <c r="H39" s="32">
        <f t="shared" si="6"/>
        <v>2</v>
      </c>
      <c r="I39" s="32">
        <f t="shared" si="7"/>
        <v>7.07</v>
      </c>
      <c r="J39" s="73"/>
      <c r="K39" s="48">
        <f t="shared" si="8"/>
        <v>-18.07</v>
      </c>
      <c r="L39" s="35"/>
      <c r="M39" s="35"/>
      <c r="N39" s="35"/>
    </row>
    <row r="40" spans="1:14" ht="15.75" x14ac:dyDescent="0.25">
      <c r="A40" s="29" t="s">
        <v>36</v>
      </c>
      <c r="B40" s="72"/>
      <c r="C40" s="72"/>
      <c r="D40" s="31"/>
      <c r="E40" s="31"/>
      <c r="F40" s="71">
        <f t="shared" si="4"/>
        <v>0</v>
      </c>
      <c r="G40" s="32">
        <f t="shared" si="5"/>
        <v>0</v>
      </c>
      <c r="H40" s="32">
        <f t="shared" si="6"/>
        <v>0</v>
      </c>
      <c r="I40" s="32">
        <f t="shared" si="7"/>
        <v>0</v>
      </c>
      <c r="J40" s="73"/>
      <c r="K40" s="48">
        <f t="shared" si="8"/>
        <v>0</v>
      </c>
      <c r="L40" s="35"/>
      <c r="M40" s="35"/>
      <c r="N40" s="35"/>
    </row>
    <row r="41" spans="1:14" ht="15.75" x14ac:dyDescent="0.25">
      <c r="A41" s="30" t="s">
        <v>37</v>
      </c>
      <c r="B41" s="72"/>
      <c r="C41" s="72"/>
      <c r="D41" s="31">
        <v>8</v>
      </c>
      <c r="E41" s="31">
        <v>1</v>
      </c>
      <c r="F41" s="71">
        <f t="shared" si="4"/>
        <v>0</v>
      </c>
      <c r="G41" s="32">
        <f t="shared" si="5"/>
        <v>-9</v>
      </c>
      <c r="H41" s="32">
        <f t="shared" si="6"/>
        <v>-9</v>
      </c>
      <c r="I41" s="32">
        <f t="shared" si="7"/>
        <v>0</v>
      </c>
      <c r="J41" s="73"/>
      <c r="K41" s="48">
        <f t="shared" si="8"/>
        <v>0</v>
      </c>
      <c r="L41" s="35"/>
      <c r="M41" s="35"/>
      <c r="N41" s="35"/>
    </row>
    <row r="42" spans="1:14" ht="15.75" x14ac:dyDescent="0.25">
      <c r="A42" s="30" t="s">
        <v>38</v>
      </c>
      <c r="B42" s="72"/>
      <c r="C42" s="72"/>
      <c r="D42" s="31">
        <v>8</v>
      </c>
      <c r="E42" s="31">
        <v>1</v>
      </c>
      <c r="F42" s="71">
        <f t="shared" si="4"/>
        <v>0</v>
      </c>
      <c r="G42" s="32">
        <f t="shared" si="5"/>
        <v>-9</v>
      </c>
      <c r="H42" s="32">
        <f t="shared" si="6"/>
        <v>-9</v>
      </c>
      <c r="I42" s="32">
        <f t="shared" si="7"/>
        <v>0</v>
      </c>
      <c r="J42" s="73"/>
      <c r="K42" s="48">
        <f t="shared" si="8"/>
        <v>0</v>
      </c>
      <c r="L42" s="35"/>
      <c r="M42" s="35"/>
      <c r="N42" s="35"/>
    </row>
    <row r="43" spans="1:14" ht="15.75" x14ac:dyDescent="0.25">
      <c r="A43" s="30" t="s">
        <v>40</v>
      </c>
      <c r="B43" s="72"/>
      <c r="C43" s="72"/>
      <c r="D43" s="31">
        <v>8</v>
      </c>
      <c r="E43" s="31">
        <v>1</v>
      </c>
      <c r="F43" s="71">
        <f t="shared" si="4"/>
        <v>0</v>
      </c>
      <c r="G43" s="32">
        <f t="shared" si="5"/>
        <v>-9</v>
      </c>
      <c r="H43" s="32">
        <f t="shared" si="6"/>
        <v>-9</v>
      </c>
      <c r="I43" s="32">
        <f t="shared" si="7"/>
        <v>0</v>
      </c>
      <c r="J43" s="73"/>
      <c r="K43" s="48">
        <f t="shared" si="8"/>
        <v>0</v>
      </c>
      <c r="L43" s="35"/>
      <c r="M43" s="35"/>
      <c r="N43" s="35"/>
    </row>
    <row r="44" spans="1:14" ht="15.75" x14ac:dyDescent="0.25">
      <c r="A44" s="30" t="s">
        <v>41</v>
      </c>
      <c r="B44" s="32"/>
      <c r="C44" s="32"/>
      <c r="D44" s="31"/>
      <c r="E44" s="31"/>
      <c r="F44" s="71">
        <f t="shared" si="4"/>
        <v>0</v>
      </c>
      <c r="G44" s="32">
        <f t="shared" si="5"/>
        <v>0</v>
      </c>
      <c r="H44" s="32">
        <f t="shared" si="6"/>
        <v>0</v>
      </c>
      <c r="I44" s="32">
        <f t="shared" si="7"/>
        <v>0</v>
      </c>
      <c r="J44" s="74"/>
      <c r="K44" s="48">
        <f t="shared" si="8"/>
        <v>0</v>
      </c>
      <c r="L44" s="35"/>
      <c r="M44" s="35"/>
      <c r="N44" s="35"/>
    </row>
    <row r="45" spans="1:14" ht="15.75" x14ac:dyDescent="0.25">
      <c r="A45" s="30" t="s">
        <v>47</v>
      </c>
      <c r="B45" s="72"/>
      <c r="C45" s="72"/>
      <c r="D45" s="31">
        <v>8</v>
      </c>
      <c r="E45" s="31">
        <v>1</v>
      </c>
      <c r="F45" s="71">
        <f t="shared" si="4"/>
        <v>0</v>
      </c>
      <c r="G45" s="32">
        <f t="shared" si="5"/>
        <v>-9</v>
      </c>
      <c r="H45" s="32">
        <f t="shared" si="6"/>
        <v>-9</v>
      </c>
      <c r="I45" s="32">
        <f t="shared" si="7"/>
        <v>0</v>
      </c>
      <c r="J45" s="73"/>
      <c r="K45" s="48">
        <f t="shared" si="8"/>
        <v>0</v>
      </c>
      <c r="L45" s="35"/>
      <c r="M45" s="35"/>
      <c r="N45" s="35"/>
    </row>
    <row r="46" spans="1:14" ht="15.75" x14ac:dyDescent="0.25">
      <c r="A46" s="36"/>
      <c r="B46" s="52"/>
      <c r="C46" s="52"/>
      <c r="D46" s="52"/>
      <c r="E46" s="53">
        <f>SUM(E15:E45)</f>
        <v>25</v>
      </c>
      <c r="F46" s="54"/>
      <c r="G46" s="54"/>
      <c r="H46" s="56">
        <f>SUM(H15:H45)+H58</f>
        <v>-240.86</v>
      </c>
      <c r="I46" s="56">
        <f>SUM(I15:I45)+I58</f>
        <v>7.07</v>
      </c>
      <c r="J46" s="55"/>
      <c r="K46" s="38">
        <f>SUM(K15:K45)</f>
        <v>-52.68</v>
      </c>
      <c r="L46" s="28"/>
      <c r="M46" s="28"/>
      <c r="N46" s="28"/>
    </row>
    <row r="47" spans="1:14" ht="15.75" x14ac:dyDescent="0.25">
      <c r="A47" s="37"/>
      <c r="B47" s="52"/>
      <c r="C47" s="52"/>
      <c r="D47" s="52"/>
      <c r="E47" s="52"/>
      <c r="F47" s="54"/>
      <c r="G47" s="55"/>
      <c r="H47" s="52"/>
      <c r="I47" s="52"/>
      <c r="J47" s="55"/>
      <c r="K47" s="37"/>
      <c r="L47" s="39"/>
      <c r="M47" s="28"/>
      <c r="N47" s="28"/>
    </row>
    <row r="48" spans="1:14" ht="15.75" x14ac:dyDescent="0.25">
      <c r="A48" s="28"/>
      <c r="B48" s="55"/>
      <c r="C48" s="55"/>
      <c r="D48" s="55"/>
      <c r="E48" s="52"/>
      <c r="F48" s="52"/>
      <c r="G48" s="52"/>
      <c r="H48" s="56">
        <v>5.25</v>
      </c>
      <c r="I48" s="56">
        <v>0.2</v>
      </c>
      <c r="J48" s="55"/>
      <c r="K48" s="28"/>
      <c r="L48" s="41">
        <f>SUM(L15:L47)</f>
        <v>0</v>
      </c>
      <c r="M48" s="42">
        <f>65*L48</f>
        <v>0</v>
      </c>
      <c r="N48" s="28"/>
    </row>
    <row r="49" spans="1:14" ht="15.75" x14ac:dyDescent="0.25">
      <c r="A49" s="28"/>
      <c r="B49" s="57"/>
      <c r="C49" s="52"/>
      <c r="D49" s="52"/>
      <c r="E49" s="55"/>
      <c r="F49" s="58"/>
      <c r="G49" s="52"/>
      <c r="H49" s="44"/>
      <c r="I49" s="55"/>
      <c r="J49" s="55"/>
      <c r="K49" s="43"/>
      <c r="L49" s="38">
        <f>+K49/8</f>
        <v>0</v>
      </c>
      <c r="M49" s="43">
        <f>+L49*65</f>
        <v>0</v>
      </c>
      <c r="N49" s="28"/>
    </row>
    <row r="50" spans="1:14" ht="15.75" x14ac:dyDescent="0.25">
      <c r="A50" s="28"/>
      <c r="B50" s="55"/>
      <c r="C50" s="55"/>
      <c r="D50" s="55"/>
      <c r="E50" s="78" t="s">
        <v>54</v>
      </c>
      <c r="F50" s="78"/>
      <c r="G50" s="59"/>
      <c r="H50" s="60"/>
      <c r="I50" s="60"/>
      <c r="J50" s="55"/>
      <c r="K50" s="38"/>
      <c r="L50" s="43">
        <f>+K50/8</f>
        <v>0</v>
      </c>
      <c r="M50" s="43">
        <f>+L50*45</f>
        <v>0</v>
      </c>
      <c r="N50" s="28"/>
    </row>
    <row r="51" spans="1:14" ht="16.5" thickBot="1" x14ac:dyDescent="0.3">
      <c r="A51" s="30" t="s">
        <v>37</v>
      </c>
      <c r="B51" s="32"/>
      <c r="C51" s="72"/>
      <c r="D51" s="31">
        <v>8</v>
      </c>
      <c r="E51" s="31">
        <v>1</v>
      </c>
      <c r="F51" s="71">
        <f t="shared" ref="F51" si="9">IF(B51&gt;12,(24-B51)+C51,+C51-B51)</f>
        <v>0</v>
      </c>
      <c r="G51" s="32">
        <f t="shared" ref="G51" si="10">+F51-D51-E51</f>
        <v>-9</v>
      </c>
      <c r="H51" s="32">
        <f t="shared" ref="H51" si="11">IF(G51&lt;=2,G51,2)</f>
        <v>-9</v>
      </c>
      <c r="I51" s="32">
        <f t="shared" ref="I51" si="12">G51-H51</f>
        <v>0</v>
      </c>
      <c r="J51" s="74"/>
      <c r="K51" s="48">
        <f t="shared" ref="K51:K55" si="13">+J51-C51</f>
        <v>0</v>
      </c>
      <c r="L51" s="28"/>
      <c r="M51" s="45">
        <f>SUM(M48:M50)</f>
        <v>0</v>
      </c>
      <c r="N51" s="28"/>
    </row>
    <row r="52" spans="1:14" ht="16.5" thickTop="1" x14ac:dyDescent="0.25">
      <c r="A52" s="30" t="s">
        <v>38</v>
      </c>
      <c r="B52" s="32"/>
      <c r="C52" s="72"/>
      <c r="D52" s="31">
        <v>8</v>
      </c>
      <c r="E52" s="31">
        <v>1</v>
      </c>
      <c r="F52" s="71">
        <f t="shared" ref="F52:F55" si="14">IF(B52&gt;12,(24-B52)+C52,+C52-B52)</f>
        <v>0</v>
      </c>
      <c r="G52" s="32">
        <f t="shared" ref="G52:G55" si="15">+F52-D52-E52</f>
        <v>-9</v>
      </c>
      <c r="H52" s="32">
        <f t="shared" ref="H52:H55" si="16">IF(G52&lt;=2,G52,2)</f>
        <v>-9</v>
      </c>
      <c r="I52" s="32">
        <f t="shared" ref="I52:I55" si="17">G52-H52</f>
        <v>0</v>
      </c>
      <c r="J52" s="74"/>
      <c r="K52" s="48">
        <f t="shared" si="13"/>
        <v>0</v>
      </c>
      <c r="L52" s="28"/>
      <c r="M52" s="70"/>
      <c r="N52" s="28"/>
    </row>
    <row r="53" spans="1:14" ht="15.75" x14ac:dyDescent="0.25">
      <c r="A53" s="30" t="s">
        <v>40</v>
      </c>
      <c r="B53" s="32"/>
      <c r="C53" s="72"/>
      <c r="D53" s="31">
        <v>8</v>
      </c>
      <c r="E53" s="31">
        <v>1</v>
      </c>
      <c r="F53" s="71">
        <f t="shared" si="14"/>
        <v>0</v>
      </c>
      <c r="G53" s="32">
        <f t="shared" si="15"/>
        <v>-9</v>
      </c>
      <c r="H53" s="32">
        <f t="shared" si="16"/>
        <v>-9</v>
      </c>
      <c r="I53" s="32">
        <f t="shared" si="17"/>
        <v>0</v>
      </c>
      <c r="J53" s="74"/>
      <c r="K53" s="48">
        <f t="shared" si="13"/>
        <v>0</v>
      </c>
      <c r="L53" s="28"/>
      <c r="M53" s="70"/>
      <c r="N53" s="28"/>
    </row>
    <row r="54" spans="1:14" ht="15.75" x14ac:dyDescent="0.25">
      <c r="A54" s="30" t="s">
        <v>41</v>
      </c>
      <c r="B54" s="32"/>
      <c r="C54" s="32"/>
      <c r="D54" s="31">
        <v>8</v>
      </c>
      <c r="E54" s="31">
        <v>1</v>
      </c>
      <c r="F54" s="71">
        <f t="shared" si="14"/>
        <v>0</v>
      </c>
      <c r="G54" s="32">
        <f t="shared" si="15"/>
        <v>-9</v>
      </c>
      <c r="H54" s="32">
        <f t="shared" si="16"/>
        <v>-9</v>
      </c>
      <c r="I54" s="32">
        <f t="shared" si="17"/>
        <v>0</v>
      </c>
      <c r="J54" s="74"/>
      <c r="K54" s="48">
        <f t="shared" si="13"/>
        <v>0</v>
      </c>
      <c r="L54" s="28"/>
      <c r="M54" s="28"/>
      <c r="N54" s="28"/>
    </row>
    <row r="55" spans="1:14" ht="15.75" x14ac:dyDescent="0.25">
      <c r="A55" s="30" t="s">
        <v>47</v>
      </c>
      <c r="B55" s="32"/>
      <c r="C55" s="32"/>
      <c r="D55" s="31">
        <v>8</v>
      </c>
      <c r="E55" s="31">
        <v>1</v>
      </c>
      <c r="F55" s="71">
        <f t="shared" si="14"/>
        <v>0</v>
      </c>
      <c r="G55" s="32">
        <f t="shared" si="15"/>
        <v>-9</v>
      </c>
      <c r="H55" s="32">
        <f t="shared" si="16"/>
        <v>-9</v>
      </c>
      <c r="I55" s="32">
        <f t="shared" si="17"/>
        <v>0</v>
      </c>
      <c r="J55" s="74"/>
      <c r="K55" s="48">
        <f t="shared" si="13"/>
        <v>0</v>
      </c>
      <c r="L55" s="28"/>
      <c r="M55" s="28"/>
      <c r="N55" s="28"/>
    </row>
    <row r="56" spans="1:14" ht="15.75" x14ac:dyDescent="0.25">
      <c r="A56" s="51"/>
      <c r="B56" s="55"/>
      <c r="C56" s="55"/>
      <c r="D56" s="55"/>
      <c r="E56" s="55"/>
      <c r="F56" s="55"/>
      <c r="G56" s="55"/>
      <c r="H56" s="44">
        <f>SUM(H51:H55)</f>
        <v>-45</v>
      </c>
      <c r="I56" s="44">
        <f>SUM(I51:I55)</f>
        <v>0</v>
      </c>
      <c r="J56" s="55"/>
      <c r="K56" s="40">
        <f>SUM(K51:K55)</f>
        <v>0</v>
      </c>
      <c r="L56" s="51"/>
      <c r="M56" s="51"/>
      <c r="N56" s="51"/>
    </row>
    <row r="57" spans="1:14" ht="15.75" x14ac:dyDescent="0.25">
      <c r="A57" s="28"/>
      <c r="B57" s="28"/>
      <c r="C57" s="28"/>
      <c r="D57" s="28"/>
      <c r="E57" s="28"/>
      <c r="F57" s="28"/>
      <c r="G57" s="41" t="s">
        <v>54</v>
      </c>
      <c r="H57" s="44"/>
      <c r="I57" s="44"/>
      <c r="J57" s="28"/>
      <c r="K57" s="61"/>
      <c r="L57" s="28"/>
      <c r="M57" s="28"/>
      <c r="N57" s="28"/>
    </row>
    <row r="58" spans="1:14" ht="15.75" x14ac:dyDescent="0.25">
      <c r="A58" s="28"/>
      <c r="B58" s="28"/>
      <c r="C58" s="28"/>
      <c r="D58" s="28"/>
      <c r="E58" s="28"/>
      <c r="F58" s="28"/>
      <c r="G58" s="41" t="s">
        <v>48</v>
      </c>
      <c r="H58" s="40">
        <f>+H56-H57</f>
        <v>-45</v>
      </c>
      <c r="I58" s="40">
        <f>+I56-I57</f>
        <v>0</v>
      </c>
      <c r="J58" s="28"/>
      <c r="K58" s="40">
        <f>+K56-K57</f>
        <v>0</v>
      </c>
      <c r="L58" s="28"/>
      <c r="M58" s="28"/>
      <c r="N58" s="28"/>
    </row>
    <row r="59" spans="1:14" ht="15.75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</row>
    <row r="60" spans="1:14" ht="15.75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</row>
    <row r="61" spans="1:14" ht="15.75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</row>
    <row r="62" spans="1:14" ht="15.75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</row>
    <row r="63" spans="1:14" ht="15.75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</row>
    <row r="64" spans="1:14" ht="15.75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</row>
    <row r="65" spans="1:14" ht="15.75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</row>
    <row r="66" spans="1:14" ht="15.75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</row>
    <row r="67" spans="1:14" ht="15.75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</row>
    <row r="68" spans="1:14" ht="15.75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</row>
    <row r="69" spans="1:14" ht="15.75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</row>
    <row r="70" spans="1:14" ht="15.75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</row>
    <row r="71" spans="1:14" ht="15.75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</row>
    <row r="72" spans="1:14" ht="15.75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</row>
    <row r="73" spans="1:14" ht="15.75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</row>
    <row r="74" spans="1:14" ht="15.75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</row>
    <row r="75" spans="1:14" ht="15.75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</row>
    <row r="76" spans="1:14" ht="15.75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</row>
  </sheetData>
  <mergeCells count="4">
    <mergeCell ref="A9:I9"/>
    <mergeCell ref="A11:I11"/>
    <mergeCell ref="A12:I12"/>
    <mergeCell ref="E50:F50"/>
  </mergeCells>
  <hyperlinks>
    <hyperlink ref="A7" r:id="rId1" display="mailto:tpaquita_elalto@hot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W58"/>
  <sheetViews>
    <sheetView tabSelected="1" topLeftCell="A10" zoomScaleNormal="100" workbookViewId="0">
      <selection activeCell="H29" sqref="H29"/>
    </sheetView>
  </sheetViews>
  <sheetFormatPr baseColWidth="10" defaultRowHeight="15" x14ac:dyDescent="0.25"/>
  <cols>
    <col min="1" max="1" width="7.5703125" customWidth="1"/>
    <col min="2" max="2" width="11.140625" customWidth="1"/>
    <col min="3" max="3" width="11.28515625" customWidth="1"/>
    <col min="4" max="4" width="11.42578125" customWidth="1"/>
    <col min="5" max="5" width="11.5703125" customWidth="1"/>
    <col min="6" max="6" width="10.5703125" customWidth="1"/>
    <col min="7" max="7" width="12.28515625" customWidth="1"/>
    <col min="8" max="9" width="10.7109375" customWidth="1"/>
    <col min="10" max="10" width="10" customWidth="1"/>
  </cols>
  <sheetData>
    <row r="5" spans="1:13" x14ac:dyDescent="0.25">
      <c r="A5" s="3" t="s">
        <v>12</v>
      </c>
    </row>
    <row r="6" spans="1:13" x14ac:dyDescent="0.25">
      <c r="A6" s="3" t="s">
        <v>13</v>
      </c>
    </row>
    <row r="7" spans="1:13" x14ac:dyDescent="0.25">
      <c r="A7" s="4" t="s">
        <v>14</v>
      </c>
    </row>
    <row r="9" spans="1:13" ht="18.75" x14ac:dyDescent="0.25">
      <c r="A9" s="79" t="s">
        <v>53</v>
      </c>
      <c r="B9" s="79"/>
      <c r="C9" s="79"/>
      <c r="D9" s="79"/>
      <c r="E9" s="79"/>
      <c r="F9" s="79"/>
      <c r="G9" s="79"/>
      <c r="H9" s="79"/>
      <c r="I9" s="79"/>
    </row>
    <row r="10" spans="1:13" x14ac:dyDescent="0.25">
      <c r="A10" s="5"/>
      <c r="B10" s="5"/>
      <c r="C10" s="5"/>
      <c r="D10" s="5"/>
      <c r="E10" s="5"/>
      <c r="F10" s="5"/>
      <c r="G10" s="5"/>
      <c r="H10" s="5"/>
      <c r="I10" s="5"/>
    </row>
    <row r="11" spans="1:13" ht="18.75" x14ac:dyDescent="0.3">
      <c r="A11" s="80" t="s">
        <v>44</v>
      </c>
      <c r="B11" s="80"/>
      <c r="C11" s="80"/>
      <c r="D11" s="80"/>
      <c r="E11" s="80"/>
      <c r="F11" s="80"/>
      <c r="G11" s="80"/>
      <c r="H11" s="80"/>
      <c r="I11" s="80"/>
    </row>
    <row r="12" spans="1:13" ht="15.75" x14ac:dyDescent="0.25">
      <c r="A12" s="77" t="s">
        <v>42</v>
      </c>
      <c r="B12" s="77"/>
      <c r="C12" s="77"/>
      <c r="D12" s="77"/>
      <c r="E12" s="77"/>
      <c r="F12" s="77"/>
      <c r="G12" s="77"/>
      <c r="H12" s="77"/>
      <c r="I12" s="77"/>
      <c r="M12" t="s">
        <v>46</v>
      </c>
    </row>
    <row r="14" spans="1:13" ht="30" x14ac:dyDescent="0.25">
      <c r="A14" s="2" t="s">
        <v>4</v>
      </c>
      <c r="B14" s="6" t="s">
        <v>5</v>
      </c>
      <c r="C14" s="6" t="s">
        <v>6</v>
      </c>
      <c r="D14" s="6" t="s">
        <v>7</v>
      </c>
      <c r="E14" s="6" t="s">
        <v>8</v>
      </c>
      <c r="F14" s="6" t="s">
        <v>39</v>
      </c>
      <c r="G14" s="6" t="s">
        <v>9</v>
      </c>
      <c r="H14" s="6" t="s">
        <v>10</v>
      </c>
      <c r="I14" s="6" t="s">
        <v>11</v>
      </c>
    </row>
    <row r="15" spans="1:13" ht="17.25" customHeight="1" x14ac:dyDescent="0.25">
      <c r="A15" s="7" t="s">
        <v>0</v>
      </c>
      <c r="B15" s="72"/>
      <c r="C15" s="72"/>
      <c r="D15" s="31">
        <v>8</v>
      </c>
      <c r="E15" s="31">
        <v>1</v>
      </c>
      <c r="F15" s="71">
        <f t="shared" ref="F15" si="0">IF(B15&gt;12,(24-B15)+C15,+C15-B15)</f>
        <v>0</v>
      </c>
      <c r="G15" s="32">
        <f t="shared" ref="G15" si="1">+F15-D15-E15</f>
        <v>-9</v>
      </c>
      <c r="H15" s="32">
        <f t="shared" ref="H15" si="2">IF(G15&lt;=2,G15,2)</f>
        <v>-9</v>
      </c>
      <c r="I15" s="32">
        <f t="shared" ref="I15" si="3">G15-H15</f>
        <v>0</v>
      </c>
      <c r="J15" s="73">
        <v>19.54</v>
      </c>
      <c r="K15" s="21">
        <f>+J15-C15</f>
        <v>19.54</v>
      </c>
    </row>
    <row r="16" spans="1:13" ht="17.25" customHeight="1" x14ac:dyDescent="0.25">
      <c r="A16" s="1" t="s">
        <v>1</v>
      </c>
      <c r="B16" s="72"/>
      <c r="C16" s="72"/>
      <c r="D16" s="31">
        <v>8</v>
      </c>
      <c r="E16" s="31">
        <v>1</v>
      </c>
      <c r="F16" s="71">
        <f t="shared" ref="F16:F44" si="4">IF(B16&gt;12,(24-B16)+C16,+C16-B16)</f>
        <v>0</v>
      </c>
      <c r="G16" s="32">
        <f t="shared" ref="G16:G44" si="5">+F16-D16-E16</f>
        <v>-9</v>
      </c>
      <c r="H16" s="32">
        <f t="shared" ref="H16:H44" si="6">IF(G16&lt;=2,G16,2)</f>
        <v>-9</v>
      </c>
      <c r="I16" s="32">
        <f t="shared" ref="I16:I44" si="7">G16-H16</f>
        <v>0</v>
      </c>
      <c r="J16" s="73">
        <v>19.21</v>
      </c>
      <c r="K16" s="21">
        <f>+J16-C16</f>
        <v>19.21</v>
      </c>
    </row>
    <row r="17" spans="1:23" ht="17.25" customHeight="1" x14ac:dyDescent="0.25">
      <c r="A17" s="1" t="s">
        <v>2</v>
      </c>
      <c r="B17" s="72"/>
      <c r="C17" s="72"/>
      <c r="D17" s="31">
        <v>8</v>
      </c>
      <c r="E17" s="31">
        <v>1</v>
      </c>
      <c r="F17" s="71">
        <f t="shared" si="4"/>
        <v>0</v>
      </c>
      <c r="G17" s="32">
        <f t="shared" si="5"/>
        <v>-9</v>
      </c>
      <c r="H17" s="32">
        <f t="shared" si="6"/>
        <v>-9</v>
      </c>
      <c r="I17" s="32">
        <f t="shared" si="7"/>
        <v>0</v>
      </c>
      <c r="J17" s="74">
        <v>19.18</v>
      </c>
      <c r="K17" s="21">
        <f t="shared" ref="K17:K45" si="8">+J17-C17</f>
        <v>19.18</v>
      </c>
    </row>
    <row r="18" spans="1:23" ht="17.25" customHeight="1" x14ac:dyDescent="0.25">
      <c r="A18" s="1" t="s">
        <v>3</v>
      </c>
      <c r="B18" s="72"/>
      <c r="C18" s="72"/>
      <c r="D18" s="31">
        <v>8</v>
      </c>
      <c r="E18" s="31">
        <v>1</v>
      </c>
      <c r="F18" s="71">
        <f t="shared" si="4"/>
        <v>0</v>
      </c>
      <c r="G18" s="32">
        <f t="shared" si="5"/>
        <v>-9</v>
      </c>
      <c r="H18" s="32">
        <f t="shared" si="6"/>
        <v>-9</v>
      </c>
      <c r="I18" s="32">
        <f t="shared" si="7"/>
        <v>0</v>
      </c>
      <c r="J18" s="74">
        <v>19.23</v>
      </c>
      <c r="K18" s="21">
        <f t="shared" si="8"/>
        <v>19.23</v>
      </c>
    </row>
    <row r="19" spans="1:23" ht="17.25" customHeight="1" x14ac:dyDescent="0.25">
      <c r="A19" s="1" t="s">
        <v>15</v>
      </c>
      <c r="B19" s="72"/>
      <c r="C19" s="72"/>
      <c r="D19" s="31">
        <v>8</v>
      </c>
      <c r="E19" s="31">
        <v>1</v>
      </c>
      <c r="F19" s="71">
        <f t="shared" si="4"/>
        <v>0</v>
      </c>
      <c r="G19" s="32">
        <f t="shared" si="5"/>
        <v>-9</v>
      </c>
      <c r="H19" s="32">
        <f t="shared" si="6"/>
        <v>-9</v>
      </c>
      <c r="I19" s="32">
        <f t="shared" si="7"/>
        <v>0</v>
      </c>
      <c r="J19" s="74">
        <v>19.16</v>
      </c>
      <c r="K19" s="21">
        <f t="shared" si="8"/>
        <v>19.16</v>
      </c>
    </row>
    <row r="20" spans="1:23" ht="17.25" customHeight="1" x14ac:dyDescent="0.25">
      <c r="A20" s="7" t="s">
        <v>16</v>
      </c>
      <c r="B20" s="72" t="s">
        <v>51</v>
      </c>
      <c r="C20" s="72"/>
      <c r="D20" s="31"/>
      <c r="E20" s="31"/>
      <c r="F20" s="71"/>
      <c r="G20" s="32"/>
      <c r="H20" s="32"/>
      <c r="I20" s="32"/>
      <c r="J20" s="74"/>
      <c r="K20" s="21">
        <f t="shared" si="8"/>
        <v>0</v>
      </c>
    </row>
    <row r="21" spans="1:23" ht="17.25" customHeight="1" x14ac:dyDescent="0.25">
      <c r="A21" s="7" t="s">
        <v>17</v>
      </c>
      <c r="B21" s="72"/>
      <c r="C21" s="72"/>
      <c r="D21" s="31">
        <v>8</v>
      </c>
      <c r="E21" s="31">
        <v>1</v>
      </c>
      <c r="F21" s="71">
        <f t="shared" si="4"/>
        <v>0</v>
      </c>
      <c r="G21" s="32">
        <f t="shared" si="5"/>
        <v>-9</v>
      </c>
      <c r="H21" s="32">
        <f t="shared" si="6"/>
        <v>-9</v>
      </c>
      <c r="I21" s="32">
        <f t="shared" si="7"/>
        <v>0</v>
      </c>
      <c r="J21" s="74">
        <v>18.27</v>
      </c>
      <c r="K21" s="21">
        <f t="shared" si="8"/>
        <v>18.27</v>
      </c>
    </row>
    <row r="22" spans="1:23" ht="17.25" customHeight="1" x14ac:dyDescent="0.25">
      <c r="A22" s="1" t="s">
        <v>18</v>
      </c>
      <c r="B22" s="72"/>
      <c r="C22" s="72"/>
      <c r="D22" s="31">
        <v>8</v>
      </c>
      <c r="E22" s="31">
        <v>1</v>
      </c>
      <c r="F22" s="71">
        <f t="shared" si="4"/>
        <v>0</v>
      </c>
      <c r="G22" s="32">
        <f t="shared" si="5"/>
        <v>-9</v>
      </c>
      <c r="H22" s="32">
        <f t="shared" si="6"/>
        <v>-9</v>
      </c>
      <c r="I22" s="32">
        <f t="shared" si="7"/>
        <v>0</v>
      </c>
      <c r="J22" s="74">
        <v>19.100000000000001</v>
      </c>
      <c r="K22" s="21">
        <f t="shared" si="8"/>
        <v>19.100000000000001</v>
      </c>
      <c r="M22" s="11"/>
    </row>
    <row r="23" spans="1:23" ht="17.25" customHeight="1" x14ac:dyDescent="0.25">
      <c r="A23" s="10" t="s">
        <v>19</v>
      </c>
      <c r="B23" s="72"/>
      <c r="C23" s="72"/>
      <c r="D23" s="31">
        <v>8</v>
      </c>
      <c r="E23" s="31">
        <v>1</v>
      </c>
      <c r="F23" s="71">
        <f t="shared" si="4"/>
        <v>0</v>
      </c>
      <c r="G23" s="32">
        <f t="shared" si="5"/>
        <v>-9</v>
      </c>
      <c r="H23" s="32">
        <f t="shared" si="6"/>
        <v>-9</v>
      </c>
      <c r="I23" s="32">
        <f t="shared" si="7"/>
        <v>0</v>
      </c>
      <c r="J23" s="74">
        <v>19.48</v>
      </c>
      <c r="K23" s="21">
        <f t="shared" si="8"/>
        <v>19.48</v>
      </c>
      <c r="L23" s="14"/>
    </row>
    <row r="24" spans="1:23" ht="17.25" customHeight="1" x14ac:dyDescent="0.25">
      <c r="A24" s="1" t="s">
        <v>20</v>
      </c>
      <c r="B24" s="72"/>
      <c r="C24" s="72"/>
      <c r="D24" s="31">
        <v>8</v>
      </c>
      <c r="E24" s="31">
        <v>1</v>
      </c>
      <c r="F24" s="71">
        <f t="shared" si="4"/>
        <v>0</v>
      </c>
      <c r="G24" s="32">
        <f t="shared" si="5"/>
        <v>-9</v>
      </c>
      <c r="H24" s="32">
        <f t="shared" si="6"/>
        <v>-9</v>
      </c>
      <c r="I24" s="32">
        <f t="shared" si="7"/>
        <v>0</v>
      </c>
      <c r="J24" s="74">
        <v>19.440000000000001</v>
      </c>
      <c r="K24" s="21">
        <f t="shared" si="8"/>
        <v>19.440000000000001</v>
      </c>
      <c r="L24" s="11"/>
      <c r="M24" s="11"/>
    </row>
    <row r="25" spans="1:23" ht="17.25" customHeight="1" x14ac:dyDescent="0.25">
      <c r="A25" s="1" t="s">
        <v>21</v>
      </c>
      <c r="B25" s="72"/>
      <c r="C25" s="72"/>
      <c r="D25" s="31">
        <v>8</v>
      </c>
      <c r="E25" s="31">
        <v>1</v>
      </c>
      <c r="F25" s="71">
        <f t="shared" si="4"/>
        <v>0</v>
      </c>
      <c r="G25" s="32">
        <f t="shared" si="5"/>
        <v>-9</v>
      </c>
      <c r="H25" s="32">
        <f t="shared" si="6"/>
        <v>-9</v>
      </c>
      <c r="I25" s="32">
        <f t="shared" si="7"/>
        <v>0</v>
      </c>
      <c r="J25" s="74">
        <v>18.59</v>
      </c>
      <c r="K25" s="21">
        <f t="shared" si="8"/>
        <v>18.59</v>
      </c>
      <c r="L25" s="11"/>
      <c r="M25" s="11"/>
    </row>
    <row r="26" spans="1:23" s="11" customFormat="1" ht="17.25" customHeight="1" x14ac:dyDescent="0.25">
      <c r="A26" s="10" t="s">
        <v>22</v>
      </c>
      <c r="B26" s="72" t="s">
        <v>51</v>
      </c>
      <c r="C26" s="72"/>
      <c r="D26" s="31"/>
      <c r="E26" s="31"/>
      <c r="F26" s="71"/>
      <c r="G26" s="32"/>
      <c r="H26" s="32"/>
      <c r="I26" s="32"/>
      <c r="J26" s="74"/>
      <c r="K26" s="21">
        <f t="shared" si="8"/>
        <v>0</v>
      </c>
      <c r="L26" s="14"/>
      <c r="P26"/>
      <c r="Q26"/>
      <c r="U26"/>
      <c r="V26"/>
    </row>
    <row r="27" spans="1:23" s="11" customFormat="1" ht="17.25" customHeight="1" x14ac:dyDescent="0.25">
      <c r="A27" s="10" t="s">
        <v>23</v>
      </c>
      <c r="B27" s="72"/>
      <c r="C27" s="72"/>
      <c r="D27" s="31">
        <v>8</v>
      </c>
      <c r="E27" s="31">
        <v>1</v>
      </c>
      <c r="F27" s="71">
        <f t="shared" si="4"/>
        <v>0</v>
      </c>
      <c r="G27" s="32">
        <f t="shared" si="5"/>
        <v>-9</v>
      </c>
      <c r="H27" s="32">
        <f t="shared" si="6"/>
        <v>-9</v>
      </c>
      <c r="I27" s="32">
        <f t="shared" si="7"/>
        <v>0</v>
      </c>
      <c r="J27" s="74">
        <v>19.14</v>
      </c>
      <c r="K27" s="21">
        <f t="shared" si="8"/>
        <v>19.14</v>
      </c>
      <c r="P27"/>
      <c r="Q27"/>
      <c r="U27"/>
      <c r="V27"/>
    </row>
    <row r="28" spans="1:23" ht="17.25" customHeight="1" x14ac:dyDescent="0.25">
      <c r="A28" s="1" t="s">
        <v>24</v>
      </c>
      <c r="B28" s="72"/>
      <c r="C28" s="72"/>
      <c r="D28" s="31">
        <v>8</v>
      </c>
      <c r="E28" s="31">
        <v>1</v>
      </c>
      <c r="F28" s="71">
        <f t="shared" si="4"/>
        <v>0</v>
      </c>
      <c r="G28" s="32">
        <f t="shared" si="5"/>
        <v>-9</v>
      </c>
      <c r="H28" s="32">
        <f t="shared" si="6"/>
        <v>-9</v>
      </c>
      <c r="I28" s="32">
        <f t="shared" si="7"/>
        <v>0</v>
      </c>
      <c r="J28" s="74">
        <v>18.23</v>
      </c>
      <c r="K28" s="21">
        <f t="shared" si="8"/>
        <v>18.23</v>
      </c>
      <c r="R28" s="11"/>
      <c r="W28" s="11"/>
    </row>
    <row r="29" spans="1:23" ht="17.25" customHeight="1" x14ac:dyDescent="0.25">
      <c r="A29" s="1" t="s">
        <v>25</v>
      </c>
      <c r="B29" s="72"/>
      <c r="C29" s="72"/>
      <c r="D29" s="31">
        <v>8</v>
      </c>
      <c r="E29" s="31">
        <v>1</v>
      </c>
      <c r="F29" s="71">
        <f t="shared" si="4"/>
        <v>0</v>
      </c>
      <c r="G29" s="32">
        <f t="shared" si="5"/>
        <v>-9</v>
      </c>
      <c r="H29" s="32">
        <f t="shared" si="6"/>
        <v>-9</v>
      </c>
      <c r="I29" s="32">
        <f t="shared" si="7"/>
        <v>0</v>
      </c>
      <c r="J29" s="74">
        <v>18.5</v>
      </c>
      <c r="K29" s="21">
        <f t="shared" si="8"/>
        <v>18.5</v>
      </c>
      <c r="R29" s="11"/>
      <c r="W29" s="11"/>
    </row>
    <row r="30" spans="1:23" ht="17.25" customHeight="1" x14ac:dyDescent="0.25">
      <c r="A30" s="1" t="s">
        <v>26</v>
      </c>
      <c r="B30" s="72"/>
      <c r="C30" s="72"/>
      <c r="D30" s="31">
        <v>8</v>
      </c>
      <c r="E30" s="31">
        <v>1</v>
      </c>
      <c r="F30" s="71">
        <f t="shared" si="4"/>
        <v>0</v>
      </c>
      <c r="G30" s="32">
        <f t="shared" si="5"/>
        <v>-9</v>
      </c>
      <c r="H30" s="32">
        <f t="shared" si="6"/>
        <v>-9</v>
      </c>
      <c r="I30" s="32">
        <f t="shared" si="7"/>
        <v>0</v>
      </c>
      <c r="J30" s="74"/>
      <c r="K30" s="21">
        <f t="shared" si="8"/>
        <v>0</v>
      </c>
      <c r="R30" s="11"/>
      <c r="W30" s="11"/>
    </row>
    <row r="31" spans="1:23" ht="17.25" customHeight="1" x14ac:dyDescent="0.25">
      <c r="A31" s="1" t="s">
        <v>27</v>
      </c>
      <c r="B31" s="72"/>
      <c r="C31" s="72"/>
      <c r="D31" s="31">
        <v>8</v>
      </c>
      <c r="E31" s="31">
        <v>1</v>
      </c>
      <c r="F31" s="71">
        <f t="shared" si="4"/>
        <v>0</v>
      </c>
      <c r="G31" s="32">
        <f t="shared" si="5"/>
        <v>-9</v>
      </c>
      <c r="H31" s="32">
        <f t="shared" si="6"/>
        <v>-9</v>
      </c>
      <c r="I31" s="32">
        <f t="shared" si="7"/>
        <v>0</v>
      </c>
      <c r="J31" s="74"/>
      <c r="K31" s="21">
        <f t="shared" si="8"/>
        <v>0</v>
      </c>
    </row>
    <row r="32" spans="1:23" ht="17.25" customHeight="1" x14ac:dyDescent="0.25">
      <c r="A32" s="17" t="s">
        <v>28</v>
      </c>
      <c r="B32" s="72"/>
      <c r="C32" s="72"/>
      <c r="D32" s="31">
        <v>8</v>
      </c>
      <c r="E32" s="31">
        <v>1</v>
      </c>
      <c r="F32" s="71">
        <f t="shared" si="4"/>
        <v>0</v>
      </c>
      <c r="G32" s="32">
        <f t="shared" si="5"/>
        <v>-9</v>
      </c>
      <c r="H32" s="32">
        <f t="shared" si="6"/>
        <v>-9</v>
      </c>
      <c r="I32" s="32">
        <f t="shared" si="7"/>
        <v>0</v>
      </c>
      <c r="J32" s="74"/>
      <c r="K32" s="21">
        <f t="shared" si="8"/>
        <v>0</v>
      </c>
    </row>
    <row r="33" spans="1:20" ht="17.25" customHeight="1" x14ac:dyDescent="0.25">
      <c r="A33" s="1" t="s">
        <v>29</v>
      </c>
      <c r="B33" s="72"/>
      <c r="C33" s="72"/>
      <c r="D33" s="31">
        <v>8</v>
      </c>
      <c r="E33" s="31">
        <v>1</v>
      </c>
      <c r="F33" s="71">
        <f t="shared" si="4"/>
        <v>0</v>
      </c>
      <c r="G33" s="32">
        <f t="shared" si="5"/>
        <v>-9</v>
      </c>
      <c r="H33" s="32">
        <f t="shared" si="6"/>
        <v>-9</v>
      </c>
      <c r="I33" s="32">
        <f t="shared" si="7"/>
        <v>0</v>
      </c>
      <c r="J33" s="74"/>
      <c r="K33" s="21">
        <f t="shared" si="8"/>
        <v>0</v>
      </c>
      <c r="T33">
        <f>1000/4</f>
        <v>250</v>
      </c>
    </row>
    <row r="34" spans="1:20" ht="17.25" customHeight="1" x14ac:dyDescent="0.25">
      <c r="A34" s="1" t="s">
        <v>30</v>
      </c>
      <c r="B34" s="72"/>
      <c r="C34" s="72"/>
      <c r="D34" s="31">
        <v>8</v>
      </c>
      <c r="E34" s="31">
        <v>1</v>
      </c>
      <c r="F34" s="71">
        <f t="shared" si="4"/>
        <v>0</v>
      </c>
      <c r="G34" s="32">
        <f t="shared" si="5"/>
        <v>-9</v>
      </c>
      <c r="H34" s="32">
        <f t="shared" si="6"/>
        <v>-9</v>
      </c>
      <c r="I34" s="32">
        <f t="shared" si="7"/>
        <v>0</v>
      </c>
      <c r="J34" s="74"/>
      <c r="K34" s="21">
        <f t="shared" si="8"/>
        <v>0</v>
      </c>
    </row>
    <row r="35" spans="1:20" ht="17.25" customHeight="1" x14ac:dyDescent="0.25">
      <c r="A35" s="1" t="s">
        <v>31</v>
      </c>
      <c r="B35" s="72"/>
      <c r="C35" s="72"/>
      <c r="D35" s="31">
        <v>8</v>
      </c>
      <c r="E35" s="31">
        <v>1</v>
      </c>
      <c r="F35" s="71">
        <f t="shared" si="4"/>
        <v>0</v>
      </c>
      <c r="G35" s="32">
        <f t="shared" si="5"/>
        <v>-9</v>
      </c>
      <c r="H35" s="32">
        <f t="shared" si="6"/>
        <v>-9</v>
      </c>
      <c r="I35" s="32">
        <f t="shared" si="7"/>
        <v>0</v>
      </c>
      <c r="J35" s="74"/>
      <c r="K35" s="21">
        <f t="shared" si="8"/>
        <v>0</v>
      </c>
      <c r="L35" s="11"/>
      <c r="M35" s="11"/>
      <c r="N35" s="11"/>
    </row>
    <row r="36" spans="1:20" ht="17.25" customHeight="1" x14ac:dyDescent="0.25">
      <c r="A36" s="1" t="s">
        <v>32</v>
      </c>
      <c r="B36" s="72">
        <v>8.2899999999999991</v>
      </c>
      <c r="C36" s="72">
        <v>19.309999999999999</v>
      </c>
      <c r="D36" s="31">
        <v>8</v>
      </c>
      <c r="E36" s="31">
        <v>1</v>
      </c>
      <c r="F36" s="71">
        <f t="shared" si="4"/>
        <v>11.02</v>
      </c>
      <c r="G36" s="32">
        <f t="shared" si="5"/>
        <v>2.0199999999999996</v>
      </c>
      <c r="H36" s="32">
        <f t="shared" si="6"/>
        <v>2</v>
      </c>
      <c r="I36" s="32">
        <f t="shared" si="7"/>
        <v>1.9999999999999574E-2</v>
      </c>
      <c r="J36" s="74"/>
      <c r="K36" s="21">
        <f t="shared" si="8"/>
        <v>-19.309999999999999</v>
      </c>
    </row>
    <row r="37" spans="1:20" ht="17.25" customHeight="1" x14ac:dyDescent="0.25">
      <c r="A37" s="1" t="s">
        <v>33</v>
      </c>
      <c r="B37" s="72">
        <v>7.33</v>
      </c>
      <c r="C37" s="72">
        <v>20.25</v>
      </c>
      <c r="D37" s="31">
        <v>8</v>
      </c>
      <c r="E37" s="31">
        <v>1</v>
      </c>
      <c r="F37" s="71">
        <f t="shared" si="4"/>
        <v>12.92</v>
      </c>
      <c r="G37" s="32">
        <f t="shared" si="5"/>
        <v>3.92</v>
      </c>
      <c r="H37" s="32">
        <f t="shared" si="6"/>
        <v>2</v>
      </c>
      <c r="I37" s="32">
        <f t="shared" si="7"/>
        <v>1.92</v>
      </c>
      <c r="J37" s="74"/>
      <c r="K37" s="21">
        <f t="shared" si="8"/>
        <v>-20.25</v>
      </c>
    </row>
    <row r="38" spans="1:20" ht="17.25" customHeight="1" x14ac:dyDescent="0.25">
      <c r="A38" s="10" t="s">
        <v>34</v>
      </c>
      <c r="B38" s="72" t="s">
        <v>51</v>
      </c>
      <c r="C38" s="72"/>
      <c r="D38" s="31"/>
      <c r="E38" s="31"/>
      <c r="F38" s="71"/>
      <c r="G38" s="32"/>
      <c r="H38" s="32"/>
      <c r="I38" s="32"/>
      <c r="J38" s="74"/>
      <c r="K38" s="21">
        <f t="shared" si="8"/>
        <v>0</v>
      </c>
    </row>
    <row r="39" spans="1:20" ht="17.25" customHeight="1" x14ac:dyDescent="0.25">
      <c r="A39" s="10" t="s">
        <v>35</v>
      </c>
      <c r="B39" s="72">
        <v>7.46</v>
      </c>
      <c r="C39" s="72">
        <v>19.48</v>
      </c>
      <c r="D39" s="31">
        <v>8</v>
      </c>
      <c r="E39" s="31">
        <v>1</v>
      </c>
      <c r="F39" s="71">
        <f t="shared" si="4"/>
        <v>12.02</v>
      </c>
      <c r="G39" s="32">
        <f t="shared" si="5"/>
        <v>3.0199999999999996</v>
      </c>
      <c r="H39" s="32">
        <f t="shared" si="6"/>
        <v>2</v>
      </c>
      <c r="I39" s="32">
        <f t="shared" si="7"/>
        <v>1.0199999999999996</v>
      </c>
      <c r="J39" s="74"/>
      <c r="K39" s="21">
        <f t="shared" si="8"/>
        <v>-19.48</v>
      </c>
    </row>
    <row r="40" spans="1:20" s="11" customFormat="1" ht="17.25" customHeight="1" x14ac:dyDescent="0.25">
      <c r="A40" s="15" t="s">
        <v>36</v>
      </c>
      <c r="B40" s="72">
        <v>7.37</v>
      </c>
      <c r="C40" s="72"/>
      <c r="D40" s="31">
        <v>8</v>
      </c>
      <c r="E40" s="31">
        <v>1</v>
      </c>
      <c r="F40" s="71">
        <f t="shared" si="4"/>
        <v>-7.37</v>
      </c>
      <c r="G40" s="32">
        <f t="shared" si="5"/>
        <v>-16.37</v>
      </c>
      <c r="H40" s="32">
        <f t="shared" si="6"/>
        <v>-16.37</v>
      </c>
      <c r="I40" s="32">
        <f t="shared" si="7"/>
        <v>0</v>
      </c>
      <c r="J40" s="74"/>
      <c r="K40" s="21">
        <f t="shared" si="8"/>
        <v>0</v>
      </c>
    </row>
    <row r="41" spans="1:20" s="11" customFormat="1" ht="17.25" customHeight="1" x14ac:dyDescent="0.25">
      <c r="A41" s="10" t="s">
        <v>37</v>
      </c>
      <c r="B41" s="72"/>
      <c r="C41" s="72"/>
      <c r="D41" s="31">
        <v>8</v>
      </c>
      <c r="E41" s="31">
        <v>1</v>
      </c>
      <c r="F41" s="71">
        <f t="shared" si="4"/>
        <v>0</v>
      </c>
      <c r="G41" s="32">
        <f t="shared" si="5"/>
        <v>-9</v>
      </c>
      <c r="H41" s="32">
        <f t="shared" si="6"/>
        <v>-9</v>
      </c>
      <c r="I41" s="32">
        <f t="shared" si="7"/>
        <v>0</v>
      </c>
      <c r="J41" s="74"/>
      <c r="K41" s="21">
        <f t="shared" si="8"/>
        <v>0</v>
      </c>
    </row>
    <row r="42" spans="1:20" s="11" customFormat="1" ht="17.25" customHeight="1" x14ac:dyDescent="0.25">
      <c r="A42" s="10" t="s">
        <v>38</v>
      </c>
      <c r="B42" s="72"/>
      <c r="C42" s="72"/>
      <c r="D42" s="31">
        <v>8</v>
      </c>
      <c r="E42" s="31">
        <v>1</v>
      </c>
      <c r="F42" s="71">
        <f t="shared" si="4"/>
        <v>0</v>
      </c>
      <c r="G42" s="32">
        <f t="shared" si="5"/>
        <v>-9</v>
      </c>
      <c r="H42" s="32">
        <f t="shared" si="6"/>
        <v>-9</v>
      </c>
      <c r="I42" s="32">
        <f t="shared" si="7"/>
        <v>0</v>
      </c>
      <c r="J42" s="73"/>
      <c r="K42" s="21">
        <f t="shared" si="8"/>
        <v>0</v>
      </c>
    </row>
    <row r="43" spans="1:20" s="11" customFormat="1" ht="17.25" customHeight="1" x14ac:dyDescent="0.25">
      <c r="A43" s="10" t="s">
        <v>40</v>
      </c>
      <c r="B43" s="72"/>
      <c r="C43" s="72"/>
      <c r="D43" s="31">
        <v>8</v>
      </c>
      <c r="E43" s="31">
        <v>1</v>
      </c>
      <c r="F43" s="71">
        <f t="shared" si="4"/>
        <v>0</v>
      </c>
      <c r="G43" s="32">
        <f t="shared" si="5"/>
        <v>-9</v>
      </c>
      <c r="H43" s="32">
        <f t="shared" si="6"/>
        <v>-9</v>
      </c>
      <c r="I43" s="32">
        <f t="shared" si="7"/>
        <v>0</v>
      </c>
      <c r="J43" s="73"/>
      <c r="K43" s="21">
        <f t="shared" si="8"/>
        <v>0</v>
      </c>
    </row>
    <row r="44" spans="1:20" s="11" customFormat="1" ht="17.25" customHeight="1" x14ac:dyDescent="0.25">
      <c r="A44" s="10" t="s">
        <v>41</v>
      </c>
      <c r="B44" s="72"/>
      <c r="C44" s="72"/>
      <c r="D44" s="31">
        <v>8</v>
      </c>
      <c r="E44" s="31">
        <v>1</v>
      </c>
      <c r="F44" s="71">
        <f t="shared" si="4"/>
        <v>0</v>
      </c>
      <c r="G44" s="32">
        <f t="shared" si="5"/>
        <v>-9</v>
      </c>
      <c r="H44" s="32">
        <f t="shared" si="6"/>
        <v>-9</v>
      </c>
      <c r="I44" s="32">
        <f t="shared" si="7"/>
        <v>0</v>
      </c>
      <c r="J44" s="73"/>
      <c r="K44" s="21">
        <f t="shared" si="8"/>
        <v>0</v>
      </c>
    </row>
    <row r="45" spans="1:20" s="11" customFormat="1" ht="17.25" customHeight="1" x14ac:dyDescent="0.25">
      <c r="A45" s="10" t="s">
        <v>47</v>
      </c>
      <c r="B45" s="72"/>
      <c r="C45" s="72"/>
      <c r="D45" s="31"/>
      <c r="E45" s="31"/>
      <c r="F45" s="71"/>
      <c r="G45" s="32"/>
      <c r="H45" s="32"/>
      <c r="I45" s="32"/>
      <c r="J45" s="32"/>
      <c r="K45" s="21">
        <f t="shared" si="8"/>
        <v>0</v>
      </c>
    </row>
    <row r="46" spans="1:20" ht="18.75" x14ac:dyDescent="0.3">
      <c r="A46" s="8"/>
      <c r="B46" s="14"/>
      <c r="C46" s="14"/>
      <c r="D46" s="14"/>
      <c r="E46" s="62">
        <f>SUM(E15:E45)</f>
        <v>27</v>
      </c>
      <c r="F46" s="63"/>
      <c r="G46" s="63"/>
      <c r="H46" s="47">
        <f>SUM(H15:H45)+H58</f>
        <v>-217.37</v>
      </c>
      <c r="I46" s="47">
        <f>SUM(I15:I45)+I58</f>
        <v>2.9599999999999991</v>
      </c>
      <c r="J46" s="11"/>
      <c r="K46" s="18">
        <f>SUM(K15:K41)</f>
        <v>188.02999999999997</v>
      </c>
    </row>
    <row r="47" spans="1:20" x14ac:dyDescent="0.25">
      <c r="A47" s="9"/>
      <c r="B47" s="14"/>
      <c r="C47" s="14"/>
      <c r="D47" s="14"/>
      <c r="E47" s="14"/>
      <c r="F47" s="63"/>
      <c r="G47" s="11"/>
      <c r="H47" s="14"/>
      <c r="I47" s="14"/>
      <c r="J47" s="11"/>
      <c r="K47" s="9"/>
      <c r="L47" s="13">
        <f>+K47/8</f>
        <v>0</v>
      </c>
      <c r="M47">
        <f>+L47*K46</f>
        <v>0</v>
      </c>
    </row>
    <row r="48" spans="1:20" ht="18.75" x14ac:dyDescent="0.3">
      <c r="B48" s="11"/>
      <c r="C48" s="11"/>
      <c r="D48" s="11"/>
      <c r="E48" s="11"/>
      <c r="F48" s="14"/>
      <c r="G48" s="14"/>
      <c r="H48" s="47">
        <v>15.58</v>
      </c>
      <c r="I48" s="47">
        <v>2.29</v>
      </c>
      <c r="J48" s="11"/>
      <c r="L48" s="12"/>
      <c r="M48" s="22">
        <f>45*L48</f>
        <v>0</v>
      </c>
    </row>
    <row r="49" spans="1:13" x14ac:dyDescent="0.25">
      <c r="B49" s="64"/>
      <c r="C49" s="14"/>
      <c r="D49" s="14"/>
      <c r="E49" s="11"/>
      <c r="F49" s="65"/>
      <c r="G49" s="14"/>
      <c r="H49" s="16"/>
      <c r="I49" s="11"/>
      <c r="J49" s="11"/>
      <c r="K49" s="18"/>
      <c r="L49" s="18">
        <f>+K49/8</f>
        <v>0</v>
      </c>
      <c r="M49" s="18">
        <f>+L49*45</f>
        <v>0</v>
      </c>
    </row>
    <row r="50" spans="1:13" ht="15.75" thickBot="1" x14ac:dyDescent="0.3">
      <c r="A50" s="23"/>
      <c r="B50" s="81" t="s">
        <v>54</v>
      </c>
      <c r="C50" s="81"/>
      <c r="D50" s="81"/>
      <c r="E50" s="81"/>
      <c r="F50" s="81"/>
      <c r="G50" s="81"/>
      <c r="H50" s="81"/>
      <c r="I50" s="81"/>
      <c r="J50" s="81"/>
      <c r="K50" s="20"/>
      <c r="M50" s="19">
        <f>SUM(M47:M49)</f>
        <v>0</v>
      </c>
    </row>
    <row r="51" spans="1:13" ht="15.75" customHeight="1" thickTop="1" x14ac:dyDescent="0.25">
      <c r="A51" s="10" t="s">
        <v>37</v>
      </c>
      <c r="B51" s="30"/>
      <c r="C51" s="30"/>
      <c r="D51" s="31">
        <v>8</v>
      </c>
      <c r="E51" s="31">
        <v>1</v>
      </c>
      <c r="F51" s="32">
        <f t="shared" ref="F51:F55" si="9">+C51-B51</f>
        <v>0</v>
      </c>
      <c r="G51" s="32"/>
      <c r="H51" s="32"/>
      <c r="I51" s="32"/>
      <c r="J51" s="33"/>
      <c r="K51" s="21">
        <f t="shared" ref="K51:K55" si="10">+J51-C51</f>
        <v>0</v>
      </c>
      <c r="M51" s="49"/>
    </row>
    <row r="52" spans="1:13" ht="15.75" customHeight="1" x14ac:dyDescent="0.25">
      <c r="A52" s="10" t="s">
        <v>38</v>
      </c>
      <c r="B52" s="30"/>
      <c r="C52" s="30"/>
      <c r="D52" s="31">
        <v>8</v>
      </c>
      <c r="E52" s="31">
        <v>1</v>
      </c>
      <c r="F52" s="32">
        <f t="shared" si="9"/>
        <v>0</v>
      </c>
      <c r="G52" s="32"/>
      <c r="H52" s="32"/>
      <c r="I52" s="32"/>
      <c r="J52" s="33"/>
      <c r="K52" s="21">
        <f t="shared" si="10"/>
        <v>0</v>
      </c>
      <c r="M52" s="49"/>
    </row>
    <row r="53" spans="1:13" ht="15" customHeight="1" x14ac:dyDescent="0.25">
      <c r="A53" s="10" t="s">
        <v>40</v>
      </c>
      <c r="B53" s="30"/>
      <c r="C53" s="30"/>
      <c r="D53" s="31">
        <v>8</v>
      </c>
      <c r="E53" s="31">
        <v>1</v>
      </c>
      <c r="F53" s="32">
        <f t="shared" si="9"/>
        <v>0</v>
      </c>
      <c r="G53" s="32"/>
      <c r="H53" s="32"/>
      <c r="I53" s="32"/>
      <c r="J53" s="33"/>
      <c r="K53" s="21">
        <f t="shared" si="10"/>
        <v>0</v>
      </c>
    </row>
    <row r="54" spans="1:13" ht="15" customHeight="1" x14ac:dyDescent="0.25">
      <c r="A54" s="10" t="s">
        <v>41</v>
      </c>
      <c r="B54" s="30"/>
      <c r="C54" s="30"/>
      <c r="D54" s="31">
        <v>8</v>
      </c>
      <c r="E54" s="31">
        <v>1</v>
      </c>
      <c r="F54" s="32">
        <f t="shared" si="9"/>
        <v>0</v>
      </c>
      <c r="G54" s="32"/>
      <c r="H54" s="32"/>
      <c r="I54" s="32"/>
      <c r="J54" s="33"/>
      <c r="K54" s="21">
        <f t="shared" si="10"/>
        <v>0</v>
      </c>
    </row>
    <row r="55" spans="1:13" ht="15" customHeight="1" x14ac:dyDescent="0.25">
      <c r="A55" s="10" t="s">
        <v>47</v>
      </c>
      <c r="B55" s="30"/>
      <c r="C55" s="30"/>
      <c r="D55" s="31">
        <v>8</v>
      </c>
      <c r="E55" s="31">
        <v>1</v>
      </c>
      <c r="F55" s="32">
        <f t="shared" si="9"/>
        <v>0</v>
      </c>
      <c r="G55" s="32"/>
      <c r="H55" s="32"/>
      <c r="I55" s="32"/>
      <c r="J55" s="30"/>
      <c r="K55" s="21">
        <f t="shared" si="10"/>
        <v>0</v>
      </c>
    </row>
    <row r="56" spans="1:13" x14ac:dyDescent="0.25">
      <c r="B56" s="11"/>
      <c r="C56" s="11"/>
      <c r="D56" s="11"/>
      <c r="E56" s="11"/>
      <c r="F56" s="11"/>
      <c r="G56" s="11"/>
      <c r="H56" s="66"/>
      <c r="I56" s="66"/>
      <c r="J56" s="11"/>
      <c r="K56" s="24">
        <f>SUM(K51:K55)</f>
        <v>0</v>
      </c>
    </row>
    <row r="57" spans="1:13" x14ac:dyDescent="0.25">
      <c r="B57" s="11"/>
      <c r="C57" s="11"/>
      <c r="D57" s="11"/>
      <c r="E57" s="11"/>
      <c r="F57" s="11"/>
      <c r="G57" s="69" t="s">
        <v>54</v>
      </c>
      <c r="H57" s="66"/>
      <c r="I57" s="66"/>
      <c r="J57" s="11"/>
      <c r="K57" s="25"/>
    </row>
    <row r="58" spans="1:13" x14ac:dyDescent="0.25">
      <c r="G58" s="12" t="s">
        <v>48</v>
      </c>
      <c r="H58" s="24">
        <f>+H56-H57</f>
        <v>0</v>
      </c>
      <c r="I58" s="24">
        <f>+I56-I57</f>
        <v>0</v>
      </c>
      <c r="K58" s="24">
        <f>+K56-K57</f>
        <v>0</v>
      </c>
    </row>
  </sheetData>
  <mergeCells count="4">
    <mergeCell ref="A9:I9"/>
    <mergeCell ref="A11:I11"/>
    <mergeCell ref="A12:I12"/>
    <mergeCell ref="B50:J50"/>
  </mergeCells>
  <hyperlinks>
    <hyperlink ref="A7" r:id="rId1" display="mailto:tpaquita_elalto@hotmail.com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JUAN GUERRERO</vt:lpstr>
      <vt:lpstr>JAVIER CHIROQUE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TRIANGULO</dc:creator>
  <cp:lastModifiedBy>CONTABILIDAD_3</cp:lastModifiedBy>
  <cp:lastPrinted>2016-07-26T20:30:20Z</cp:lastPrinted>
  <dcterms:created xsi:type="dcterms:W3CDTF">2014-10-30T20:36:28Z</dcterms:created>
  <dcterms:modified xsi:type="dcterms:W3CDTF">2018-09-26T17:07:58Z</dcterms:modified>
</cp:coreProperties>
</file>