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STVFE\MDM fox CAD\"/>
    </mc:Choice>
  </mc:AlternateContent>
  <xr:revisionPtr revIDLastSave="0" documentId="13_ncr:1_{C08B5B15-7C7C-47DD-8973-03FD5DE226B8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urfData" sheetId="1" r:id="rId1"/>
    <sheet name="root" sheetId="2" r:id="rId2"/>
    <sheet name="tip" sheetId="3" r:id="rId3"/>
  </sheets>
  <definedNames>
    <definedName name="AR">surfData!$B$3</definedName>
    <definedName name="Chord">surfData!$B$1</definedName>
    <definedName name="Dihedral">surfData!$B$5</definedName>
    <definedName name="Span">surfData!$B$6</definedName>
    <definedName name="Sweep">surfData!$B$4</definedName>
    <definedName name="TR">surfData!$B$2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3" i="3" l="1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52" i="3"/>
  <c r="B101" i="2"/>
  <c r="B102" i="2"/>
  <c r="B96" i="2"/>
  <c r="B97" i="2"/>
  <c r="B98" i="2"/>
  <c r="B99" i="2"/>
  <c r="B100" i="2"/>
  <c r="B91" i="2"/>
  <c r="B92" i="2"/>
  <c r="B93" i="2"/>
  <c r="B94" i="2"/>
  <c r="B95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52" i="2"/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1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1" i="2"/>
</calcChain>
</file>

<file path=xl/sharedStrings.xml><?xml version="1.0" encoding="utf-8"?>
<sst xmlns="http://schemas.openxmlformats.org/spreadsheetml/2006/main" count="423" uniqueCount="216">
  <si>
    <t>Chord</t>
  </si>
  <si>
    <t>TR</t>
  </si>
  <si>
    <t>AR</t>
  </si>
  <si>
    <t>Sweep</t>
  </si>
  <si>
    <t>Dihedral</t>
  </si>
  <si>
    <t>Span</t>
  </si>
  <si>
    <t>Airfoil surface</t>
  </si>
  <si>
    <t>X(mm)</t>
  </si>
  <si>
    <t>Y(mm)</t>
  </si>
  <si>
    <t>ul</t>
  </si>
  <si>
    <t>deg</t>
  </si>
  <si>
    <t>mm</t>
  </si>
  <si>
    <t>wxr1</t>
  </si>
  <si>
    <t>wxr2</t>
  </si>
  <si>
    <t>wxr5</t>
  </si>
  <si>
    <t>wxr8</t>
  </si>
  <si>
    <t>wxr9</t>
  </si>
  <si>
    <t>wxr6</t>
  </si>
  <si>
    <t>wxr3</t>
  </si>
  <si>
    <t>wxr7</t>
  </si>
  <si>
    <t>wxr4</t>
  </si>
  <si>
    <t>wxr10</t>
  </si>
  <si>
    <t>wxr11</t>
  </si>
  <si>
    <t>wxr12</t>
  </si>
  <si>
    <t>wxr13</t>
  </si>
  <si>
    <t>wxr14</t>
  </si>
  <si>
    <t>wxr15</t>
  </si>
  <si>
    <t>wxr16</t>
  </si>
  <si>
    <t>wxr17</t>
  </si>
  <si>
    <t>wxr18</t>
  </si>
  <si>
    <t>wxr19</t>
  </si>
  <si>
    <t>wxr20</t>
  </si>
  <si>
    <t>wxr21</t>
  </si>
  <si>
    <t>wxr22</t>
  </si>
  <si>
    <t>wxr23</t>
  </si>
  <si>
    <t>wxr24</t>
  </si>
  <si>
    <t>wxr25</t>
  </si>
  <si>
    <t>wxr26</t>
  </si>
  <si>
    <t>wxr27</t>
  </si>
  <si>
    <t>wxr28</t>
  </si>
  <si>
    <t>wxr29</t>
  </si>
  <si>
    <t>wxr30</t>
  </si>
  <si>
    <t>wxr31</t>
  </si>
  <si>
    <t>wxr32</t>
  </si>
  <si>
    <t>wxr33</t>
  </si>
  <si>
    <t>wxr34</t>
  </si>
  <si>
    <t>wxr35</t>
  </si>
  <si>
    <t>wxr36</t>
  </si>
  <si>
    <t>wxr37</t>
  </si>
  <si>
    <t>wxr38</t>
  </si>
  <si>
    <t>wxr39</t>
  </si>
  <si>
    <t>wxr40</t>
  </si>
  <si>
    <t>wxr41</t>
  </si>
  <si>
    <t>wxr42</t>
  </si>
  <si>
    <t>wxr43</t>
  </si>
  <si>
    <t>wxr44</t>
  </si>
  <si>
    <t>wxr45</t>
  </si>
  <si>
    <t>wxr46</t>
  </si>
  <si>
    <t>wxr47</t>
  </si>
  <si>
    <t>wxr48</t>
  </si>
  <si>
    <t>wxr49</t>
  </si>
  <si>
    <t>wxr50</t>
  </si>
  <si>
    <t>wxr51</t>
  </si>
  <si>
    <t>wyr1</t>
  </si>
  <si>
    <t>wyr2</t>
  </si>
  <si>
    <t>wyr3</t>
  </si>
  <si>
    <t>wyr4</t>
  </si>
  <si>
    <t>wyr5</t>
  </si>
  <si>
    <t>wyr6</t>
  </si>
  <si>
    <t>wyr7</t>
  </si>
  <si>
    <t>wyr8</t>
  </si>
  <si>
    <t>wyr9</t>
  </si>
  <si>
    <t>wyr10</t>
  </si>
  <si>
    <t>wyr11</t>
  </si>
  <si>
    <t>wyr12</t>
  </si>
  <si>
    <t>wyr13</t>
  </si>
  <si>
    <t>wyr14</t>
  </si>
  <si>
    <t>wyr15</t>
  </si>
  <si>
    <t>wyr16</t>
  </si>
  <si>
    <t>wyr17</t>
  </si>
  <si>
    <t>wyr18</t>
  </si>
  <si>
    <t>wyr19</t>
  </si>
  <si>
    <t>wyr20</t>
  </si>
  <si>
    <t>wyr21</t>
  </si>
  <si>
    <t>wyr22</t>
  </si>
  <si>
    <t>wyr23</t>
  </si>
  <si>
    <t>wyr24</t>
  </si>
  <si>
    <t>wyr25</t>
  </si>
  <si>
    <t>wyr26</t>
  </si>
  <si>
    <t>wyr27</t>
  </si>
  <si>
    <t>wyr28</t>
  </si>
  <si>
    <t>wyr29</t>
  </si>
  <si>
    <t>wyr30</t>
  </si>
  <si>
    <t>wyr31</t>
  </si>
  <si>
    <t>wyr32</t>
  </si>
  <si>
    <t>wyr33</t>
  </si>
  <si>
    <t>wyr34</t>
  </si>
  <si>
    <t>wyr35</t>
  </si>
  <si>
    <t>wyr36</t>
  </si>
  <si>
    <t>wyr37</t>
  </si>
  <si>
    <t>wyr38</t>
  </si>
  <si>
    <t>wyr39</t>
  </si>
  <si>
    <t>wyr40</t>
  </si>
  <si>
    <t>wyr41</t>
  </si>
  <si>
    <t>wyr42</t>
  </si>
  <si>
    <t>wyr43</t>
  </si>
  <si>
    <t>wyr44</t>
  </si>
  <si>
    <t>wyr45</t>
  </si>
  <si>
    <t>wyr46</t>
  </si>
  <si>
    <t>wyr47</t>
  </si>
  <si>
    <t>wyr48</t>
  </si>
  <si>
    <t>wyr49</t>
  </si>
  <si>
    <t>wyr50</t>
  </si>
  <si>
    <t>wyr51</t>
  </si>
  <si>
    <t>wxt1</t>
  </si>
  <si>
    <t>wxt2</t>
  </si>
  <si>
    <t>wxt3</t>
  </si>
  <si>
    <t>wxt4</t>
  </si>
  <si>
    <t>wxt5</t>
  </si>
  <si>
    <t>wxt6</t>
  </si>
  <si>
    <t>wxt7</t>
  </si>
  <si>
    <t>wxt8</t>
  </si>
  <si>
    <t>wxt9</t>
  </si>
  <si>
    <t>wxt10</t>
  </si>
  <si>
    <t>wxt11</t>
  </si>
  <si>
    <t>wxt12</t>
  </si>
  <si>
    <t>wxt13</t>
  </si>
  <si>
    <t>wxt14</t>
  </si>
  <si>
    <t>wxt15</t>
  </si>
  <si>
    <t>wxt16</t>
  </si>
  <si>
    <t>wxt17</t>
  </si>
  <si>
    <t>wxt18</t>
  </si>
  <si>
    <t>wxt19</t>
  </si>
  <si>
    <t>wxt20</t>
  </si>
  <si>
    <t>wxt21</t>
  </si>
  <si>
    <t>wxt22</t>
  </si>
  <si>
    <t>wxt23</t>
  </si>
  <si>
    <t>wxt24</t>
  </si>
  <si>
    <t>wxt25</t>
  </si>
  <si>
    <t>wxt26</t>
  </si>
  <si>
    <t>wxt27</t>
  </si>
  <si>
    <t>wxt28</t>
  </si>
  <si>
    <t>wxt29</t>
  </si>
  <si>
    <t>wxt30</t>
  </si>
  <si>
    <t>wxt31</t>
  </si>
  <si>
    <t>wxt32</t>
  </si>
  <si>
    <t>wxt33</t>
  </si>
  <si>
    <t>wxt34</t>
  </si>
  <si>
    <t>wxt35</t>
  </si>
  <si>
    <t>wxt36</t>
  </si>
  <si>
    <t>wxt37</t>
  </si>
  <si>
    <t>wxt38</t>
  </si>
  <si>
    <t>wxt39</t>
  </si>
  <si>
    <t>wxt40</t>
  </si>
  <si>
    <t>wxt41</t>
  </si>
  <si>
    <t>wxt42</t>
  </si>
  <si>
    <t>wxt43</t>
  </si>
  <si>
    <t>wxt44</t>
  </si>
  <si>
    <t>wxt45</t>
  </si>
  <si>
    <t>wxt46</t>
  </si>
  <si>
    <t>wxt47</t>
  </si>
  <si>
    <t>wxt48</t>
  </si>
  <si>
    <t>wxt49</t>
  </si>
  <si>
    <t>wxt50</t>
  </si>
  <si>
    <t>wxt51</t>
  </si>
  <si>
    <t>wyt1</t>
  </si>
  <si>
    <t>wyt2</t>
  </si>
  <si>
    <t>wyt3</t>
  </si>
  <si>
    <t>wyt4</t>
  </si>
  <si>
    <t>wyt5</t>
  </si>
  <si>
    <t>wyt6</t>
  </si>
  <si>
    <t>wyt7</t>
  </si>
  <si>
    <t>wyt8</t>
  </si>
  <si>
    <t>wyt9</t>
  </si>
  <si>
    <t>wyt10</t>
  </si>
  <si>
    <t>wyt11</t>
  </si>
  <si>
    <t>wyt12</t>
  </si>
  <si>
    <t>wyt13</t>
  </si>
  <si>
    <t>wyt14</t>
  </si>
  <si>
    <t>wyt15</t>
  </si>
  <si>
    <t>wyt16</t>
  </si>
  <si>
    <t>wyt17</t>
  </si>
  <si>
    <t>wyt18</t>
  </si>
  <si>
    <t>wyt19</t>
  </si>
  <si>
    <t>wyt20</t>
  </si>
  <si>
    <t>wyt21</t>
  </si>
  <si>
    <t>wyt22</t>
  </si>
  <si>
    <t>wyt23</t>
  </si>
  <si>
    <t>wyt24</t>
  </si>
  <si>
    <t>wyt25</t>
  </si>
  <si>
    <t>wyt26</t>
  </si>
  <si>
    <t>wyt27</t>
  </si>
  <si>
    <t>wyt28</t>
  </si>
  <si>
    <t>wyt29</t>
  </si>
  <si>
    <t>wyt30</t>
  </si>
  <si>
    <t>wyt31</t>
  </si>
  <si>
    <t>wyt32</t>
  </si>
  <si>
    <t>wyt33</t>
  </si>
  <si>
    <t>wyt34</t>
  </si>
  <si>
    <t>wyt35</t>
  </si>
  <si>
    <t>wyt36</t>
  </si>
  <si>
    <t>wyt37</t>
  </si>
  <si>
    <t>wyt38</t>
  </si>
  <si>
    <t>wyt39</t>
  </si>
  <si>
    <t>wyt40</t>
  </si>
  <si>
    <t>wyt41</t>
  </si>
  <si>
    <t>wyt42</t>
  </si>
  <si>
    <t>wyt43</t>
  </si>
  <si>
    <t>wyt44</t>
  </si>
  <si>
    <t>wyt45</t>
  </si>
  <si>
    <t>wyt46</t>
  </si>
  <si>
    <t>wyt47</t>
  </si>
  <si>
    <t>wyt48</t>
  </si>
  <si>
    <t>wyt49</t>
  </si>
  <si>
    <t>wyt50</t>
  </si>
  <si>
    <t>wyt51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</si>
</sst>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0"/>
  <sheetViews>
    <sheetView workbookViewId="0">
      <selection activeCell="G16" sqref="G16"/>
    </sheetView>
  </sheetViews>
  <sheetFormatPr defaultRowHeight="15" x14ac:dyDescent="0.25"/>
  <sheetData>
    <row r="1" spans="1:3" x14ac:dyDescent="0.25">
      <c r="A1" t="s">
        <v>0</v>
      </c>
      <c r="B1">
        <v>1200</v>
      </c>
      <c r="C1" t="s">
        <v>11</v>
      </c>
    </row>
    <row r="2" spans="1:3" x14ac:dyDescent="0.25">
      <c r="A2" t="s">
        <v>1</v>
      </c>
      <c r="B2">
        <v>0.2</v>
      </c>
      <c r="C2" t="s">
        <v>9</v>
      </c>
    </row>
    <row r="3" spans="1:3" x14ac:dyDescent="0.25">
      <c r="A3" t="s">
        <v>2</v>
      </c>
      <c r="B3">
        <v>10</v>
      </c>
      <c r="C3" t="s">
        <v>9</v>
      </c>
    </row>
    <row r="4" spans="1:3" x14ac:dyDescent="0.25">
      <c r="A4" t="s">
        <v>3</v>
      </c>
      <c r="B4">
        <v>5</v>
      </c>
      <c r="C4" t="s">
        <v>10</v>
      </c>
    </row>
    <row r="5" spans="1:3" x14ac:dyDescent="0.25">
      <c r="A5" t="s">
        <v>4</v>
      </c>
      <c r="B5">
        <v>0</v>
      </c>
      <c r="C5" t="s">
        <v>10</v>
      </c>
    </row>
    <row r="6" spans="1:3" x14ac:dyDescent="0.25">
      <c r="A6" t="s">
        <v>5</v>
      </c>
      <c r="B6">
        <v>10000</v>
      </c>
      <c r="C6" t="s">
        <v>11</v>
      </c>
    </row>
    <row r="8" spans="1:3" x14ac:dyDescent="0.25">
      <c r="A8" t="s">
        <v>6</v>
      </c>
    </row>
    <row r="9" spans="1:3" x14ac:dyDescent="0.25">
      <c r="A9" t="s">
        <v>7</v>
      </c>
      <c r="B9" t="s">
        <v>8</v>
      </c>
    </row>
    <row r="10" spans="1:3" x14ac:dyDescent="0.25">
      <c r="A10">
        <v>100</v>
      </c>
      <c r="B10">
        <v>0</v>
      </c>
    </row>
    <row r="11" spans="1:3" x14ac:dyDescent="0.25">
      <c r="A11">
        <v>95.022999999999996</v>
      </c>
      <c r="B11">
        <v>0.88100000000000001</v>
      </c>
    </row>
    <row r="12" spans="1:3" x14ac:dyDescent="0.25">
      <c r="A12">
        <v>90.049000000000007</v>
      </c>
      <c r="B12">
        <v>1.7390000000000001</v>
      </c>
    </row>
    <row r="13" spans="1:3" x14ac:dyDescent="0.25">
      <c r="A13">
        <v>85.07</v>
      </c>
      <c r="B13">
        <v>2.6179999999999999</v>
      </c>
    </row>
    <row r="14" spans="1:3" x14ac:dyDescent="0.25">
      <c r="A14">
        <v>80.084000000000003</v>
      </c>
      <c r="B14">
        <v>3.492</v>
      </c>
    </row>
    <row r="15" spans="1:3" x14ac:dyDescent="0.25">
      <c r="A15">
        <v>75.088999999999999</v>
      </c>
      <c r="B15">
        <v>4.3440000000000003</v>
      </c>
    </row>
    <row r="16" spans="1:3" x14ac:dyDescent="0.25">
      <c r="A16">
        <v>70.087000000000003</v>
      </c>
      <c r="B16">
        <v>5.1529999999999996</v>
      </c>
    </row>
    <row r="17" spans="1:2" x14ac:dyDescent="0.25">
      <c r="A17">
        <v>65.075999999999993</v>
      </c>
      <c r="B17">
        <v>5.899</v>
      </c>
    </row>
    <row r="18" spans="1:2" x14ac:dyDescent="0.25">
      <c r="A18">
        <v>60.057000000000002</v>
      </c>
      <c r="B18">
        <v>6.5620000000000003</v>
      </c>
    </row>
    <row r="19" spans="1:2" x14ac:dyDescent="0.25">
      <c r="A19">
        <v>55.030999999999999</v>
      </c>
      <c r="B19">
        <v>7.125</v>
      </c>
    </row>
    <row r="20" spans="1:2" x14ac:dyDescent="0.25">
      <c r="A20">
        <v>50</v>
      </c>
      <c r="B20">
        <v>7.5670000000000002</v>
      </c>
    </row>
    <row r="21" spans="1:2" x14ac:dyDescent="0.25">
      <c r="A21">
        <v>44.963999999999999</v>
      </c>
      <c r="B21">
        <v>7.8940000000000001</v>
      </c>
    </row>
    <row r="22" spans="1:2" x14ac:dyDescent="0.25">
      <c r="A22">
        <v>39.923999999999999</v>
      </c>
      <c r="B22">
        <v>8.0619999999999994</v>
      </c>
    </row>
    <row r="23" spans="1:2" x14ac:dyDescent="0.25">
      <c r="A23">
        <v>34.881999999999998</v>
      </c>
      <c r="B23">
        <v>8.0589999999999993</v>
      </c>
    </row>
    <row r="24" spans="1:2" x14ac:dyDescent="0.25">
      <c r="A24">
        <v>29.84</v>
      </c>
      <c r="B24">
        <v>7.8719999999999999</v>
      </c>
    </row>
    <row r="25" spans="1:2" x14ac:dyDescent="0.25">
      <c r="A25">
        <v>24.8</v>
      </c>
      <c r="B25">
        <v>7.4989999999999997</v>
      </c>
    </row>
    <row r="26" spans="1:2" x14ac:dyDescent="0.25">
      <c r="A26">
        <v>19.765000000000001</v>
      </c>
      <c r="B26">
        <v>6.9290000000000003</v>
      </c>
    </row>
    <row r="27" spans="1:2" x14ac:dyDescent="0.25">
      <c r="A27">
        <v>14.734999999999999</v>
      </c>
      <c r="B27">
        <v>6.1379999999999999</v>
      </c>
    </row>
    <row r="28" spans="1:2" x14ac:dyDescent="0.25">
      <c r="A28">
        <v>9.718</v>
      </c>
      <c r="B28">
        <v>5.0629999999999997</v>
      </c>
    </row>
    <row r="29" spans="1:2" x14ac:dyDescent="0.25">
      <c r="A29">
        <v>7.218</v>
      </c>
      <c r="B29">
        <v>4.3789999999999996</v>
      </c>
    </row>
    <row r="30" spans="1:2" x14ac:dyDescent="0.25">
      <c r="A30">
        <v>4.7270000000000003</v>
      </c>
      <c r="B30">
        <v>3.544</v>
      </c>
    </row>
    <row r="31" spans="1:2" x14ac:dyDescent="0.25">
      <c r="A31">
        <v>2.2570000000000001</v>
      </c>
      <c r="B31">
        <v>2.46</v>
      </c>
    </row>
    <row r="32" spans="1:2" x14ac:dyDescent="0.25">
      <c r="A32">
        <v>1.0409999999999999</v>
      </c>
      <c r="B32">
        <v>1.7190000000000001</v>
      </c>
    </row>
    <row r="33" spans="1:2" x14ac:dyDescent="0.25">
      <c r="A33">
        <v>0.56699999999999995</v>
      </c>
      <c r="B33">
        <v>1.32</v>
      </c>
    </row>
    <row r="34" spans="1:2" x14ac:dyDescent="0.25">
      <c r="A34">
        <v>0.33600000000000002</v>
      </c>
      <c r="B34">
        <v>1.071</v>
      </c>
    </row>
    <row r="35" spans="1:2" x14ac:dyDescent="0.25">
      <c r="A35">
        <v>0</v>
      </c>
      <c r="B35">
        <v>0</v>
      </c>
    </row>
    <row r="36" spans="1:2" x14ac:dyDescent="0.25">
      <c r="A36">
        <v>0.66400000000000003</v>
      </c>
      <c r="B36">
        <v>-0.871</v>
      </c>
    </row>
    <row r="37" spans="1:2" x14ac:dyDescent="0.25">
      <c r="A37">
        <v>0.93300000000000005</v>
      </c>
      <c r="B37">
        <v>-1.04</v>
      </c>
    </row>
    <row r="38" spans="1:2" x14ac:dyDescent="0.25">
      <c r="A38">
        <v>1.4590000000000001</v>
      </c>
      <c r="B38">
        <v>-1.2909999999999999</v>
      </c>
    </row>
    <row r="39" spans="1:2" x14ac:dyDescent="0.25">
      <c r="A39">
        <v>2.7429999999999999</v>
      </c>
      <c r="B39">
        <v>-1.716</v>
      </c>
    </row>
    <row r="40" spans="1:2" x14ac:dyDescent="0.25">
      <c r="A40">
        <v>5.2729999999999997</v>
      </c>
      <c r="B40">
        <v>-2.2799999999999998</v>
      </c>
    </row>
    <row r="41" spans="1:2" x14ac:dyDescent="0.25">
      <c r="A41">
        <v>7.782</v>
      </c>
      <c r="B41">
        <v>-2.6850000000000001</v>
      </c>
    </row>
    <row r="42" spans="1:2" x14ac:dyDescent="0.25">
      <c r="A42">
        <v>10.282</v>
      </c>
      <c r="B42">
        <v>-2.9950000000000001</v>
      </c>
    </row>
    <row r="43" spans="1:2" x14ac:dyDescent="0.25">
      <c r="A43">
        <v>15.265000000000001</v>
      </c>
      <c r="B43">
        <v>-3.4460000000000002</v>
      </c>
    </row>
    <row r="44" spans="1:2" x14ac:dyDescent="0.25">
      <c r="A44">
        <v>20.234999999999999</v>
      </c>
      <c r="B44">
        <v>-3.7450000000000001</v>
      </c>
    </row>
    <row r="45" spans="1:2" x14ac:dyDescent="0.25">
      <c r="A45">
        <v>25.2</v>
      </c>
      <c r="B45">
        <v>-3.919</v>
      </c>
    </row>
    <row r="46" spans="1:2" x14ac:dyDescent="0.25">
      <c r="A46">
        <v>30.16</v>
      </c>
      <c r="B46">
        <v>-3.984</v>
      </c>
    </row>
    <row r="47" spans="1:2" x14ac:dyDescent="0.25">
      <c r="A47">
        <v>35.111800000000002</v>
      </c>
      <c r="B47">
        <v>-3.9390000000000001</v>
      </c>
    </row>
    <row r="48" spans="1:2" x14ac:dyDescent="0.25">
      <c r="A48">
        <v>40.076000000000001</v>
      </c>
      <c r="B48">
        <v>-3.778</v>
      </c>
    </row>
    <row r="49" spans="1:2" x14ac:dyDescent="0.25">
      <c r="A49">
        <v>45.034999999999997</v>
      </c>
      <c r="B49">
        <v>-3.5139999999999998</v>
      </c>
    </row>
    <row r="50" spans="1:2" x14ac:dyDescent="0.25">
      <c r="A50">
        <v>50</v>
      </c>
      <c r="B50">
        <v>-3.1640000000000001</v>
      </c>
    </row>
    <row r="51" spans="1:2" x14ac:dyDescent="0.25">
      <c r="A51">
        <v>54.969000000000001</v>
      </c>
      <c r="B51">
        <v>-2.7450000000000001</v>
      </c>
    </row>
    <row r="52" spans="1:2" x14ac:dyDescent="0.25">
      <c r="A52">
        <v>59.942999999999998</v>
      </c>
      <c r="B52">
        <v>-2.278</v>
      </c>
    </row>
    <row r="53" spans="1:2" x14ac:dyDescent="0.25">
      <c r="A53">
        <v>64.924000000000007</v>
      </c>
      <c r="B53">
        <v>-1.7989999999999999</v>
      </c>
    </row>
    <row r="54" spans="1:2" x14ac:dyDescent="0.25">
      <c r="A54">
        <v>69.912999999999997</v>
      </c>
      <c r="B54">
        <v>-1.2649999999999999</v>
      </c>
    </row>
    <row r="55" spans="1:2" x14ac:dyDescent="0.25">
      <c r="A55">
        <v>74.911000000000001</v>
      </c>
      <c r="B55">
        <v>-0.76400000000000001</v>
      </c>
    </row>
    <row r="56" spans="1:2" x14ac:dyDescent="0.25">
      <c r="A56">
        <v>79.915999999999997</v>
      </c>
      <c r="B56">
        <v>-0.308</v>
      </c>
    </row>
    <row r="57" spans="1:2" x14ac:dyDescent="0.25">
      <c r="A57">
        <v>84.93</v>
      </c>
      <c r="B57">
        <v>7.3999999999999996E-2</v>
      </c>
    </row>
    <row r="58" spans="1:2" x14ac:dyDescent="0.25">
      <c r="A58">
        <v>89.950999999999993</v>
      </c>
      <c r="B58">
        <v>0.32900000000000001</v>
      </c>
    </row>
    <row r="59" spans="1:2" x14ac:dyDescent="0.25">
      <c r="A59">
        <v>94.977000000000004</v>
      </c>
      <c r="B59">
        <v>0.33</v>
      </c>
    </row>
    <row r="60" spans="1:2" x14ac:dyDescent="0.25">
      <c r="A60">
        <v>100</v>
      </c>
      <c r="B6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2"/>
  <sheetViews>
    <sheetView tabSelected="1" workbookViewId="0">
      <selection activeCell="F6" sqref="F6"/>
    </sheetView>
  </sheetViews>
  <sheetFormatPr defaultRowHeight="15" x14ac:dyDescent="0.25"/>
  <sheetData>
    <row r="1" spans="1:3" x14ac:dyDescent="0.25">
      <c r="A1" t="s">
        <v>12</v>
      </c>
      <c r="B1">
        <f>0.01*surfData!A10*Chord</f>
        <v>1200</v>
      </c>
      <c r="C1" t="s">
        <v>11</v>
      </c>
    </row>
    <row r="2" spans="1:3" x14ac:dyDescent="0.25">
      <c r="A2" t="s">
        <v>13</v>
      </c>
      <c r="B2">
        <f>0.01*surfData!A11*Chord</f>
        <v>1140.2760000000001</v>
      </c>
      <c r="C2" t="s">
        <v>11</v>
      </c>
    </row>
    <row r="3" spans="1:3" x14ac:dyDescent="0.25">
      <c r="A3" t="s">
        <v>18</v>
      </c>
      <c r="B3">
        <f>0.01*surfData!A12*Chord</f>
        <v>1080.5880000000002</v>
      </c>
      <c r="C3" t="s">
        <v>11</v>
      </c>
    </row>
    <row r="4" spans="1:3" x14ac:dyDescent="0.25">
      <c r="A4" t="s">
        <v>20</v>
      </c>
      <c r="B4">
        <f>0.01*surfData!A13*Chord</f>
        <v>1020.8399999999999</v>
      </c>
      <c r="C4" t="s">
        <v>11</v>
      </c>
    </row>
    <row r="5" spans="1:3" x14ac:dyDescent="0.25">
      <c r="A5" t="s">
        <v>14</v>
      </c>
      <c r="B5">
        <f>0.01*surfData!A14*Chord</f>
        <v>961.00800000000004</v>
      </c>
      <c r="C5" t="s">
        <v>11</v>
      </c>
    </row>
    <row r="6" spans="1:3" x14ac:dyDescent="0.25">
      <c r="A6" t="s">
        <v>17</v>
      </c>
      <c r="B6">
        <f>0.01*surfData!A15*Chord</f>
        <v>901.0680000000001</v>
      </c>
      <c r="C6" t="s">
        <v>11</v>
      </c>
    </row>
    <row r="7" spans="1:3" x14ac:dyDescent="0.25">
      <c r="A7" t="s">
        <v>19</v>
      </c>
      <c r="B7">
        <f>0.01*surfData!A16*Chord</f>
        <v>841.04399999999998</v>
      </c>
      <c r="C7" t="s">
        <v>11</v>
      </c>
    </row>
    <row r="8" spans="1:3" x14ac:dyDescent="0.25">
      <c r="A8" t="s">
        <v>15</v>
      </c>
      <c r="B8">
        <f>0.01*surfData!A17*Chord</f>
        <v>780.91199999999992</v>
      </c>
      <c r="C8" t="s">
        <v>11</v>
      </c>
    </row>
    <row r="9" spans="1:3" x14ac:dyDescent="0.25">
      <c r="A9" t="s">
        <v>16</v>
      </c>
      <c r="B9">
        <f>0.01*surfData!A18*Chord</f>
        <v>720.68400000000008</v>
      </c>
      <c r="C9" t="s">
        <v>11</v>
      </c>
    </row>
    <row r="10" spans="1:3" x14ac:dyDescent="0.25">
      <c r="A10" t="s">
        <v>21</v>
      </c>
      <c r="B10">
        <f>0.01*surfData!A19*Chord</f>
        <v>660.37199999999996</v>
      </c>
      <c r="C10" t="s">
        <v>11</v>
      </c>
    </row>
    <row r="11" spans="1:3" x14ac:dyDescent="0.25">
      <c r="A11" t="s">
        <v>22</v>
      </c>
      <c r="B11">
        <f>0.01*surfData!A20*Chord</f>
        <v>600</v>
      </c>
      <c r="C11" t="s">
        <v>11</v>
      </c>
    </row>
    <row r="12" spans="1:3" x14ac:dyDescent="0.25">
      <c r="A12" t="s">
        <v>23</v>
      </c>
      <c r="B12">
        <f>0.01*surfData!A21*Chord</f>
        <v>539.56799999999998</v>
      </c>
      <c r="C12" t="s">
        <v>11</v>
      </c>
    </row>
    <row r="13" spans="1:3" x14ac:dyDescent="0.25">
      <c r="A13" t="s">
        <v>24</v>
      </c>
      <c r="B13">
        <f>0.01*surfData!A22*Chord</f>
        <v>479.08799999999997</v>
      </c>
      <c r="C13" t="s">
        <v>11</v>
      </c>
    </row>
    <row r="14" spans="1:3" x14ac:dyDescent="0.25">
      <c r="A14" t="s">
        <v>25</v>
      </c>
      <c r="B14">
        <f>0.01*surfData!A23*Chord</f>
        <v>418.58399999999995</v>
      </c>
      <c r="C14" t="s">
        <v>11</v>
      </c>
    </row>
    <row r="15" spans="1:3" x14ac:dyDescent="0.25">
      <c r="A15" t="s">
        <v>26</v>
      </c>
      <c r="B15">
        <f>0.01*surfData!A24*Chord</f>
        <v>358.08</v>
      </c>
      <c r="C15" t="s">
        <v>11</v>
      </c>
    </row>
    <row r="16" spans="1:3" x14ac:dyDescent="0.25">
      <c r="A16" t="s">
        <v>27</v>
      </c>
      <c r="B16">
        <f>0.01*surfData!A25*Chord</f>
        <v>297.60000000000002</v>
      </c>
      <c r="C16" t="s">
        <v>11</v>
      </c>
    </row>
    <row r="17" spans="1:3" x14ac:dyDescent="0.25">
      <c r="A17" t="s">
        <v>28</v>
      </c>
      <c r="B17">
        <f>0.01*surfData!A26*Chord</f>
        <v>237.18000000000004</v>
      </c>
      <c r="C17" t="s">
        <v>11</v>
      </c>
    </row>
    <row r="18" spans="1:3" x14ac:dyDescent="0.25">
      <c r="A18" t="s">
        <v>29</v>
      </c>
      <c r="B18">
        <f>0.01*surfData!A27*Chord</f>
        <v>176.82000000000002</v>
      </c>
      <c r="C18" t="s">
        <v>11</v>
      </c>
    </row>
    <row r="19" spans="1:3" x14ac:dyDescent="0.25">
      <c r="A19" t="s">
        <v>30</v>
      </c>
      <c r="B19">
        <f>0.01*surfData!A28*Chord</f>
        <v>116.616</v>
      </c>
      <c r="C19" t="s">
        <v>11</v>
      </c>
    </row>
    <row r="20" spans="1:3" x14ac:dyDescent="0.25">
      <c r="A20" t="s">
        <v>31</v>
      </c>
      <c r="B20">
        <f>0.01*surfData!A29*Chord</f>
        <v>86.616000000000014</v>
      </c>
      <c r="C20" t="s">
        <v>11</v>
      </c>
    </row>
    <row r="21" spans="1:3" x14ac:dyDescent="0.25">
      <c r="A21" t="s">
        <v>32</v>
      </c>
      <c r="B21">
        <f>0.01*surfData!A30*Chord</f>
        <v>56.724000000000011</v>
      </c>
      <c r="C21" t="s">
        <v>11</v>
      </c>
    </row>
    <row r="22" spans="1:3" x14ac:dyDescent="0.25">
      <c r="A22" t="s">
        <v>33</v>
      </c>
      <c r="B22">
        <f>0.01*surfData!A31*Chord</f>
        <v>27.084000000000003</v>
      </c>
      <c r="C22" t="s">
        <v>11</v>
      </c>
    </row>
    <row r="23" spans="1:3" x14ac:dyDescent="0.25">
      <c r="A23" t="s">
        <v>34</v>
      </c>
      <c r="B23">
        <f>0.01*surfData!A32*Chord</f>
        <v>12.491999999999999</v>
      </c>
      <c r="C23" t="s">
        <v>11</v>
      </c>
    </row>
    <row r="24" spans="1:3" x14ac:dyDescent="0.25">
      <c r="A24" t="s">
        <v>35</v>
      </c>
      <c r="B24">
        <f>0.01*surfData!A33*Chord</f>
        <v>6.8039999999999994</v>
      </c>
      <c r="C24" t="s">
        <v>11</v>
      </c>
    </row>
    <row r="25" spans="1:3" x14ac:dyDescent="0.25">
      <c r="A25" t="s">
        <v>36</v>
      </c>
      <c r="B25">
        <f>0.01*surfData!A34*Chord</f>
        <v>4.032</v>
      </c>
      <c r="C25" t="s">
        <v>11</v>
      </c>
    </row>
    <row r="26" spans="1:3" x14ac:dyDescent="0.25">
      <c r="A26" t="s">
        <v>37</v>
      </c>
      <c r="B26">
        <f>0.01*surfData!A35*Chord</f>
        <v>0</v>
      </c>
      <c r="C26" t="s">
        <v>11</v>
      </c>
    </row>
    <row r="27" spans="1:3" x14ac:dyDescent="0.25">
      <c r="A27" t="s">
        <v>38</v>
      </c>
      <c r="B27">
        <f>0.01*surfData!A36*Chord</f>
        <v>7.968</v>
      </c>
      <c r="C27" t="s">
        <v>11</v>
      </c>
    </row>
    <row r="28" spans="1:3" x14ac:dyDescent="0.25">
      <c r="A28" t="s">
        <v>39</v>
      </c>
      <c r="B28">
        <f>0.01*surfData!A37*Chord</f>
        <v>11.196000000000002</v>
      </c>
      <c r="C28" t="s">
        <v>11</v>
      </c>
    </row>
    <row r="29" spans="1:3" x14ac:dyDescent="0.25">
      <c r="A29" t="s">
        <v>40</v>
      </c>
      <c r="B29">
        <f>0.01*surfData!A38*Chord</f>
        <v>17.507999999999999</v>
      </c>
      <c r="C29" t="s">
        <v>11</v>
      </c>
    </row>
    <row r="30" spans="1:3" x14ac:dyDescent="0.25">
      <c r="A30" t="s">
        <v>41</v>
      </c>
      <c r="B30">
        <f>0.01*surfData!A39*Chord</f>
        <v>32.915999999999997</v>
      </c>
      <c r="C30" t="s">
        <v>11</v>
      </c>
    </row>
    <row r="31" spans="1:3" x14ac:dyDescent="0.25">
      <c r="A31" t="s">
        <v>42</v>
      </c>
      <c r="B31">
        <f>0.01*surfData!A40*Chord</f>
        <v>63.275999999999996</v>
      </c>
      <c r="C31" t="s">
        <v>11</v>
      </c>
    </row>
    <row r="32" spans="1:3" x14ac:dyDescent="0.25">
      <c r="A32" t="s">
        <v>43</v>
      </c>
      <c r="B32">
        <f>0.01*surfData!A41*Chord</f>
        <v>93.384</v>
      </c>
      <c r="C32" t="s">
        <v>11</v>
      </c>
    </row>
    <row r="33" spans="1:3" x14ac:dyDescent="0.25">
      <c r="A33" t="s">
        <v>44</v>
      </c>
      <c r="B33">
        <f>0.01*surfData!A42*Chord</f>
        <v>123.38400000000001</v>
      </c>
      <c r="C33" t="s">
        <v>11</v>
      </c>
    </row>
    <row r="34" spans="1:3" x14ac:dyDescent="0.25">
      <c r="A34" t="s">
        <v>45</v>
      </c>
      <c r="B34">
        <f>0.01*surfData!A43*Chord</f>
        <v>183.18</v>
      </c>
      <c r="C34" t="s">
        <v>11</v>
      </c>
    </row>
    <row r="35" spans="1:3" x14ac:dyDescent="0.25">
      <c r="A35" t="s">
        <v>46</v>
      </c>
      <c r="B35">
        <f>0.01*surfData!A44*Chord</f>
        <v>242.82</v>
      </c>
      <c r="C35" t="s">
        <v>11</v>
      </c>
    </row>
    <row r="36" spans="1:3" x14ac:dyDescent="0.25">
      <c r="A36" t="s">
        <v>47</v>
      </c>
      <c r="B36">
        <f>0.01*surfData!A45*Chord</f>
        <v>302.39999999999998</v>
      </c>
      <c r="C36" t="s">
        <v>11</v>
      </c>
    </row>
    <row r="37" spans="1:3" x14ac:dyDescent="0.25">
      <c r="A37" t="s">
        <v>48</v>
      </c>
      <c r="B37">
        <f>0.01*surfData!A46*Chord</f>
        <v>361.92</v>
      </c>
      <c r="C37" t="s">
        <v>11</v>
      </c>
    </row>
    <row r="38" spans="1:3" x14ac:dyDescent="0.25">
      <c r="A38" t="s">
        <v>49</v>
      </c>
      <c r="B38">
        <f>0.01*surfData!A47*Chord</f>
        <v>421.34160000000003</v>
      </c>
      <c r="C38" t="s">
        <v>11</v>
      </c>
    </row>
    <row r="39" spans="1:3" x14ac:dyDescent="0.25">
      <c r="A39" t="s">
        <v>50</v>
      </c>
      <c r="B39">
        <f>0.01*surfData!A48*Chord</f>
        <v>480.91200000000003</v>
      </c>
      <c r="C39" t="s">
        <v>11</v>
      </c>
    </row>
    <row r="40" spans="1:3" x14ac:dyDescent="0.25">
      <c r="A40" t="s">
        <v>51</v>
      </c>
      <c r="B40">
        <f>0.01*surfData!A49*Chord</f>
        <v>540.41999999999996</v>
      </c>
      <c r="C40" t="s">
        <v>11</v>
      </c>
    </row>
    <row r="41" spans="1:3" x14ac:dyDescent="0.25">
      <c r="A41" t="s">
        <v>52</v>
      </c>
      <c r="B41">
        <f>0.01*surfData!A50*Chord</f>
        <v>600</v>
      </c>
      <c r="C41" t="s">
        <v>11</v>
      </c>
    </row>
    <row r="42" spans="1:3" x14ac:dyDescent="0.25">
      <c r="A42" t="s">
        <v>53</v>
      </c>
      <c r="B42">
        <f>0.01*surfData!A51*Chord</f>
        <v>659.62800000000004</v>
      </c>
      <c r="C42" t="s">
        <v>11</v>
      </c>
    </row>
    <row r="43" spans="1:3" x14ac:dyDescent="0.25">
      <c r="A43" t="s">
        <v>54</v>
      </c>
      <c r="B43">
        <f>0.01*surfData!A52*Chord</f>
        <v>719.31600000000003</v>
      </c>
      <c r="C43" t="s">
        <v>11</v>
      </c>
    </row>
    <row r="44" spans="1:3" x14ac:dyDescent="0.25">
      <c r="A44" t="s">
        <v>55</v>
      </c>
      <c r="B44">
        <f>0.01*surfData!A53*Chord</f>
        <v>779.08800000000008</v>
      </c>
      <c r="C44" t="s">
        <v>11</v>
      </c>
    </row>
    <row r="45" spans="1:3" x14ac:dyDescent="0.25">
      <c r="A45" t="s">
        <v>56</v>
      </c>
      <c r="B45">
        <f>0.01*surfData!A54*Chord</f>
        <v>838.95600000000002</v>
      </c>
      <c r="C45" t="s">
        <v>11</v>
      </c>
    </row>
    <row r="46" spans="1:3" x14ac:dyDescent="0.25">
      <c r="A46" t="s">
        <v>57</v>
      </c>
      <c r="B46">
        <f>0.01*surfData!A55*Chord</f>
        <v>898.93200000000002</v>
      </c>
      <c r="C46" t="s">
        <v>11</v>
      </c>
    </row>
    <row r="47" spans="1:3" x14ac:dyDescent="0.25">
      <c r="A47" t="s">
        <v>58</v>
      </c>
      <c r="B47">
        <f>0.01*surfData!A56*Chord</f>
        <v>958.99199999999996</v>
      </c>
      <c r="C47" t="s">
        <v>11</v>
      </c>
    </row>
    <row r="48" spans="1:3" x14ac:dyDescent="0.25">
      <c r="A48" t="s">
        <v>59</v>
      </c>
      <c r="B48">
        <f>0.01*surfData!A57*Chord</f>
        <v>1019.1600000000001</v>
      </c>
      <c r="C48" t="s">
        <v>11</v>
      </c>
    </row>
    <row r="49" spans="1:3" x14ac:dyDescent="0.25">
      <c r="A49" t="s">
        <v>60</v>
      </c>
      <c r="B49">
        <f>0.01*surfData!A58*Chord</f>
        <v>1079.4119999999998</v>
      </c>
      <c r="C49" t="s">
        <v>11</v>
      </c>
    </row>
    <row r="50" spans="1:3" x14ac:dyDescent="0.25">
      <c r="A50" t="s">
        <v>61</v>
      </c>
      <c r="B50">
        <f>0.01*surfData!A59*Chord</f>
        <v>1139.7239999999999</v>
      </c>
      <c r="C50" t="s">
        <v>11</v>
      </c>
    </row>
    <row r="51" spans="1:3" x14ac:dyDescent="0.25">
      <c r="A51" t="s">
        <v>62</v>
      </c>
      <c r="B51">
        <f>0.01*surfData!A60*Chord</f>
        <v>1200</v>
      </c>
      <c r="C51" t="s">
        <v>11</v>
      </c>
    </row>
    <row r="52" spans="1:3" x14ac:dyDescent="0.25">
      <c r="A52" t="s">
        <v>63</v>
      </c>
      <c r="B52">
        <f>0.01*surfData!B10*Chord</f>
        <v>0</v>
      </c>
      <c r="C52" t="s">
        <v>11</v>
      </c>
    </row>
    <row r="53" spans="1:3" x14ac:dyDescent="0.25">
      <c r="A53" t="s">
        <v>64</v>
      </c>
      <c r="B53">
        <f>0.01*surfData!B11*Chord</f>
        <v>10.572000000000001</v>
      </c>
      <c r="C53" t="s">
        <v>11</v>
      </c>
    </row>
    <row r="54" spans="1:3" x14ac:dyDescent="0.25">
      <c r="A54" t="s">
        <v>65</v>
      </c>
      <c r="B54">
        <f>0.01*surfData!B12*Chord</f>
        <v>20.868000000000002</v>
      </c>
      <c r="C54" t="s">
        <v>11</v>
      </c>
    </row>
    <row r="55" spans="1:3" x14ac:dyDescent="0.25">
      <c r="A55" t="s">
        <v>66</v>
      </c>
      <c r="B55">
        <f>0.01*surfData!B13*Chord</f>
        <v>31.415999999999997</v>
      </c>
      <c r="C55" t="s">
        <v>11</v>
      </c>
    </row>
    <row r="56" spans="1:3" x14ac:dyDescent="0.25">
      <c r="A56" t="s">
        <v>67</v>
      </c>
      <c r="B56">
        <f>0.01*surfData!B14*Chord</f>
        <v>41.903999999999996</v>
      </c>
      <c r="C56" t="s">
        <v>11</v>
      </c>
    </row>
    <row r="57" spans="1:3" x14ac:dyDescent="0.25">
      <c r="A57" t="s">
        <v>68</v>
      </c>
      <c r="B57">
        <f>0.01*surfData!B15*Chord</f>
        <v>52.128000000000007</v>
      </c>
      <c r="C57" t="s">
        <v>11</v>
      </c>
    </row>
    <row r="58" spans="1:3" x14ac:dyDescent="0.25">
      <c r="A58" t="s">
        <v>69</v>
      </c>
      <c r="B58">
        <f>0.01*surfData!B16*Chord</f>
        <v>61.835999999999999</v>
      </c>
      <c r="C58" t="s">
        <v>11</v>
      </c>
    </row>
    <row r="59" spans="1:3" x14ac:dyDescent="0.25">
      <c r="A59" t="s">
        <v>70</v>
      </c>
      <c r="B59">
        <f>0.01*surfData!B17*Chord</f>
        <v>70.787999999999997</v>
      </c>
      <c r="C59" t="s">
        <v>11</v>
      </c>
    </row>
    <row r="60" spans="1:3" x14ac:dyDescent="0.25">
      <c r="A60" t="s">
        <v>71</v>
      </c>
      <c r="B60">
        <f>0.01*surfData!B18*Chord</f>
        <v>78.744</v>
      </c>
      <c r="C60" t="s">
        <v>11</v>
      </c>
    </row>
    <row r="61" spans="1:3" x14ac:dyDescent="0.25">
      <c r="A61" t="s">
        <v>72</v>
      </c>
      <c r="B61">
        <f>0.01*surfData!B19*Chord</f>
        <v>85.500000000000014</v>
      </c>
      <c r="C61" t="s">
        <v>11</v>
      </c>
    </row>
    <row r="62" spans="1:3" x14ac:dyDescent="0.25">
      <c r="A62" t="s">
        <v>73</v>
      </c>
      <c r="B62">
        <f>0.01*surfData!B20*Chord</f>
        <v>90.804000000000002</v>
      </c>
      <c r="C62" t="s">
        <v>11</v>
      </c>
    </row>
    <row r="63" spans="1:3" x14ac:dyDescent="0.25">
      <c r="A63" t="s">
        <v>74</v>
      </c>
      <c r="B63">
        <f>0.01*surfData!B21*Chord</f>
        <v>94.727999999999994</v>
      </c>
      <c r="C63" t="s">
        <v>11</v>
      </c>
    </row>
    <row r="64" spans="1:3" x14ac:dyDescent="0.25">
      <c r="A64" t="s">
        <v>75</v>
      </c>
      <c r="B64">
        <f>0.01*surfData!B22*Chord</f>
        <v>96.744</v>
      </c>
      <c r="C64" t="s">
        <v>11</v>
      </c>
    </row>
    <row r="65" spans="1:3" x14ac:dyDescent="0.25">
      <c r="A65" t="s">
        <v>76</v>
      </c>
      <c r="B65">
        <f>0.01*surfData!B23*Chord</f>
        <v>96.707999999999998</v>
      </c>
      <c r="C65" t="s">
        <v>11</v>
      </c>
    </row>
    <row r="66" spans="1:3" x14ac:dyDescent="0.25">
      <c r="A66" t="s">
        <v>77</v>
      </c>
      <c r="B66">
        <f>0.01*surfData!B24*Chord</f>
        <v>94.463999999999999</v>
      </c>
      <c r="C66" t="s">
        <v>11</v>
      </c>
    </row>
    <row r="67" spans="1:3" x14ac:dyDescent="0.25">
      <c r="A67" t="s">
        <v>78</v>
      </c>
      <c r="B67">
        <f>0.01*surfData!B25*Chord</f>
        <v>89.988</v>
      </c>
      <c r="C67" t="s">
        <v>11</v>
      </c>
    </row>
    <row r="68" spans="1:3" x14ac:dyDescent="0.25">
      <c r="A68" t="s">
        <v>79</v>
      </c>
      <c r="B68">
        <f>0.01*surfData!B26*Chord</f>
        <v>83.14800000000001</v>
      </c>
      <c r="C68" t="s">
        <v>11</v>
      </c>
    </row>
    <row r="69" spans="1:3" x14ac:dyDescent="0.25">
      <c r="A69" t="s">
        <v>80</v>
      </c>
      <c r="B69">
        <f>0.01*surfData!B27*Chord</f>
        <v>73.655999999999992</v>
      </c>
      <c r="C69" t="s">
        <v>11</v>
      </c>
    </row>
    <row r="70" spans="1:3" x14ac:dyDescent="0.25">
      <c r="A70" t="s">
        <v>81</v>
      </c>
      <c r="B70">
        <f>0.01*surfData!B28*Chord</f>
        <v>60.756</v>
      </c>
      <c r="C70" t="s">
        <v>11</v>
      </c>
    </row>
    <row r="71" spans="1:3" x14ac:dyDescent="0.25">
      <c r="A71" t="s">
        <v>82</v>
      </c>
      <c r="B71">
        <f>0.01*surfData!B29*Chord</f>
        <v>52.547999999999995</v>
      </c>
      <c r="C71" t="s">
        <v>11</v>
      </c>
    </row>
    <row r="72" spans="1:3" x14ac:dyDescent="0.25">
      <c r="A72" t="s">
        <v>83</v>
      </c>
      <c r="B72">
        <f>0.01*surfData!B30*Chord</f>
        <v>42.527999999999999</v>
      </c>
      <c r="C72" t="s">
        <v>11</v>
      </c>
    </row>
    <row r="73" spans="1:3" x14ac:dyDescent="0.25">
      <c r="A73" t="s">
        <v>84</v>
      </c>
      <c r="B73">
        <f>0.01*surfData!B31*Chord</f>
        <v>29.52</v>
      </c>
      <c r="C73" t="s">
        <v>11</v>
      </c>
    </row>
    <row r="74" spans="1:3" x14ac:dyDescent="0.25">
      <c r="A74" t="s">
        <v>85</v>
      </c>
      <c r="B74">
        <f>0.01*surfData!B32*Chord</f>
        <v>20.628</v>
      </c>
      <c r="C74" t="s">
        <v>11</v>
      </c>
    </row>
    <row r="75" spans="1:3" x14ac:dyDescent="0.25">
      <c r="A75" t="s">
        <v>86</v>
      </c>
      <c r="B75">
        <f>0.01*surfData!B33*Chord</f>
        <v>15.840000000000002</v>
      </c>
      <c r="C75" t="s">
        <v>11</v>
      </c>
    </row>
    <row r="76" spans="1:3" x14ac:dyDescent="0.25">
      <c r="A76" t="s">
        <v>87</v>
      </c>
      <c r="B76">
        <f>0.01*surfData!B34*Chord</f>
        <v>12.851999999999999</v>
      </c>
      <c r="C76" t="s">
        <v>11</v>
      </c>
    </row>
    <row r="77" spans="1:3" x14ac:dyDescent="0.25">
      <c r="A77" t="s">
        <v>88</v>
      </c>
      <c r="B77">
        <f>0.01*surfData!B35*Chord</f>
        <v>0</v>
      </c>
      <c r="C77" t="s">
        <v>11</v>
      </c>
    </row>
    <row r="78" spans="1:3" x14ac:dyDescent="0.25">
      <c r="A78" t="s">
        <v>89</v>
      </c>
      <c r="B78">
        <f>0.01*surfData!B36*Chord</f>
        <v>-10.452000000000002</v>
      </c>
      <c r="C78" t="s">
        <v>11</v>
      </c>
    </row>
    <row r="79" spans="1:3" x14ac:dyDescent="0.25">
      <c r="A79" t="s">
        <v>90</v>
      </c>
      <c r="B79">
        <f>0.01*surfData!B37*Chord</f>
        <v>-12.480000000000002</v>
      </c>
      <c r="C79" t="s">
        <v>11</v>
      </c>
    </row>
    <row r="80" spans="1:3" x14ac:dyDescent="0.25">
      <c r="A80" t="s">
        <v>91</v>
      </c>
      <c r="B80">
        <f>0.01*surfData!B38*Chord</f>
        <v>-15.491999999999999</v>
      </c>
      <c r="C80" t="s">
        <v>11</v>
      </c>
    </row>
    <row r="81" spans="1:3" x14ac:dyDescent="0.25">
      <c r="A81" t="s">
        <v>92</v>
      </c>
      <c r="B81">
        <f>0.01*surfData!B39*Chord</f>
        <v>-20.592000000000002</v>
      </c>
      <c r="C81" t="s">
        <v>11</v>
      </c>
    </row>
    <row r="82" spans="1:3" x14ac:dyDescent="0.25">
      <c r="A82" t="s">
        <v>93</v>
      </c>
      <c r="B82">
        <f>0.01*surfData!B40*Chord</f>
        <v>-27.359999999999996</v>
      </c>
      <c r="C82" t="s">
        <v>11</v>
      </c>
    </row>
    <row r="83" spans="1:3" x14ac:dyDescent="0.25">
      <c r="A83" t="s">
        <v>94</v>
      </c>
      <c r="B83">
        <f>0.01*surfData!B41*Chord</f>
        <v>-32.220000000000006</v>
      </c>
      <c r="C83" t="s">
        <v>11</v>
      </c>
    </row>
    <row r="84" spans="1:3" x14ac:dyDescent="0.25">
      <c r="A84" t="s">
        <v>95</v>
      </c>
      <c r="B84">
        <f>0.01*surfData!B42*Chord</f>
        <v>-35.94</v>
      </c>
      <c r="C84" t="s">
        <v>11</v>
      </c>
    </row>
    <row r="85" spans="1:3" x14ac:dyDescent="0.25">
      <c r="A85" t="s">
        <v>96</v>
      </c>
      <c r="B85">
        <f>0.01*surfData!B43*Chord</f>
        <v>-41.352000000000004</v>
      </c>
      <c r="C85" t="s">
        <v>11</v>
      </c>
    </row>
    <row r="86" spans="1:3" x14ac:dyDescent="0.25">
      <c r="A86" t="s">
        <v>97</v>
      </c>
      <c r="B86">
        <f>0.01*surfData!B44*Chord</f>
        <v>-44.940000000000005</v>
      </c>
      <c r="C86" t="s">
        <v>11</v>
      </c>
    </row>
    <row r="87" spans="1:3" x14ac:dyDescent="0.25">
      <c r="A87" t="s">
        <v>98</v>
      </c>
      <c r="B87">
        <f>0.01*surfData!B45*Chord</f>
        <v>-47.028000000000006</v>
      </c>
      <c r="C87" t="s">
        <v>11</v>
      </c>
    </row>
    <row r="88" spans="1:3" x14ac:dyDescent="0.25">
      <c r="A88" t="s">
        <v>99</v>
      </c>
      <c r="B88">
        <f>0.01*surfData!B46*Chord</f>
        <v>-47.808</v>
      </c>
      <c r="C88" t="s">
        <v>11</v>
      </c>
    </row>
    <row r="89" spans="1:3" x14ac:dyDescent="0.25">
      <c r="A89" t="s">
        <v>100</v>
      </c>
      <c r="B89">
        <f>0.01*surfData!B47*Chord</f>
        <v>-47.268000000000001</v>
      </c>
      <c r="C89" t="s">
        <v>11</v>
      </c>
    </row>
    <row r="90" spans="1:3" x14ac:dyDescent="0.25">
      <c r="A90" t="s">
        <v>101</v>
      </c>
      <c r="B90">
        <f>0.01*surfData!B48*Chord</f>
        <v>-45.335999999999999</v>
      </c>
      <c r="C90" t="s">
        <v>11</v>
      </c>
    </row>
    <row r="91" spans="1:3" x14ac:dyDescent="0.25">
      <c r="A91" t="s">
        <v>102</v>
      </c>
      <c r="B91">
        <f>0.01*surfData!B49*Chord</f>
        <v>-42.167999999999999</v>
      </c>
      <c r="C91" t="s">
        <v>11</v>
      </c>
    </row>
    <row r="92" spans="1:3" x14ac:dyDescent="0.25">
      <c r="A92" t="s">
        <v>103</v>
      </c>
      <c r="B92">
        <f>0.01*surfData!B50*Chord</f>
        <v>-37.968000000000004</v>
      </c>
      <c r="C92" t="s">
        <v>11</v>
      </c>
    </row>
    <row r="93" spans="1:3" x14ac:dyDescent="0.25">
      <c r="A93" t="s">
        <v>104</v>
      </c>
      <c r="B93">
        <f>0.01*surfData!B51*Chord</f>
        <v>-32.940000000000005</v>
      </c>
      <c r="C93" t="s">
        <v>11</v>
      </c>
    </row>
    <row r="94" spans="1:3" x14ac:dyDescent="0.25">
      <c r="A94" t="s">
        <v>105</v>
      </c>
      <c r="B94">
        <f>0.01*surfData!B52*Chord</f>
        <v>-27.336000000000002</v>
      </c>
      <c r="C94" t="s">
        <v>11</v>
      </c>
    </row>
    <row r="95" spans="1:3" x14ac:dyDescent="0.25">
      <c r="A95" t="s">
        <v>106</v>
      </c>
      <c r="B95">
        <f>0.01*surfData!B53*Chord</f>
        <v>-21.587999999999997</v>
      </c>
      <c r="C95" t="s">
        <v>11</v>
      </c>
    </row>
    <row r="96" spans="1:3" x14ac:dyDescent="0.25">
      <c r="A96" t="s">
        <v>107</v>
      </c>
      <c r="B96">
        <f>0.01*surfData!B54*Chord</f>
        <v>-15.18</v>
      </c>
      <c r="C96" t="s">
        <v>11</v>
      </c>
    </row>
    <row r="97" spans="1:3" x14ac:dyDescent="0.25">
      <c r="A97" t="s">
        <v>108</v>
      </c>
      <c r="B97">
        <f>0.01*surfData!B55*Chord</f>
        <v>-9.1679999999999993</v>
      </c>
      <c r="C97" t="s">
        <v>11</v>
      </c>
    </row>
    <row r="98" spans="1:3" x14ac:dyDescent="0.25">
      <c r="A98" t="s">
        <v>109</v>
      </c>
      <c r="B98">
        <f>0.01*surfData!B56*Chord</f>
        <v>-3.6959999999999997</v>
      </c>
      <c r="C98" t="s">
        <v>11</v>
      </c>
    </row>
    <row r="99" spans="1:3" x14ac:dyDescent="0.25">
      <c r="A99" t="s">
        <v>110</v>
      </c>
      <c r="B99">
        <f>0.01*surfData!B57*Chord</f>
        <v>0.88800000000000001</v>
      </c>
      <c r="C99" t="s">
        <v>11</v>
      </c>
    </row>
    <row r="100" spans="1:3" x14ac:dyDescent="0.25">
      <c r="A100" t="s">
        <v>111</v>
      </c>
      <c r="B100">
        <f>0.01*surfData!B58*Chord</f>
        <v>3.9480000000000004</v>
      </c>
      <c r="C100" t="s">
        <v>11</v>
      </c>
    </row>
    <row r="101" spans="1:3" x14ac:dyDescent="0.25">
      <c r="A101" t="s">
        <v>112</v>
      </c>
      <c r="B101">
        <f>0.01*surfData!B59*Chord</f>
        <v>3.9600000000000004</v>
      </c>
      <c r="C101" t="s">
        <v>11</v>
      </c>
    </row>
    <row r="102" spans="1:3" x14ac:dyDescent="0.25">
      <c r="A102" t="s">
        <v>113</v>
      </c>
      <c r="B102">
        <f>0.01*surfData!B60*Chord</f>
        <v>0</v>
      </c>
      <c r="C102" t="s">
        <v>11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146A1-FD6D-4C2C-8F8E-83489C2AD5AA}">
  <dimension ref="A1:C102"/>
  <sheetViews>
    <sheetView topLeftCell="A48" workbookViewId="0">
      <selection activeCell="J83" sqref="J83"/>
    </sheetView>
  </sheetViews>
  <sheetFormatPr defaultRowHeight="15" x14ac:dyDescent="0.25"/>
  <sheetData>
    <row r="1" spans="1:3" x14ac:dyDescent="0.25">
      <c r="A1" t="s">
        <v>114</v>
      </c>
      <c r="B1">
        <f>(0.5*Span*TR*TAN(Sweep*PI()/180))+(0.01*TR*Chord*surfData!A10)</f>
        <v>327.48866352592404</v>
      </c>
      <c r="C1" t="s">
        <v>11</v>
      </c>
    </row>
    <row r="2" spans="1:3" x14ac:dyDescent="0.25">
      <c r="A2" t="s">
        <v>115</v>
      </c>
      <c r="B2">
        <f>(0.5*Span*TR*TAN(Sweep*PI()/180))+(0.01*TR*Chord*surfData!A11)</f>
        <v>315.543863525924</v>
      </c>
      <c r="C2" t="s">
        <v>11</v>
      </c>
    </row>
    <row r="3" spans="1:3" x14ac:dyDescent="0.25">
      <c r="A3" t="s">
        <v>116</v>
      </c>
      <c r="B3">
        <f>(0.5*Span*TR*TAN(Sweep*PI()/180))+(0.01*TR*Chord*surfData!A12)</f>
        <v>303.60626352592402</v>
      </c>
      <c r="C3" t="s">
        <v>11</v>
      </c>
    </row>
    <row r="4" spans="1:3" x14ac:dyDescent="0.25">
      <c r="A4" t="s">
        <v>117</v>
      </c>
      <c r="B4">
        <f>(0.5*Span*TR*TAN(Sweep*PI()/180))+(0.01*TR*Chord*surfData!A13)</f>
        <v>291.65666352592399</v>
      </c>
      <c r="C4" t="s">
        <v>11</v>
      </c>
    </row>
    <row r="5" spans="1:3" x14ac:dyDescent="0.25">
      <c r="A5" t="s">
        <v>118</v>
      </c>
      <c r="B5">
        <f>(0.5*Span*TR*TAN(Sweep*PI()/180))+(0.01*TR*Chord*surfData!A14)</f>
        <v>279.69026352592402</v>
      </c>
      <c r="C5" t="s">
        <v>11</v>
      </c>
    </row>
    <row r="6" spans="1:3" x14ac:dyDescent="0.25">
      <c r="A6" t="s">
        <v>119</v>
      </c>
      <c r="B6">
        <f>(0.5*Span*TR*TAN(Sweep*PI()/180))+(0.01*TR*Chord*surfData!A15)</f>
        <v>267.70226352592397</v>
      </c>
      <c r="C6" t="s">
        <v>11</v>
      </c>
    </row>
    <row r="7" spans="1:3" x14ac:dyDescent="0.25">
      <c r="A7" t="s">
        <v>120</v>
      </c>
      <c r="B7">
        <f>(0.5*Span*TR*TAN(Sweep*PI()/180))+(0.01*TR*Chord*surfData!A16)</f>
        <v>255.69746352592401</v>
      </c>
      <c r="C7" t="s">
        <v>11</v>
      </c>
    </row>
    <row r="8" spans="1:3" x14ac:dyDescent="0.25">
      <c r="A8" t="s">
        <v>121</v>
      </c>
      <c r="B8">
        <f>(0.5*Span*TR*TAN(Sweep*PI()/180))+(0.01*TR*Chord*surfData!A17)</f>
        <v>243.67106352592398</v>
      </c>
      <c r="C8" t="s">
        <v>11</v>
      </c>
    </row>
    <row r="9" spans="1:3" x14ac:dyDescent="0.25">
      <c r="A9" t="s">
        <v>122</v>
      </c>
      <c r="B9">
        <f>(0.5*Span*TR*TAN(Sweep*PI()/180))+(0.01*TR*Chord*surfData!A18)</f>
        <v>231.625463525924</v>
      </c>
      <c r="C9" t="s">
        <v>11</v>
      </c>
    </row>
    <row r="10" spans="1:3" x14ac:dyDescent="0.25">
      <c r="A10" t="s">
        <v>123</v>
      </c>
      <c r="B10">
        <f>(0.5*Span*TR*TAN(Sweep*PI()/180))+(0.01*TR*Chord*surfData!A19)</f>
        <v>219.56306352592401</v>
      </c>
      <c r="C10" t="s">
        <v>11</v>
      </c>
    </row>
    <row r="11" spans="1:3" x14ac:dyDescent="0.25">
      <c r="A11" t="s">
        <v>124</v>
      </c>
      <c r="B11">
        <f>(0.5*Span*TR*TAN(Sweep*PI()/180))+(0.01*TR*Chord*surfData!A20)</f>
        <v>207.48866352592401</v>
      </c>
      <c r="C11" t="s">
        <v>11</v>
      </c>
    </row>
    <row r="12" spans="1:3" x14ac:dyDescent="0.25">
      <c r="A12" t="s">
        <v>125</v>
      </c>
      <c r="B12">
        <f>(0.5*Span*TR*TAN(Sweep*PI()/180))+(0.01*TR*Chord*surfData!A21)</f>
        <v>195.40226352592401</v>
      </c>
      <c r="C12" t="s">
        <v>11</v>
      </c>
    </row>
    <row r="13" spans="1:3" x14ac:dyDescent="0.25">
      <c r="A13" t="s">
        <v>126</v>
      </c>
      <c r="B13">
        <f>(0.5*Span*TR*TAN(Sweep*PI()/180))+(0.01*TR*Chord*surfData!A22)</f>
        <v>183.30626352592401</v>
      </c>
      <c r="C13" t="s">
        <v>11</v>
      </c>
    </row>
    <row r="14" spans="1:3" x14ac:dyDescent="0.25">
      <c r="A14" t="s">
        <v>127</v>
      </c>
      <c r="B14">
        <f>(0.5*Span*TR*TAN(Sweep*PI()/180))+(0.01*TR*Chord*surfData!A23)</f>
        <v>171.20546352592402</v>
      </c>
      <c r="C14" t="s">
        <v>11</v>
      </c>
    </row>
    <row r="15" spans="1:3" x14ac:dyDescent="0.25">
      <c r="A15" t="s">
        <v>128</v>
      </c>
      <c r="B15">
        <f>(0.5*Span*TR*TAN(Sweep*PI()/180))+(0.01*TR*Chord*surfData!A24)</f>
        <v>159.10466352592402</v>
      </c>
      <c r="C15" t="s">
        <v>11</v>
      </c>
    </row>
    <row r="16" spans="1:3" x14ac:dyDescent="0.25">
      <c r="A16" t="s">
        <v>129</v>
      </c>
      <c r="B16">
        <f>(0.5*Span*TR*TAN(Sweep*PI()/180))+(0.01*TR*Chord*surfData!A25)</f>
        <v>147.00866352592402</v>
      </c>
      <c r="C16" t="s">
        <v>11</v>
      </c>
    </row>
    <row r="17" spans="1:3" x14ac:dyDescent="0.25">
      <c r="A17" t="s">
        <v>130</v>
      </c>
      <c r="B17">
        <f>(0.5*Span*TR*TAN(Sweep*PI()/180))+(0.01*TR*Chord*surfData!A26)</f>
        <v>134.92466352592402</v>
      </c>
      <c r="C17" t="s">
        <v>11</v>
      </c>
    </row>
    <row r="18" spans="1:3" x14ac:dyDescent="0.25">
      <c r="A18" t="s">
        <v>131</v>
      </c>
      <c r="B18">
        <f>(0.5*Span*TR*TAN(Sweep*PI()/180))+(0.01*TR*Chord*surfData!A27)</f>
        <v>122.85266352592402</v>
      </c>
      <c r="C18" t="s">
        <v>11</v>
      </c>
    </row>
    <row r="19" spans="1:3" x14ac:dyDescent="0.25">
      <c r="A19" t="s">
        <v>132</v>
      </c>
      <c r="B19">
        <f>(0.5*Span*TR*TAN(Sweep*PI()/180))+(0.01*TR*Chord*surfData!A28)</f>
        <v>110.81186352592401</v>
      </c>
      <c r="C19" t="s">
        <v>11</v>
      </c>
    </row>
    <row r="20" spans="1:3" x14ac:dyDescent="0.25">
      <c r="A20" t="s">
        <v>133</v>
      </c>
      <c r="B20">
        <f>(0.5*Span*TR*TAN(Sweep*PI()/180))+(0.01*TR*Chord*surfData!A29)</f>
        <v>104.81186352592401</v>
      </c>
      <c r="C20" t="s">
        <v>11</v>
      </c>
    </row>
    <row r="21" spans="1:3" x14ac:dyDescent="0.25">
      <c r="A21" t="s">
        <v>134</v>
      </c>
      <c r="B21">
        <f>(0.5*Span*TR*TAN(Sweep*PI()/180))+(0.01*TR*Chord*surfData!A30)</f>
        <v>98.833463525924017</v>
      </c>
      <c r="C21" t="s">
        <v>11</v>
      </c>
    </row>
    <row r="22" spans="1:3" x14ac:dyDescent="0.25">
      <c r="A22" t="s">
        <v>135</v>
      </c>
      <c r="B22">
        <f>(0.5*Span*TR*TAN(Sweep*PI()/180))+(0.01*TR*Chord*surfData!A31)</f>
        <v>92.905463525924006</v>
      </c>
      <c r="C22" t="s">
        <v>11</v>
      </c>
    </row>
    <row r="23" spans="1:3" x14ac:dyDescent="0.25">
      <c r="A23" t="s">
        <v>136</v>
      </c>
      <c r="B23">
        <f>(0.5*Span*TR*TAN(Sweep*PI()/180))+(0.01*TR*Chord*surfData!A32)</f>
        <v>89.987063525924015</v>
      </c>
      <c r="C23" t="s">
        <v>11</v>
      </c>
    </row>
    <row r="24" spans="1:3" x14ac:dyDescent="0.25">
      <c r="A24" t="s">
        <v>137</v>
      </c>
      <c r="B24">
        <f>(0.5*Span*TR*TAN(Sweep*PI()/180))+(0.01*TR*Chord*surfData!A33)</f>
        <v>88.849463525924008</v>
      </c>
      <c r="C24" t="s">
        <v>11</v>
      </c>
    </row>
    <row r="25" spans="1:3" x14ac:dyDescent="0.25">
      <c r="A25" t="s">
        <v>138</v>
      </c>
      <c r="B25">
        <f>(0.5*Span*TR*TAN(Sweep*PI()/180))+(0.01*TR*Chord*surfData!A34)</f>
        <v>88.295063525924007</v>
      </c>
      <c r="C25" t="s">
        <v>11</v>
      </c>
    </row>
    <row r="26" spans="1:3" x14ac:dyDescent="0.25">
      <c r="A26" t="s">
        <v>139</v>
      </c>
      <c r="B26">
        <f>(0.5*Span*TR*TAN(Sweep*PI()/180))+(0.01*TR*Chord*surfData!A35)</f>
        <v>87.488663525924011</v>
      </c>
      <c r="C26" t="s">
        <v>11</v>
      </c>
    </row>
    <row r="27" spans="1:3" x14ac:dyDescent="0.25">
      <c r="A27" t="s">
        <v>140</v>
      </c>
      <c r="B27">
        <f>(0.5*Span*TR*TAN(Sweep*PI()/180))+(0.01*TR*Chord*surfData!A36)</f>
        <v>89.082263525924006</v>
      </c>
      <c r="C27" t="s">
        <v>11</v>
      </c>
    </row>
    <row r="28" spans="1:3" x14ac:dyDescent="0.25">
      <c r="A28" t="s">
        <v>141</v>
      </c>
      <c r="B28">
        <f>(0.5*Span*TR*TAN(Sweep*PI()/180))+(0.01*TR*Chord*surfData!A37)</f>
        <v>89.727863525924008</v>
      </c>
      <c r="C28" t="s">
        <v>11</v>
      </c>
    </row>
    <row r="29" spans="1:3" x14ac:dyDescent="0.25">
      <c r="A29" t="s">
        <v>142</v>
      </c>
      <c r="B29">
        <f>(0.5*Span*TR*TAN(Sweep*PI()/180))+(0.01*TR*Chord*surfData!A38)</f>
        <v>90.990263525924007</v>
      </c>
      <c r="C29" t="s">
        <v>11</v>
      </c>
    </row>
    <row r="30" spans="1:3" x14ac:dyDescent="0.25">
      <c r="A30" t="s">
        <v>143</v>
      </c>
      <c r="B30">
        <f>(0.5*Span*TR*TAN(Sweep*PI()/180))+(0.01*TR*Chord*surfData!A39)</f>
        <v>94.071863525924016</v>
      </c>
      <c r="C30" t="s">
        <v>11</v>
      </c>
    </row>
    <row r="31" spans="1:3" x14ac:dyDescent="0.25">
      <c r="A31" t="s">
        <v>144</v>
      </c>
      <c r="B31">
        <f>(0.5*Span*TR*TAN(Sweep*PI()/180))+(0.01*TR*Chord*surfData!A40)</f>
        <v>100.143863525924</v>
      </c>
      <c r="C31" t="s">
        <v>11</v>
      </c>
    </row>
    <row r="32" spans="1:3" x14ac:dyDescent="0.25">
      <c r="A32" t="s">
        <v>145</v>
      </c>
      <c r="B32">
        <f>(0.5*Span*TR*TAN(Sweep*PI()/180))+(0.01*TR*Chord*surfData!A41)</f>
        <v>106.16546352592401</v>
      </c>
      <c r="C32" t="s">
        <v>11</v>
      </c>
    </row>
    <row r="33" spans="1:3" x14ac:dyDescent="0.25">
      <c r="A33" t="s">
        <v>146</v>
      </c>
      <c r="B33">
        <f>(0.5*Span*TR*TAN(Sweep*PI()/180))+(0.01*TR*Chord*surfData!A42)</f>
        <v>112.16546352592401</v>
      </c>
      <c r="C33" t="s">
        <v>11</v>
      </c>
    </row>
    <row r="34" spans="1:3" x14ac:dyDescent="0.25">
      <c r="A34" t="s">
        <v>147</v>
      </c>
      <c r="B34">
        <f>(0.5*Span*TR*TAN(Sweep*PI()/180))+(0.01*TR*Chord*surfData!A43)</f>
        <v>124.12466352592401</v>
      </c>
      <c r="C34" t="s">
        <v>11</v>
      </c>
    </row>
    <row r="35" spans="1:3" x14ac:dyDescent="0.25">
      <c r="A35" t="s">
        <v>148</v>
      </c>
      <c r="B35">
        <f>(0.5*Span*TR*TAN(Sweep*PI()/180))+(0.01*TR*Chord*surfData!A44)</f>
        <v>136.052663525924</v>
      </c>
      <c r="C35" t="s">
        <v>11</v>
      </c>
    </row>
    <row r="36" spans="1:3" x14ac:dyDescent="0.25">
      <c r="A36" t="s">
        <v>149</v>
      </c>
      <c r="B36">
        <f>(0.5*Span*TR*TAN(Sweep*PI()/180))+(0.01*TR*Chord*surfData!A45)</f>
        <v>147.968663525924</v>
      </c>
      <c r="C36" t="s">
        <v>11</v>
      </c>
    </row>
    <row r="37" spans="1:3" x14ac:dyDescent="0.25">
      <c r="A37" t="s">
        <v>150</v>
      </c>
      <c r="B37">
        <f>(0.5*Span*TR*TAN(Sweep*PI()/180))+(0.01*TR*Chord*surfData!A46)</f>
        <v>159.872663525924</v>
      </c>
      <c r="C37" t="s">
        <v>11</v>
      </c>
    </row>
    <row r="38" spans="1:3" x14ac:dyDescent="0.25">
      <c r="A38" t="s">
        <v>151</v>
      </c>
      <c r="B38">
        <f>(0.5*Span*TR*TAN(Sweep*PI()/180))+(0.01*TR*Chord*surfData!A47)</f>
        <v>171.756983525924</v>
      </c>
      <c r="C38" t="s">
        <v>11</v>
      </c>
    </row>
    <row r="39" spans="1:3" x14ac:dyDescent="0.25">
      <c r="A39" t="s">
        <v>152</v>
      </c>
      <c r="B39">
        <f>(0.5*Span*TR*TAN(Sweep*PI()/180))+(0.01*TR*Chord*surfData!A48)</f>
        <v>183.67106352592401</v>
      </c>
      <c r="C39" t="s">
        <v>11</v>
      </c>
    </row>
    <row r="40" spans="1:3" x14ac:dyDescent="0.25">
      <c r="A40" t="s">
        <v>153</v>
      </c>
      <c r="B40">
        <f>(0.5*Span*TR*TAN(Sweep*PI()/180))+(0.01*TR*Chord*surfData!A49)</f>
        <v>195.57266352592399</v>
      </c>
      <c r="C40" t="s">
        <v>11</v>
      </c>
    </row>
    <row r="41" spans="1:3" x14ac:dyDescent="0.25">
      <c r="A41" t="s">
        <v>154</v>
      </c>
      <c r="B41">
        <f>(0.5*Span*TR*TAN(Sweep*PI()/180))+(0.01*TR*Chord*surfData!A50)</f>
        <v>207.48866352592401</v>
      </c>
      <c r="C41" t="s">
        <v>11</v>
      </c>
    </row>
    <row r="42" spans="1:3" x14ac:dyDescent="0.25">
      <c r="A42" t="s">
        <v>155</v>
      </c>
      <c r="B42">
        <f>(0.5*Span*TR*TAN(Sweep*PI()/180))+(0.01*TR*Chord*surfData!A51)</f>
        <v>219.41426352592401</v>
      </c>
      <c r="C42" t="s">
        <v>11</v>
      </c>
    </row>
    <row r="43" spans="1:3" x14ac:dyDescent="0.25">
      <c r="A43" t="s">
        <v>156</v>
      </c>
      <c r="B43">
        <f>(0.5*Span*TR*TAN(Sweep*PI()/180))+(0.01*TR*Chord*surfData!A52)</f>
        <v>231.35186352592399</v>
      </c>
      <c r="C43" t="s">
        <v>11</v>
      </c>
    </row>
    <row r="44" spans="1:3" x14ac:dyDescent="0.25">
      <c r="A44" t="s">
        <v>157</v>
      </c>
      <c r="B44">
        <f>(0.5*Span*TR*TAN(Sweep*PI()/180))+(0.01*TR*Chord*surfData!A53)</f>
        <v>243.30626352592401</v>
      </c>
      <c r="C44" t="s">
        <v>11</v>
      </c>
    </row>
    <row r="45" spans="1:3" x14ac:dyDescent="0.25">
      <c r="A45" t="s">
        <v>158</v>
      </c>
      <c r="B45">
        <f>(0.5*Span*TR*TAN(Sweep*PI()/180))+(0.01*TR*Chord*surfData!A54)</f>
        <v>255.27986352592399</v>
      </c>
      <c r="C45" t="s">
        <v>11</v>
      </c>
    </row>
    <row r="46" spans="1:3" x14ac:dyDescent="0.25">
      <c r="A46" t="s">
        <v>159</v>
      </c>
      <c r="B46">
        <f>(0.5*Span*TR*TAN(Sweep*PI()/180))+(0.01*TR*Chord*surfData!A55)</f>
        <v>267.275063525924</v>
      </c>
      <c r="C46" t="s">
        <v>11</v>
      </c>
    </row>
    <row r="47" spans="1:3" x14ac:dyDescent="0.25">
      <c r="A47" t="s">
        <v>160</v>
      </c>
      <c r="B47">
        <f>(0.5*Span*TR*TAN(Sweep*PI()/180))+(0.01*TR*Chord*surfData!A56)</f>
        <v>279.287063525924</v>
      </c>
      <c r="C47" t="s">
        <v>11</v>
      </c>
    </row>
    <row r="48" spans="1:3" x14ac:dyDescent="0.25">
      <c r="A48" t="s">
        <v>161</v>
      </c>
      <c r="B48">
        <f>(0.5*Span*TR*TAN(Sweep*PI()/180))+(0.01*TR*Chord*surfData!A57)</f>
        <v>291.32066352592403</v>
      </c>
      <c r="C48" t="s">
        <v>11</v>
      </c>
    </row>
    <row r="49" spans="1:3" x14ac:dyDescent="0.25">
      <c r="A49" t="s">
        <v>162</v>
      </c>
      <c r="B49">
        <f>(0.5*Span*TR*TAN(Sweep*PI()/180))+(0.01*TR*Chord*surfData!A58)</f>
        <v>303.371063525924</v>
      </c>
      <c r="C49" t="s">
        <v>11</v>
      </c>
    </row>
    <row r="50" spans="1:3" x14ac:dyDescent="0.25">
      <c r="A50" t="s">
        <v>163</v>
      </c>
      <c r="B50">
        <f>(0.5*Span*TR*TAN(Sweep*PI()/180))+(0.01*TR*Chord*surfData!A59)</f>
        <v>315.43346352592403</v>
      </c>
      <c r="C50" t="s">
        <v>11</v>
      </c>
    </row>
    <row r="51" spans="1:3" x14ac:dyDescent="0.25">
      <c r="A51" t="s">
        <v>164</v>
      </c>
      <c r="B51">
        <f>(0.5*Span*TR*TAN(Sweep*PI()/180))+(0.01*TR*Chord*surfData!A60)</f>
        <v>327.48866352592404</v>
      </c>
      <c r="C51" t="s">
        <v>11</v>
      </c>
    </row>
    <row r="52" spans="1:3" x14ac:dyDescent="0.25">
      <c r="A52" t="s">
        <v>165</v>
      </c>
      <c r="B52">
        <f>(0.5*Span*TR*TAN(Dihedral*PI()/180))+(0.01*TR*Chord*surfData!B10)</f>
        <v>0</v>
      </c>
      <c r="C52" t="s">
        <v>11</v>
      </c>
    </row>
    <row r="53" spans="1:3" x14ac:dyDescent="0.25">
      <c r="A53" t="s">
        <v>166</v>
      </c>
      <c r="B53">
        <f>(0.5*Span*TR*TAN(Dihedral*PI()/180))+(0.01*TR*Chord*surfData!B11)</f>
        <v>2.1143999999999998</v>
      </c>
      <c r="C53" t="s">
        <v>11</v>
      </c>
    </row>
    <row r="54" spans="1:3" x14ac:dyDescent="0.25">
      <c r="A54" t="s">
        <v>167</v>
      </c>
      <c r="B54">
        <f>(0.5*Span*TR*TAN(Dihedral*PI()/180))+(0.01*TR*Chord*surfData!B12)</f>
        <v>4.1736000000000004</v>
      </c>
      <c r="C54" t="s">
        <v>11</v>
      </c>
    </row>
    <row r="55" spans="1:3" x14ac:dyDescent="0.25">
      <c r="A55" t="s">
        <v>168</v>
      </c>
      <c r="B55">
        <f>(0.5*Span*TR*TAN(Dihedral*PI()/180))+(0.01*TR*Chord*surfData!B13)</f>
        <v>6.2831999999999999</v>
      </c>
      <c r="C55" t="s">
        <v>11</v>
      </c>
    </row>
    <row r="56" spans="1:3" x14ac:dyDescent="0.25">
      <c r="A56" t="s">
        <v>169</v>
      </c>
      <c r="B56">
        <f>(0.5*Span*TR*TAN(Dihedral*PI()/180))+(0.01*TR*Chord*surfData!B14)</f>
        <v>8.3807999999999989</v>
      </c>
      <c r="C56" t="s">
        <v>11</v>
      </c>
    </row>
    <row r="57" spans="1:3" x14ac:dyDescent="0.25">
      <c r="A57" t="s">
        <v>170</v>
      </c>
      <c r="B57">
        <f>(0.5*Span*TR*TAN(Dihedral*PI()/180))+(0.01*TR*Chord*surfData!B15)</f>
        <v>10.425600000000001</v>
      </c>
      <c r="C57" t="s">
        <v>11</v>
      </c>
    </row>
    <row r="58" spans="1:3" x14ac:dyDescent="0.25">
      <c r="A58" t="s">
        <v>171</v>
      </c>
      <c r="B58">
        <f>(0.5*Span*TR*TAN(Dihedral*PI()/180))+(0.01*TR*Chord*surfData!B16)</f>
        <v>12.367199999999999</v>
      </c>
      <c r="C58" t="s">
        <v>11</v>
      </c>
    </row>
    <row r="59" spans="1:3" x14ac:dyDescent="0.25">
      <c r="A59" t="s">
        <v>172</v>
      </c>
      <c r="B59">
        <f>(0.5*Span*TR*TAN(Dihedral*PI()/180))+(0.01*TR*Chord*surfData!B17)</f>
        <v>14.1576</v>
      </c>
      <c r="C59" t="s">
        <v>11</v>
      </c>
    </row>
    <row r="60" spans="1:3" x14ac:dyDescent="0.25">
      <c r="A60" t="s">
        <v>173</v>
      </c>
      <c r="B60">
        <f>(0.5*Span*TR*TAN(Dihedral*PI()/180))+(0.01*TR*Chord*surfData!B18)</f>
        <v>15.748799999999999</v>
      </c>
      <c r="C60" t="s">
        <v>11</v>
      </c>
    </row>
    <row r="61" spans="1:3" x14ac:dyDescent="0.25">
      <c r="A61" t="s">
        <v>174</v>
      </c>
      <c r="B61">
        <f>(0.5*Span*TR*TAN(Dihedral*PI()/180))+(0.01*TR*Chord*surfData!B19)</f>
        <v>17.099999999999998</v>
      </c>
      <c r="C61" t="s">
        <v>11</v>
      </c>
    </row>
    <row r="62" spans="1:3" x14ac:dyDescent="0.25">
      <c r="A62" t="s">
        <v>175</v>
      </c>
      <c r="B62">
        <f>(0.5*Span*TR*TAN(Dihedral*PI()/180))+(0.01*TR*Chord*surfData!B20)</f>
        <v>18.160799999999998</v>
      </c>
      <c r="C62" t="s">
        <v>11</v>
      </c>
    </row>
    <row r="63" spans="1:3" x14ac:dyDescent="0.25">
      <c r="A63" t="s">
        <v>176</v>
      </c>
      <c r="B63">
        <f>(0.5*Span*TR*TAN(Dihedral*PI()/180))+(0.01*TR*Chord*surfData!B21)</f>
        <v>18.945599999999999</v>
      </c>
      <c r="C63" t="s">
        <v>11</v>
      </c>
    </row>
    <row r="64" spans="1:3" x14ac:dyDescent="0.25">
      <c r="A64" t="s">
        <v>177</v>
      </c>
      <c r="B64">
        <f>(0.5*Span*TR*TAN(Dihedral*PI()/180))+(0.01*TR*Chord*surfData!B22)</f>
        <v>19.348799999999997</v>
      </c>
      <c r="C64" t="s">
        <v>11</v>
      </c>
    </row>
    <row r="65" spans="1:3" x14ac:dyDescent="0.25">
      <c r="A65" t="s">
        <v>178</v>
      </c>
      <c r="B65">
        <f>(0.5*Span*TR*TAN(Dihedral*PI()/180))+(0.01*TR*Chord*surfData!B23)</f>
        <v>19.341599999999996</v>
      </c>
      <c r="C65" t="s">
        <v>11</v>
      </c>
    </row>
    <row r="66" spans="1:3" x14ac:dyDescent="0.25">
      <c r="A66" t="s">
        <v>179</v>
      </c>
      <c r="B66">
        <f>(0.5*Span*TR*TAN(Dihedral*PI()/180))+(0.01*TR*Chord*surfData!B24)</f>
        <v>18.892799999999998</v>
      </c>
      <c r="C66" t="s">
        <v>11</v>
      </c>
    </row>
    <row r="67" spans="1:3" x14ac:dyDescent="0.25">
      <c r="A67" t="s">
        <v>180</v>
      </c>
      <c r="B67">
        <f>(0.5*Span*TR*TAN(Dihedral*PI()/180))+(0.01*TR*Chord*surfData!B25)</f>
        <v>17.997599999999998</v>
      </c>
      <c r="C67" t="s">
        <v>11</v>
      </c>
    </row>
    <row r="68" spans="1:3" x14ac:dyDescent="0.25">
      <c r="A68" t="s">
        <v>181</v>
      </c>
      <c r="B68">
        <f>(0.5*Span*TR*TAN(Dihedral*PI()/180))+(0.01*TR*Chord*surfData!B26)</f>
        <v>16.6296</v>
      </c>
      <c r="C68" t="s">
        <v>11</v>
      </c>
    </row>
    <row r="69" spans="1:3" x14ac:dyDescent="0.25">
      <c r="A69" t="s">
        <v>182</v>
      </c>
      <c r="B69">
        <f>(0.5*Span*TR*TAN(Dihedral*PI()/180))+(0.01*TR*Chord*surfData!B27)</f>
        <v>14.731199999999999</v>
      </c>
      <c r="C69" t="s">
        <v>11</v>
      </c>
    </row>
    <row r="70" spans="1:3" x14ac:dyDescent="0.25">
      <c r="A70" t="s">
        <v>183</v>
      </c>
      <c r="B70">
        <f>(0.5*Span*TR*TAN(Dihedral*PI()/180))+(0.01*TR*Chord*surfData!B28)</f>
        <v>12.151199999999999</v>
      </c>
      <c r="C70" t="s">
        <v>11</v>
      </c>
    </row>
    <row r="71" spans="1:3" x14ac:dyDescent="0.25">
      <c r="A71" t="s">
        <v>184</v>
      </c>
      <c r="B71">
        <f>(0.5*Span*TR*TAN(Dihedral*PI()/180))+(0.01*TR*Chord*surfData!B29)</f>
        <v>10.509599999999999</v>
      </c>
      <c r="C71" t="s">
        <v>11</v>
      </c>
    </row>
    <row r="72" spans="1:3" x14ac:dyDescent="0.25">
      <c r="A72" t="s">
        <v>185</v>
      </c>
      <c r="B72">
        <f>(0.5*Span*TR*TAN(Dihedral*PI()/180))+(0.01*TR*Chord*surfData!B30)</f>
        <v>8.5055999999999994</v>
      </c>
      <c r="C72" t="s">
        <v>11</v>
      </c>
    </row>
    <row r="73" spans="1:3" x14ac:dyDescent="0.25">
      <c r="A73" t="s">
        <v>186</v>
      </c>
      <c r="B73">
        <f>(0.5*Span*TR*TAN(Dihedral*PI()/180))+(0.01*TR*Chord*surfData!B31)</f>
        <v>5.9039999999999999</v>
      </c>
      <c r="C73" t="s">
        <v>11</v>
      </c>
    </row>
    <row r="74" spans="1:3" x14ac:dyDescent="0.25">
      <c r="A74" t="s">
        <v>187</v>
      </c>
      <c r="B74">
        <f>(0.5*Span*TR*TAN(Dihedral*PI()/180))+(0.01*TR*Chord*surfData!B32)</f>
        <v>4.1256000000000004</v>
      </c>
      <c r="C74" t="s">
        <v>11</v>
      </c>
    </row>
    <row r="75" spans="1:3" x14ac:dyDescent="0.25">
      <c r="A75" t="s">
        <v>188</v>
      </c>
      <c r="B75">
        <f>(0.5*Span*TR*TAN(Dihedral*PI()/180))+(0.01*TR*Chord*surfData!B33)</f>
        <v>3.1680000000000001</v>
      </c>
      <c r="C75" t="s">
        <v>11</v>
      </c>
    </row>
    <row r="76" spans="1:3" x14ac:dyDescent="0.25">
      <c r="A76" t="s">
        <v>189</v>
      </c>
      <c r="B76">
        <f>(0.5*Span*TR*TAN(Dihedral*PI()/180))+(0.01*TR*Chord*surfData!B34)</f>
        <v>2.5703999999999998</v>
      </c>
      <c r="C76" t="s">
        <v>11</v>
      </c>
    </row>
    <row r="77" spans="1:3" x14ac:dyDescent="0.25">
      <c r="A77" t="s">
        <v>190</v>
      </c>
      <c r="B77">
        <f>(0.5*Span*TR*TAN(Dihedral*PI()/180))+(0.01*TR*Chord*surfData!B35)</f>
        <v>0</v>
      </c>
      <c r="C77" t="s">
        <v>11</v>
      </c>
    </row>
    <row r="78" spans="1:3" x14ac:dyDescent="0.25">
      <c r="A78" t="s">
        <v>191</v>
      </c>
      <c r="B78">
        <f>(0.5*Span*TR*TAN(Dihedral*PI()/180))+(0.01*TR*Chord*surfData!B36)</f>
        <v>-2.0903999999999998</v>
      </c>
      <c r="C78" t="s">
        <v>11</v>
      </c>
    </row>
    <row r="79" spans="1:3" x14ac:dyDescent="0.25">
      <c r="A79" t="s">
        <v>192</v>
      </c>
      <c r="B79">
        <f>(0.5*Span*TR*TAN(Dihedral*PI()/180))+(0.01*TR*Chord*surfData!B37)</f>
        <v>-2.496</v>
      </c>
      <c r="C79" t="s">
        <v>11</v>
      </c>
    </row>
    <row r="80" spans="1:3" x14ac:dyDescent="0.25">
      <c r="A80" t="s">
        <v>193</v>
      </c>
      <c r="B80">
        <f>(0.5*Span*TR*TAN(Dihedral*PI()/180))+(0.01*TR*Chord*surfData!B38)</f>
        <v>-3.0983999999999998</v>
      </c>
      <c r="C80" t="s">
        <v>11</v>
      </c>
    </row>
    <row r="81" spans="1:3" x14ac:dyDescent="0.25">
      <c r="A81" t="s">
        <v>194</v>
      </c>
      <c r="B81">
        <f>(0.5*Span*TR*TAN(Dihedral*PI()/180))+(0.01*TR*Chord*surfData!B39)</f>
        <v>-4.1183999999999994</v>
      </c>
      <c r="C81" t="s">
        <v>11</v>
      </c>
    </row>
    <row r="82" spans="1:3" x14ac:dyDescent="0.25">
      <c r="A82" t="s">
        <v>195</v>
      </c>
      <c r="B82">
        <f>(0.5*Span*TR*TAN(Dihedral*PI()/180))+(0.01*TR*Chord*surfData!B40)</f>
        <v>-5.4719999999999995</v>
      </c>
      <c r="C82" t="s">
        <v>11</v>
      </c>
    </row>
    <row r="83" spans="1:3" x14ac:dyDescent="0.25">
      <c r="A83" t="s">
        <v>196</v>
      </c>
      <c r="B83">
        <f>(0.5*Span*TR*TAN(Dihedral*PI()/180))+(0.01*TR*Chord*surfData!B41)</f>
        <v>-6.444</v>
      </c>
      <c r="C83" t="s">
        <v>11</v>
      </c>
    </row>
    <row r="84" spans="1:3" x14ac:dyDescent="0.25">
      <c r="A84" t="s">
        <v>197</v>
      </c>
      <c r="B84">
        <f>(0.5*Span*TR*TAN(Dihedral*PI()/180))+(0.01*TR*Chord*surfData!B42)</f>
        <v>-7.1879999999999997</v>
      </c>
      <c r="C84" t="s">
        <v>11</v>
      </c>
    </row>
    <row r="85" spans="1:3" x14ac:dyDescent="0.25">
      <c r="A85" t="s">
        <v>198</v>
      </c>
      <c r="B85">
        <f>(0.5*Span*TR*TAN(Dihedral*PI()/180))+(0.01*TR*Chord*surfData!B43)</f>
        <v>-8.2704000000000004</v>
      </c>
      <c r="C85" t="s">
        <v>11</v>
      </c>
    </row>
    <row r="86" spans="1:3" x14ac:dyDescent="0.25">
      <c r="A86" t="s">
        <v>199</v>
      </c>
      <c r="B86">
        <f>(0.5*Span*TR*TAN(Dihedral*PI()/180))+(0.01*TR*Chord*surfData!B44)</f>
        <v>-8.9879999999999995</v>
      </c>
      <c r="C86" t="s">
        <v>11</v>
      </c>
    </row>
    <row r="87" spans="1:3" x14ac:dyDescent="0.25">
      <c r="A87" t="s">
        <v>200</v>
      </c>
      <c r="B87">
        <f>(0.5*Span*TR*TAN(Dihedral*PI()/180))+(0.01*TR*Chord*surfData!B45)</f>
        <v>-9.4055999999999997</v>
      </c>
      <c r="C87" t="s">
        <v>11</v>
      </c>
    </row>
    <row r="88" spans="1:3" x14ac:dyDescent="0.25">
      <c r="A88" t="s">
        <v>201</v>
      </c>
      <c r="B88">
        <f>(0.5*Span*TR*TAN(Dihedral*PI()/180))+(0.01*TR*Chord*surfData!B46)</f>
        <v>-9.5616000000000003</v>
      </c>
      <c r="C88" t="s">
        <v>11</v>
      </c>
    </row>
    <row r="89" spans="1:3" x14ac:dyDescent="0.25">
      <c r="A89" t="s">
        <v>202</v>
      </c>
      <c r="B89">
        <f>(0.5*Span*TR*TAN(Dihedral*PI()/180))+(0.01*TR*Chord*surfData!B47)</f>
        <v>-9.4535999999999998</v>
      </c>
      <c r="C89" t="s">
        <v>11</v>
      </c>
    </row>
    <row r="90" spans="1:3" x14ac:dyDescent="0.25">
      <c r="A90" t="s">
        <v>203</v>
      </c>
      <c r="B90">
        <f>(0.5*Span*TR*TAN(Dihedral*PI()/180))+(0.01*TR*Chord*surfData!B48)</f>
        <v>-9.0671999999999997</v>
      </c>
      <c r="C90" t="s">
        <v>11</v>
      </c>
    </row>
    <row r="91" spans="1:3" x14ac:dyDescent="0.25">
      <c r="A91" t="s">
        <v>204</v>
      </c>
      <c r="B91">
        <f>(0.5*Span*TR*TAN(Dihedral*PI()/180))+(0.01*TR*Chord*surfData!B49)</f>
        <v>-8.4335999999999984</v>
      </c>
      <c r="C91" t="s">
        <v>11</v>
      </c>
    </row>
    <row r="92" spans="1:3" x14ac:dyDescent="0.25">
      <c r="A92" t="s">
        <v>205</v>
      </c>
      <c r="B92">
        <f>(0.5*Span*TR*TAN(Dihedral*PI()/180))+(0.01*TR*Chord*surfData!B50)</f>
        <v>-7.5936000000000003</v>
      </c>
      <c r="C92" t="s">
        <v>11</v>
      </c>
    </row>
    <row r="93" spans="1:3" x14ac:dyDescent="0.25">
      <c r="A93" t="s">
        <v>206</v>
      </c>
      <c r="B93">
        <f>(0.5*Span*TR*TAN(Dihedral*PI()/180))+(0.01*TR*Chord*surfData!B51)</f>
        <v>-6.5880000000000001</v>
      </c>
      <c r="C93" t="s">
        <v>11</v>
      </c>
    </row>
    <row r="94" spans="1:3" x14ac:dyDescent="0.25">
      <c r="A94" t="s">
        <v>207</v>
      </c>
      <c r="B94">
        <f>(0.5*Span*TR*TAN(Dihedral*PI()/180))+(0.01*TR*Chord*surfData!B52)</f>
        <v>-5.4672000000000001</v>
      </c>
      <c r="C94" t="s">
        <v>11</v>
      </c>
    </row>
    <row r="95" spans="1:3" x14ac:dyDescent="0.25">
      <c r="A95" t="s">
        <v>208</v>
      </c>
      <c r="B95">
        <f>(0.5*Span*TR*TAN(Dihedral*PI()/180))+(0.01*TR*Chord*surfData!B53)</f>
        <v>-4.3175999999999997</v>
      </c>
      <c r="C95" t="s">
        <v>11</v>
      </c>
    </row>
    <row r="96" spans="1:3" x14ac:dyDescent="0.25">
      <c r="A96" t="s">
        <v>209</v>
      </c>
      <c r="B96">
        <f>(0.5*Span*TR*TAN(Dihedral*PI()/180))+(0.01*TR*Chord*surfData!B54)</f>
        <v>-3.0359999999999996</v>
      </c>
      <c r="C96" t="s">
        <v>11</v>
      </c>
    </row>
    <row r="97" spans="1:3" x14ac:dyDescent="0.25">
      <c r="A97" t="s">
        <v>210</v>
      </c>
      <c r="B97">
        <f>(0.5*Span*TR*TAN(Dihedral*PI()/180))+(0.01*TR*Chord*surfData!B55)</f>
        <v>-1.8335999999999999</v>
      </c>
      <c r="C97" t="s">
        <v>11</v>
      </c>
    </row>
    <row r="98" spans="1:3" x14ac:dyDescent="0.25">
      <c r="A98" t="s">
        <v>211</v>
      </c>
      <c r="B98">
        <f>(0.5*Span*TR*TAN(Dihedral*PI()/180))+(0.01*TR*Chord*surfData!B56)</f>
        <v>-0.73919999999999997</v>
      </c>
      <c r="C98" t="s">
        <v>11</v>
      </c>
    </row>
    <row r="99" spans="1:3" x14ac:dyDescent="0.25">
      <c r="A99" t="s">
        <v>212</v>
      </c>
      <c r="B99">
        <f>(0.5*Span*TR*TAN(Dihedral*PI()/180))+(0.01*TR*Chord*surfData!B57)</f>
        <v>0.17759999999999998</v>
      </c>
      <c r="C99" t="s">
        <v>11</v>
      </c>
    </row>
    <row r="100" spans="1:3" x14ac:dyDescent="0.25">
      <c r="A100" t="s">
        <v>213</v>
      </c>
      <c r="B100">
        <f>(0.5*Span*TR*TAN(Dihedral*PI()/180))+(0.01*TR*Chord*surfData!B58)</f>
        <v>0.78959999999999997</v>
      </c>
      <c r="C100" t="s">
        <v>11</v>
      </c>
    </row>
    <row r="101" spans="1:3" x14ac:dyDescent="0.25">
      <c r="A101" t="s">
        <v>214</v>
      </c>
      <c r="B101">
        <f>(0.5*Span*TR*TAN(Dihedral*PI()/180))+(0.01*TR*Chord*surfData!B59)</f>
        <v>0.79200000000000004</v>
      </c>
      <c r="C101" t="s">
        <v>11</v>
      </c>
    </row>
    <row r="102" spans="1:3" x14ac:dyDescent="0.25">
      <c r="A102" t="s">
        <v>215</v>
      </c>
      <c r="B102">
        <f>(0.5*Span*TR*TAN(Dihedral*PI()/180))+(0.01*TR*Chord*surfData!B60)</f>
        <v>0</v>
      </c>
      <c r="C102" t="s">
        <v>11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surfData</vt:lpstr>
      <vt:lpstr>root</vt:lpstr>
      <vt:lpstr>tip</vt:lpstr>
      <vt:lpstr>AR</vt:lpstr>
      <vt:lpstr>Chord</vt:lpstr>
      <vt:lpstr>Dihedral</vt:lpstr>
      <vt:lpstr>Span</vt:lpstr>
      <vt:lpstr>Sweep</vt:lpstr>
      <vt:lpstr>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Ayaz Siddiqui</cp:lastModifiedBy>
  <dcterms:created xsi:type="dcterms:W3CDTF">2020-09-07T17:27:06Z</dcterms:created>
  <dcterms:modified xsi:type="dcterms:W3CDTF">2020-09-07T18:56:12Z</dcterms:modified>
</cp:coreProperties>
</file>