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3f7f057fbc28/Harrisburg U Summer/Meetup Presentation/Our-Talk-About-D-Wave/Our-Talk-About-D-Wave/Excel visualization/"/>
    </mc:Choice>
  </mc:AlternateContent>
  <xr:revisionPtr revIDLastSave="18940" documentId="8_{FA6FA3DB-E0FF-40E7-8EEB-3109E92E3891}" xr6:coauthVersionLast="45" xr6:coauthVersionMax="45" xr10:uidLastSave="{0686B48E-FCEB-470D-B323-CF4382E4915C}"/>
  <bookViews>
    <workbookView minimized="1" xWindow="1560" yWindow="885" windowWidth="26490" windowHeight="14040" tabRatio="1000" activeTab="4" xr2:uid="{46B799E2-0A27-40D3-A8A1-9C2CEDCF0BFD}"/>
  </bookViews>
  <sheets>
    <sheet name="Random numbers" sheetId="11" r:id="rId1"/>
    <sheet name="Coefficient Matrix raw" sheetId="8" r:id="rId2"/>
    <sheet name="Coefficient Matrix" sheetId="4" r:id="rId3"/>
    <sheet name="Portfolio Coefficients" sheetId="5" r:id="rId4"/>
    <sheet name="Portfolio Solver" sheetId="7" r:id="rId5"/>
  </sheets>
  <definedNames>
    <definedName name="solver_adj" localSheetId="4" hidden="1">'Portfolio Solver'!$C$5:$C$24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2</definedName>
    <definedName name="solver_eng" localSheetId="3" hidden="1">1</definedName>
    <definedName name="solver_eng" localSheetId="4" hidden="1">3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4" hidden="1">'Portfolio Solver'!$C$5:$C$24</definedName>
    <definedName name="solver_lhs2" localSheetId="4" hidden="1">'Portfolio Solver'!$C$5:$C$20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5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1</definedName>
    <definedName name="solver_nwt" localSheetId="3" hidden="1">1</definedName>
    <definedName name="solver_nwt" localSheetId="4" hidden="1">1</definedName>
    <definedName name="solver_opt" localSheetId="3" hidden="1">'Portfolio Coefficients'!$G$27</definedName>
    <definedName name="solver_opt" localSheetId="4" hidden="1">'Portfolio Solver'!$F$32</definedName>
    <definedName name="solver_pre" localSheetId="3" hidden="1">0.000001</definedName>
    <definedName name="solver_pre" localSheetId="4" hidden="1">0.0000001</definedName>
    <definedName name="solver_rbv" localSheetId="3" hidden="1">1</definedName>
    <definedName name="solver_rbv" localSheetId="4" hidden="1">2</definedName>
    <definedName name="solver_rel1" localSheetId="4" hidden="1">5</definedName>
    <definedName name="solver_rel2" localSheetId="4" hidden="1">5</definedName>
    <definedName name="solver_rhs1" localSheetId="4" hidden="1">binary</definedName>
    <definedName name="solver_rhs2" localSheetId="4" hidden="1">binary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2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1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" i="7" l="1"/>
  <c r="AA9" i="7" s="1"/>
  <c r="Z2" i="7"/>
  <c r="Z6" i="7" s="1"/>
  <c r="Y2" i="7"/>
  <c r="Y21" i="7" s="1"/>
  <c r="X2" i="7"/>
  <c r="X7" i="7" s="1"/>
  <c r="W2" i="7"/>
  <c r="W7" i="7" s="1"/>
  <c r="V2" i="7"/>
  <c r="V5" i="7" s="1"/>
  <c r="U2" i="7"/>
  <c r="U14" i="7" s="1"/>
  <c r="T2" i="7"/>
  <c r="T6" i="7" s="1"/>
  <c r="V22" i="5"/>
  <c r="S18" i="5"/>
  <c r="R20" i="5"/>
  <c r="Q21" i="5"/>
  <c r="P21" i="5"/>
  <c r="L15" i="5"/>
  <c r="J16" i="5"/>
  <c r="H17" i="5"/>
  <c r="F18" i="5"/>
  <c r="N18" i="5"/>
  <c r="L19" i="5"/>
  <c r="H21" i="5"/>
  <c r="F22" i="5"/>
  <c r="N22" i="5"/>
  <c r="E21" i="5"/>
  <c r="N2" i="4"/>
  <c r="O2" i="4"/>
  <c r="P2" i="4"/>
  <c r="Q2" i="4"/>
  <c r="R2" i="4"/>
  <c r="S2" i="4"/>
  <c r="T2" i="4"/>
  <c r="U2" i="4"/>
  <c r="N3" i="4"/>
  <c r="O3" i="4"/>
  <c r="P3" i="4"/>
  <c r="Q3" i="4"/>
  <c r="R3" i="4"/>
  <c r="S3" i="4"/>
  <c r="T3" i="4"/>
  <c r="U3" i="4"/>
  <c r="N4" i="4"/>
  <c r="O4" i="4"/>
  <c r="P4" i="4"/>
  <c r="Q4" i="4"/>
  <c r="R4" i="4"/>
  <c r="S4" i="4"/>
  <c r="T4" i="4"/>
  <c r="U4" i="4"/>
  <c r="N5" i="4"/>
  <c r="O5" i="4"/>
  <c r="P5" i="4"/>
  <c r="Q5" i="4"/>
  <c r="R5" i="4"/>
  <c r="S5" i="4"/>
  <c r="T5" i="4"/>
  <c r="U5" i="4"/>
  <c r="N6" i="4"/>
  <c r="O6" i="4"/>
  <c r="P6" i="4"/>
  <c r="Q6" i="4"/>
  <c r="R6" i="4"/>
  <c r="S6" i="4"/>
  <c r="T6" i="4"/>
  <c r="U6" i="4"/>
  <c r="N7" i="4"/>
  <c r="O7" i="4"/>
  <c r="P7" i="4"/>
  <c r="Q7" i="4"/>
  <c r="R7" i="4"/>
  <c r="S7" i="4"/>
  <c r="T7" i="4"/>
  <c r="U7" i="4"/>
  <c r="N8" i="4"/>
  <c r="O8" i="4"/>
  <c r="P8" i="4"/>
  <c r="Q8" i="4"/>
  <c r="R8" i="4"/>
  <c r="S8" i="4"/>
  <c r="T8" i="4"/>
  <c r="U8" i="4"/>
  <c r="N9" i="4"/>
  <c r="O9" i="4"/>
  <c r="P9" i="4"/>
  <c r="Q9" i="4"/>
  <c r="R9" i="4"/>
  <c r="S9" i="4"/>
  <c r="T9" i="4"/>
  <c r="U9" i="4"/>
  <c r="N10" i="4"/>
  <c r="O10" i="4"/>
  <c r="P10" i="4"/>
  <c r="Q10" i="4"/>
  <c r="R10" i="4"/>
  <c r="S10" i="4"/>
  <c r="T10" i="4"/>
  <c r="U10" i="4"/>
  <c r="N11" i="4"/>
  <c r="O11" i="4"/>
  <c r="P11" i="4"/>
  <c r="Q11" i="4"/>
  <c r="R11" i="4"/>
  <c r="S11" i="4"/>
  <c r="T11" i="4"/>
  <c r="U11" i="4"/>
  <c r="N12" i="4"/>
  <c r="O12" i="4"/>
  <c r="P12" i="4"/>
  <c r="Q12" i="4"/>
  <c r="R12" i="4"/>
  <c r="S12" i="4"/>
  <c r="T12" i="4"/>
  <c r="U12" i="4"/>
  <c r="N13" i="4"/>
  <c r="O13" i="4"/>
  <c r="P13" i="4"/>
  <c r="Q13" i="4"/>
  <c r="R13" i="4"/>
  <c r="S13" i="4"/>
  <c r="T13" i="4"/>
  <c r="U13" i="4"/>
  <c r="N14" i="4"/>
  <c r="B15" i="5" s="1"/>
  <c r="B17" i="7" s="1"/>
  <c r="D17" i="7" s="1"/>
  <c r="O14" i="4"/>
  <c r="P14" i="4"/>
  <c r="Q14" i="4"/>
  <c r="R14" i="4"/>
  <c r="S14" i="4"/>
  <c r="T14" i="4"/>
  <c r="U14" i="4"/>
  <c r="N15" i="4"/>
  <c r="Q16" i="5" s="1"/>
  <c r="O15" i="4"/>
  <c r="B16" i="5" s="1"/>
  <c r="B18" i="7" s="1"/>
  <c r="D18" i="7" s="1"/>
  <c r="P15" i="4"/>
  <c r="Q15" i="4"/>
  <c r="R15" i="4"/>
  <c r="S15" i="4"/>
  <c r="T15" i="4"/>
  <c r="U15" i="4"/>
  <c r="N16" i="4"/>
  <c r="Q17" i="5" s="1"/>
  <c r="O16" i="4"/>
  <c r="R17" i="5" s="1"/>
  <c r="P16" i="4"/>
  <c r="B17" i="5" s="1"/>
  <c r="B19" i="7" s="1"/>
  <c r="D19" i="7" s="1"/>
  <c r="Q16" i="4"/>
  <c r="R16" i="4"/>
  <c r="S16" i="4"/>
  <c r="T16" i="4"/>
  <c r="U16" i="4"/>
  <c r="N17" i="4"/>
  <c r="Q18" i="5" s="1"/>
  <c r="O17" i="4"/>
  <c r="R18" i="5" s="1"/>
  <c r="P17" i="4"/>
  <c r="Q17" i="4"/>
  <c r="B18" i="5" s="1"/>
  <c r="B20" i="7" s="1"/>
  <c r="D20" i="7" s="1"/>
  <c r="R17" i="4"/>
  <c r="S17" i="4"/>
  <c r="T17" i="4"/>
  <c r="U17" i="4"/>
  <c r="N18" i="4"/>
  <c r="Q19" i="5" s="1"/>
  <c r="O18" i="4"/>
  <c r="R19" i="5" s="1"/>
  <c r="P18" i="4"/>
  <c r="S19" i="5" s="1"/>
  <c r="Q18" i="4"/>
  <c r="T19" i="5" s="1"/>
  <c r="R18" i="4"/>
  <c r="B19" i="5" s="1"/>
  <c r="B21" i="7" s="1"/>
  <c r="D21" i="7" s="1"/>
  <c r="S18" i="4"/>
  <c r="T18" i="4"/>
  <c r="U18" i="4"/>
  <c r="N19" i="4"/>
  <c r="Q20" i="5" s="1"/>
  <c r="O19" i="4"/>
  <c r="P19" i="4"/>
  <c r="S20" i="5" s="1"/>
  <c r="Q19" i="4"/>
  <c r="T20" i="5" s="1"/>
  <c r="R19" i="4"/>
  <c r="U20" i="5" s="1"/>
  <c r="S19" i="4"/>
  <c r="B20" i="5" s="1"/>
  <c r="B22" i="7" s="1"/>
  <c r="D22" i="7" s="1"/>
  <c r="T19" i="4"/>
  <c r="U19" i="4"/>
  <c r="N20" i="4"/>
  <c r="O20" i="4"/>
  <c r="R21" i="5" s="1"/>
  <c r="P20" i="4"/>
  <c r="S21" i="5" s="1"/>
  <c r="Q20" i="4"/>
  <c r="T21" i="5" s="1"/>
  <c r="R20" i="4"/>
  <c r="U21" i="5" s="1"/>
  <c r="S20" i="4"/>
  <c r="V21" i="5" s="1"/>
  <c r="T20" i="4"/>
  <c r="B21" i="5" s="1"/>
  <c r="B23" i="7" s="1"/>
  <c r="D23" i="7" s="1"/>
  <c r="U20" i="4"/>
  <c r="N21" i="4"/>
  <c r="Q22" i="5" s="1"/>
  <c r="O21" i="4"/>
  <c r="R22" i="5" s="1"/>
  <c r="P21" i="4"/>
  <c r="S22" i="5" s="1"/>
  <c r="Q21" i="4"/>
  <c r="T22" i="5" s="1"/>
  <c r="R21" i="4"/>
  <c r="U22" i="5" s="1"/>
  <c r="S21" i="4"/>
  <c r="T21" i="4"/>
  <c r="W22" i="5" s="1"/>
  <c r="U21" i="4"/>
  <c r="B22" i="5" s="1"/>
  <c r="B24" i="7" s="1"/>
  <c r="D24" i="7" s="1"/>
  <c r="C13" i="4"/>
  <c r="D13" i="4"/>
  <c r="E13" i="4"/>
  <c r="F13" i="4"/>
  <c r="G13" i="4"/>
  <c r="H13" i="4"/>
  <c r="I13" i="4"/>
  <c r="J13" i="4"/>
  <c r="K13" i="4"/>
  <c r="L13" i="4"/>
  <c r="M13" i="4"/>
  <c r="C14" i="4"/>
  <c r="F15" i="5" s="1"/>
  <c r="D14" i="4"/>
  <c r="G15" i="5" s="1"/>
  <c r="E14" i="4"/>
  <c r="H15" i="5" s="1"/>
  <c r="F14" i="4"/>
  <c r="I15" i="5" s="1"/>
  <c r="G14" i="4"/>
  <c r="J15" i="5" s="1"/>
  <c r="H14" i="4"/>
  <c r="K15" i="5" s="1"/>
  <c r="I14" i="4"/>
  <c r="J14" i="4"/>
  <c r="M15" i="5" s="1"/>
  <c r="K14" i="4"/>
  <c r="N15" i="5" s="1"/>
  <c r="L14" i="4"/>
  <c r="O15" i="5" s="1"/>
  <c r="M14" i="4"/>
  <c r="P15" i="5" s="1"/>
  <c r="C15" i="4"/>
  <c r="F16" i="5" s="1"/>
  <c r="D15" i="4"/>
  <c r="G16" i="5" s="1"/>
  <c r="E15" i="4"/>
  <c r="H16" i="5" s="1"/>
  <c r="F15" i="4"/>
  <c r="I16" i="5" s="1"/>
  <c r="G15" i="4"/>
  <c r="H15" i="4"/>
  <c r="K16" i="5" s="1"/>
  <c r="I15" i="4"/>
  <c r="L16" i="5" s="1"/>
  <c r="J15" i="4"/>
  <c r="M16" i="5" s="1"/>
  <c r="K15" i="4"/>
  <c r="N16" i="5" s="1"/>
  <c r="L15" i="4"/>
  <c r="O16" i="5" s="1"/>
  <c r="M15" i="4"/>
  <c r="P16" i="5" s="1"/>
  <c r="C16" i="4"/>
  <c r="F17" i="5" s="1"/>
  <c r="D16" i="4"/>
  <c r="G17" i="5" s="1"/>
  <c r="E16" i="4"/>
  <c r="F16" i="4"/>
  <c r="I17" i="5" s="1"/>
  <c r="G16" i="4"/>
  <c r="J17" i="5" s="1"/>
  <c r="H16" i="4"/>
  <c r="K17" i="5" s="1"/>
  <c r="I16" i="4"/>
  <c r="L17" i="5" s="1"/>
  <c r="J16" i="4"/>
  <c r="M17" i="5" s="1"/>
  <c r="K16" i="4"/>
  <c r="N17" i="5" s="1"/>
  <c r="L16" i="4"/>
  <c r="O17" i="5" s="1"/>
  <c r="M16" i="4"/>
  <c r="P17" i="5" s="1"/>
  <c r="C17" i="4"/>
  <c r="D17" i="4"/>
  <c r="G18" i="5" s="1"/>
  <c r="E17" i="4"/>
  <c r="H18" i="5" s="1"/>
  <c r="F17" i="4"/>
  <c r="I18" i="5" s="1"/>
  <c r="G17" i="4"/>
  <c r="J18" i="5" s="1"/>
  <c r="H17" i="4"/>
  <c r="K18" i="5" s="1"/>
  <c r="I17" i="4"/>
  <c r="L18" i="5" s="1"/>
  <c r="J17" i="4"/>
  <c r="M18" i="5" s="1"/>
  <c r="K17" i="4"/>
  <c r="L17" i="4"/>
  <c r="O18" i="5" s="1"/>
  <c r="M17" i="4"/>
  <c r="P18" i="5" s="1"/>
  <c r="C18" i="4"/>
  <c r="F19" i="5" s="1"/>
  <c r="D18" i="4"/>
  <c r="G19" i="5" s="1"/>
  <c r="E18" i="4"/>
  <c r="H19" i="5" s="1"/>
  <c r="F18" i="4"/>
  <c r="I19" i="5" s="1"/>
  <c r="G18" i="4"/>
  <c r="J19" i="5" s="1"/>
  <c r="H18" i="4"/>
  <c r="K19" i="5" s="1"/>
  <c r="I18" i="4"/>
  <c r="J18" i="4"/>
  <c r="M19" i="5" s="1"/>
  <c r="K18" i="4"/>
  <c r="N19" i="5" s="1"/>
  <c r="L18" i="4"/>
  <c r="O19" i="5" s="1"/>
  <c r="M18" i="4"/>
  <c r="P19" i="5" s="1"/>
  <c r="C19" i="4"/>
  <c r="F20" i="5" s="1"/>
  <c r="D19" i="4"/>
  <c r="G20" i="5" s="1"/>
  <c r="E19" i="4"/>
  <c r="H20" i="5" s="1"/>
  <c r="F19" i="4"/>
  <c r="I20" i="5" s="1"/>
  <c r="G19" i="4"/>
  <c r="J20" i="5" s="1"/>
  <c r="H19" i="4"/>
  <c r="K20" i="5" s="1"/>
  <c r="I19" i="4"/>
  <c r="L20" i="5" s="1"/>
  <c r="J19" i="4"/>
  <c r="M20" i="5" s="1"/>
  <c r="K19" i="4"/>
  <c r="N20" i="5" s="1"/>
  <c r="L19" i="4"/>
  <c r="O20" i="5" s="1"/>
  <c r="M19" i="4"/>
  <c r="P20" i="5" s="1"/>
  <c r="C20" i="4"/>
  <c r="F21" i="5" s="1"/>
  <c r="D20" i="4"/>
  <c r="G21" i="5" s="1"/>
  <c r="E20" i="4"/>
  <c r="F20" i="4"/>
  <c r="I21" i="5" s="1"/>
  <c r="G20" i="4"/>
  <c r="J21" i="5" s="1"/>
  <c r="H20" i="4"/>
  <c r="K21" i="5" s="1"/>
  <c r="I20" i="4"/>
  <c r="L21" i="5" s="1"/>
  <c r="J20" i="4"/>
  <c r="M21" i="5" s="1"/>
  <c r="K20" i="4"/>
  <c r="N21" i="5" s="1"/>
  <c r="L20" i="4"/>
  <c r="O21" i="5" s="1"/>
  <c r="M20" i="4"/>
  <c r="C21" i="4"/>
  <c r="D21" i="4"/>
  <c r="G22" i="5" s="1"/>
  <c r="E21" i="4"/>
  <c r="H22" i="5" s="1"/>
  <c r="F21" i="4"/>
  <c r="I22" i="5" s="1"/>
  <c r="G21" i="4"/>
  <c r="J22" i="5" s="1"/>
  <c r="H21" i="4"/>
  <c r="K22" i="5" s="1"/>
  <c r="I21" i="4"/>
  <c r="L22" i="5" s="1"/>
  <c r="J21" i="4"/>
  <c r="M22" i="5" s="1"/>
  <c r="K21" i="4"/>
  <c r="L21" i="4"/>
  <c r="O22" i="5" s="1"/>
  <c r="M21" i="4"/>
  <c r="P22" i="5" s="1"/>
  <c r="B14" i="4"/>
  <c r="E15" i="5" s="1"/>
  <c r="B15" i="4"/>
  <c r="E16" i="5" s="1"/>
  <c r="B16" i="4"/>
  <c r="E17" i="5" s="1"/>
  <c r="B17" i="4"/>
  <c r="E18" i="5" s="1"/>
  <c r="B18" i="4"/>
  <c r="E19" i="5" s="1"/>
  <c r="B19" i="4"/>
  <c r="E20" i="5" s="1"/>
  <c r="B20" i="4"/>
  <c r="B21" i="4"/>
  <c r="E22" i="5" s="1"/>
  <c r="X24" i="7" l="1"/>
  <c r="X23" i="7"/>
  <c r="X22" i="7"/>
  <c r="Z24" i="7"/>
  <c r="X14" i="7"/>
  <c r="Z12" i="7"/>
  <c r="Z20" i="7"/>
  <c r="Z15" i="7"/>
  <c r="Z7" i="7"/>
  <c r="Z10" i="7"/>
  <c r="Z5" i="7"/>
  <c r="AA15" i="7"/>
  <c r="AA7" i="7"/>
  <c r="AA24" i="7"/>
  <c r="AA22" i="7"/>
  <c r="AA10" i="7"/>
  <c r="AA14" i="7"/>
  <c r="AA21" i="7"/>
  <c r="AA13" i="7"/>
  <c r="AA6" i="7"/>
  <c r="AA17" i="7"/>
  <c r="AA23" i="7"/>
  <c r="AA20" i="7"/>
  <c r="AA5" i="7"/>
  <c r="AA8" i="7"/>
  <c r="AA11" i="7"/>
  <c r="W19" i="7"/>
  <c r="Z19" i="7"/>
  <c r="Z23" i="7"/>
  <c r="Z18" i="7"/>
  <c r="Y17" i="7"/>
  <c r="Z21" i="7"/>
  <c r="X17" i="7"/>
  <c r="Y13" i="7"/>
  <c r="Y19" i="7"/>
  <c r="Y15" i="7"/>
  <c r="Y12" i="7"/>
  <c r="Y7" i="7"/>
  <c r="Z14" i="7"/>
  <c r="Y11" i="7"/>
  <c r="Y6" i="7"/>
  <c r="Y20" i="7"/>
  <c r="X20" i="7"/>
  <c r="Z16" i="7"/>
  <c r="Z13" i="7"/>
  <c r="X16" i="7"/>
  <c r="Y10" i="7"/>
  <c r="X19" i="7"/>
  <c r="X10" i="7"/>
  <c r="Y9" i="7"/>
  <c r="X15" i="7"/>
  <c r="X12" i="7"/>
  <c r="Y16" i="7"/>
  <c r="Y14" i="7"/>
  <c r="Y8" i="7"/>
  <c r="X6" i="7"/>
  <c r="X8" i="7"/>
  <c r="Y5" i="7"/>
  <c r="V19" i="7"/>
  <c r="X5" i="7"/>
  <c r="U17" i="7"/>
  <c r="U15" i="7"/>
  <c r="U13" i="7"/>
  <c r="U8" i="7"/>
  <c r="U18" i="7"/>
  <c r="U16" i="7"/>
  <c r="U10" i="7"/>
  <c r="U12" i="7"/>
  <c r="U7" i="7"/>
  <c r="T15" i="7"/>
  <c r="T7" i="7"/>
  <c r="T14" i="7"/>
  <c r="T16" i="7"/>
  <c r="T12" i="7"/>
  <c r="T23" i="7"/>
  <c r="T10" i="7"/>
  <c r="T8" i="7"/>
  <c r="U5" i="7"/>
  <c r="T17" i="7"/>
  <c r="T13" i="7"/>
  <c r="U11" i="7"/>
  <c r="W6" i="7"/>
  <c r="T5" i="7"/>
  <c r="W14" i="7"/>
  <c r="T11" i="7"/>
  <c r="U9" i="7"/>
  <c r="U6" i="7"/>
  <c r="V18" i="7"/>
  <c r="W15" i="7"/>
  <c r="T9" i="7"/>
  <c r="AA16" i="7"/>
  <c r="AA12" i="7"/>
  <c r="Z11" i="7"/>
  <c r="Z8" i="7"/>
  <c r="Z9" i="7"/>
  <c r="Z22" i="7"/>
  <c r="Z17" i="7"/>
  <c r="X21" i="7"/>
  <c r="X18" i="7"/>
  <c r="X13" i="7"/>
  <c r="X9" i="7"/>
  <c r="X11" i="7"/>
  <c r="W16" i="7"/>
  <c r="W8" i="7"/>
  <c r="W17" i="7"/>
  <c r="W9" i="7"/>
  <c r="W20" i="7"/>
  <c r="W18" i="7"/>
  <c r="W10" i="7"/>
  <c r="W11" i="7"/>
  <c r="W21" i="7"/>
  <c r="W24" i="7"/>
  <c r="W23" i="7"/>
  <c r="W22" i="7"/>
  <c r="W12" i="7"/>
  <c r="W13" i="7"/>
  <c r="W5" i="7"/>
  <c r="V17" i="7"/>
  <c r="V16" i="7"/>
  <c r="V15" i="7"/>
  <c r="V14" i="7"/>
  <c r="V13" i="7"/>
  <c r="V12" i="7"/>
  <c r="V11" i="7"/>
  <c r="V10" i="7"/>
  <c r="V9" i="7"/>
  <c r="V8" i="7"/>
  <c r="V7" i="7"/>
  <c r="V6" i="7"/>
  <c r="Y23" i="7"/>
  <c r="U22" i="7"/>
  <c r="Y22" i="7"/>
  <c r="AA18" i="7"/>
  <c r="V23" i="7"/>
  <c r="V22" i="7"/>
  <c r="V20" i="7"/>
  <c r="U24" i="7"/>
  <c r="U23" i="7"/>
  <c r="U21" i="7"/>
  <c r="U20" i="7"/>
  <c r="U19" i="7"/>
  <c r="Y24" i="7"/>
  <c r="AA19" i="7"/>
  <c r="Y18" i="7"/>
  <c r="V24" i="7"/>
  <c r="V21" i="7"/>
  <c r="T24" i="7"/>
  <c r="T22" i="7"/>
  <c r="T21" i="7"/>
  <c r="T20" i="7"/>
  <c r="T19" i="7"/>
  <c r="T18" i="7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B2" i="11"/>
  <c r="E22" i="11" l="1"/>
  <c r="P22" i="11"/>
  <c r="J22" i="11"/>
  <c r="B22" i="11"/>
  <c r="F22" i="11"/>
  <c r="D22" i="11"/>
  <c r="O22" i="11"/>
  <c r="G22" i="11"/>
  <c r="S22" i="11"/>
  <c r="L22" i="11"/>
  <c r="N22" i="11"/>
  <c r="T22" i="11"/>
  <c r="R22" i="11"/>
  <c r="Q22" i="11"/>
  <c r="U22" i="11"/>
  <c r="M22" i="11"/>
  <c r="H22" i="11"/>
  <c r="K22" i="11"/>
  <c r="C22" i="11"/>
  <c r="I22" i="11"/>
  <c r="D24" i="11"/>
  <c r="D25" i="11"/>
  <c r="D27" i="11" a="1"/>
  <c r="D27" i="11" s="1"/>
  <c r="D28" i="11" s="1"/>
  <c r="B3" i="4" l="1"/>
  <c r="C3" i="4"/>
  <c r="D3" i="4"/>
  <c r="E3" i="4"/>
  <c r="F3" i="4"/>
  <c r="G3" i="4"/>
  <c r="H3" i="4"/>
  <c r="I3" i="4"/>
  <c r="J3" i="4"/>
  <c r="K3" i="4"/>
  <c r="L3" i="4"/>
  <c r="M3" i="4"/>
  <c r="B4" i="4"/>
  <c r="C4" i="4"/>
  <c r="D4" i="4"/>
  <c r="E4" i="4"/>
  <c r="F4" i="4"/>
  <c r="G4" i="4"/>
  <c r="H4" i="4"/>
  <c r="I4" i="4"/>
  <c r="J4" i="4"/>
  <c r="K4" i="4"/>
  <c r="L4" i="4"/>
  <c r="M4" i="4"/>
  <c r="B5" i="4"/>
  <c r="C5" i="4"/>
  <c r="D5" i="4"/>
  <c r="E5" i="4"/>
  <c r="F5" i="4"/>
  <c r="G5" i="4"/>
  <c r="H5" i="4"/>
  <c r="I5" i="4"/>
  <c r="J5" i="4"/>
  <c r="K5" i="4"/>
  <c r="L5" i="4"/>
  <c r="M5" i="4"/>
  <c r="B6" i="4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H7" i="4"/>
  <c r="I7" i="4"/>
  <c r="J7" i="4"/>
  <c r="K7" i="4"/>
  <c r="L7" i="4"/>
  <c r="M7" i="4"/>
  <c r="B8" i="4"/>
  <c r="C8" i="4"/>
  <c r="D8" i="4"/>
  <c r="E8" i="4"/>
  <c r="F8" i="4"/>
  <c r="G8" i="4"/>
  <c r="H8" i="4"/>
  <c r="I8" i="4"/>
  <c r="J8" i="4"/>
  <c r="K8" i="4"/>
  <c r="L8" i="4"/>
  <c r="M8" i="4"/>
  <c r="B9" i="4"/>
  <c r="C9" i="4"/>
  <c r="D9" i="4"/>
  <c r="E9" i="4"/>
  <c r="F9" i="4"/>
  <c r="G9" i="4"/>
  <c r="H9" i="4"/>
  <c r="I9" i="4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2" i="4"/>
  <c r="D2" i="4"/>
  <c r="E2" i="4"/>
  <c r="F2" i="4"/>
  <c r="G2" i="4"/>
  <c r="H2" i="4"/>
  <c r="I2" i="4"/>
  <c r="J2" i="4"/>
  <c r="K2" i="4"/>
  <c r="L2" i="4"/>
  <c r="M2" i="4"/>
  <c r="B2" i="4"/>
  <c r="D27" i="8" a="1"/>
  <c r="D27" i="8" s="1"/>
  <c r="D28" i="8" s="1"/>
  <c r="D25" i="8"/>
  <c r="D24" i="8"/>
  <c r="O14" i="5" l="1"/>
  <c r="N13" i="5"/>
  <c r="N14" i="5"/>
  <c r="M12" i="5"/>
  <c r="M13" i="5"/>
  <c r="M14" i="5"/>
  <c r="L11" i="5"/>
  <c r="L12" i="5"/>
  <c r="L13" i="5"/>
  <c r="L14" i="5"/>
  <c r="K10" i="5"/>
  <c r="K11" i="5"/>
  <c r="K12" i="5"/>
  <c r="K13" i="5"/>
  <c r="K14" i="5"/>
  <c r="J9" i="5"/>
  <c r="J10" i="5"/>
  <c r="J11" i="5"/>
  <c r="J12" i="5"/>
  <c r="J13" i="5"/>
  <c r="J14" i="5"/>
  <c r="I8" i="5"/>
  <c r="I9" i="5"/>
  <c r="I10" i="5"/>
  <c r="I11" i="5"/>
  <c r="I12" i="5"/>
  <c r="I13" i="5"/>
  <c r="I14" i="5"/>
  <c r="H7" i="5"/>
  <c r="H8" i="5"/>
  <c r="H9" i="5"/>
  <c r="H10" i="5"/>
  <c r="H11" i="5"/>
  <c r="H12" i="5"/>
  <c r="H13" i="5"/>
  <c r="H14" i="5"/>
  <c r="G6" i="5"/>
  <c r="G7" i="5"/>
  <c r="G8" i="5"/>
  <c r="G9" i="5"/>
  <c r="G10" i="5"/>
  <c r="G11" i="5"/>
  <c r="G12" i="5"/>
  <c r="G13" i="5"/>
  <c r="G14" i="5"/>
  <c r="F5" i="5"/>
  <c r="F6" i="5"/>
  <c r="F7" i="5"/>
  <c r="F8" i="5"/>
  <c r="F9" i="5"/>
  <c r="F10" i="5"/>
  <c r="F11" i="5"/>
  <c r="F12" i="5"/>
  <c r="F13" i="5"/>
  <c r="F14" i="5"/>
  <c r="E5" i="5"/>
  <c r="E6" i="5"/>
  <c r="E7" i="5"/>
  <c r="E8" i="5"/>
  <c r="E9" i="5"/>
  <c r="E10" i="5"/>
  <c r="E11" i="5"/>
  <c r="E12" i="5"/>
  <c r="E13" i="5"/>
  <c r="E14" i="5"/>
  <c r="E4" i="5"/>
  <c r="B14" i="5"/>
  <c r="B13" i="5"/>
  <c r="B12" i="5"/>
  <c r="B11" i="5"/>
  <c r="B10" i="5"/>
  <c r="B9" i="5"/>
  <c r="B8" i="5"/>
  <c r="B7" i="5"/>
  <c r="B6" i="5"/>
  <c r="B5" i="5"/>
  <c r="B4" i="5"/>
  <c r="B3" i="5"/>
  <c r="B14" i="7" l="1"/>
  <c r="D14" i="7" s="1"/>
  <c r="B15" i="7"/>
  <c r="D15" i="7" s="1"/>
  <c r="B7" i="7"/>
  <c r="D7" i="7" s="1"/>
  <c r="B9" i="7"/>
  <c r="D9" i="7" s="1"/>
  <c r="B10" i="7"/>
  <c r="D10" i="7" s="1"/>
  <c r="B6" i="7"/>
  <c r="D6" i="7" s="1"/>
  <c r="B11" i="7"/>
  <c r="D11" i="7" s="1"/>
  <c r="B13" i="7"/>
  <c r="D13" i="7" s="1"/>
  <c r="B16" i="7"/>
  <c r="D16" i="7" s="1"/>
  <c r="B8" i="7"/>
  <c r="D8" i="7" s="1"/>
  <c r="B12" i="7"/>
  <c r="D12" i="7" s="1"/>
  <c r="B28" i="5" a="1"/>
  <c r="B28" i="5" s="1"/>
  <c r="B29" i="5" s="1"/>
  <c r="B27" i="5"/>
  <c r="B26" i="5"/>
  <c r="B5" i="7"/>
  <c r="D5" i="7" s="1"/>
  <c r="S2" i="7"/>
  <c r="R2" i="7"/>
  <c r="Q2" i="7"/>
  <c r="P2" i="7"/>
  <c r="O2" i="7"/>
  <c r="N2" i="7"/>
  <c r="M2" i="7"/>
  <c r="L2" i="7"/>
  <c r="K2" i="7"/>
  <c r="J2" i="7"/>
  <c r="I2" i="7"/>
  <c r="H2" i="7"/>
  <c r="P17" i="7" l="1"/>
  <c r="P20" i="7"/>
  <c r="P23" i="7"/>
  <c r="P18" i="7"/>
  <c r="P24" i="7"/>
  <c r="P19" i="7"/>
  <c r="P21" i="7"/>
  <c r="P22" i="7"/>
  <c r="J19" i="7"/>
  <c r="J22" i="7"/>
  <c r="J17" i="7"/>
  <c r="J20" i="7"/>
  <c r="J23" i="7"/>
  <c r="J18" i="7"/>
  <c r="J21" i="7"/>
  <c r="J24" i="7"/>
  <c r="L21" i="7"/>
  <c r="L24" i="7"/>
  <c r="L22" i="7"/>
  <c r="L17" i="7"/>
  <c r="L20" i="7"/>
  <c r="L23" i="7"/>
  <c r="L18" i="7"/>
  <c r="L19" i="7"/>
  <c r="H24" i="7"/>
  <c r="H17" i="7"/>
  <c r="H19" i="7"/>
  <c r="H20" i="7"/>
  <c r="H22" i="7"/>
  <c r="H21" i="7"/>
  <c r="H23" i="7"/>
  <c r="H18" i="7"/>
  <c r="K24" i="7"/>
  <c r="K19" i="7"/>
  <c r="K22" i="7"/>
  <c r="K17" i="7"/>
  <c r="K20" i="7"/>
  <c r="K23" i="7"/>
  <c r="K18" i="7"/>
  <c r="K21" i="7"/>
  <c r="I22" i="7"/>
  <c r="I20" i="7"/>
  <c r="I17" i="7"/>
  <c r="I23" i="7"/>
  <c r="I18" i="7"/>
  <c r="I21" i="7"/>
  <c r="I24" i="7"/>
  <c r="I19" i="7"/>
  <c r="R19" i="7"/>
  <c r="R22" i="7"/>
  <c r="R17" i="7"/>
  <c r="R20" i="7"/>
  <c r="R23" i="7"/>
  <c r="R18" i="7"/>
  <c r="R21" i="7"/>
  <c r="R24" i="7"/>
  <c r="S24" i="7"/>
  <c r="S19" i="7"/>
  <c r="S22" i="7"/>
  <c r="S17" i="7"/>
  <c r="S20" i="7"/>
  <c r="S23" i="7"/>
  <c r="S18" i="7"/>
  <c r="S21" i="7"/>
  <c r="D29" i="7"/>
  <c r="M18" i="7"/>
  <c r="M21" i="7"/>
  <c r="M24" i="7"/>
  <c r="M19" i="7"/>
  <c r="M22" i="7"/>
  <c r="M20" i="7"/>
  <c r="M17" i="7"/>
  <c r="M23" i="7"/>
  <c r="N23" i="7"/>
  <c r="N18" i="7"/>
  <c r="N21" i="7"/>
  <c r="N24" i="7"/>
  <c r="N19" i="7"/>
  <c r="N22" i="7"/>
  <c r="N17" i="7"/>
  <c r="N20" i="7"/>
  <c r="Q22" i="7"/>
  <c r="Q17" i="7"/>
  <c r="Q20" i="7"/>
  <c r="Q23" i="7"/>
  <c r="Q24" i="7"/>
  <c r="Q18" i="7"/>
  <c r="Q21" i="7"/>
  <c r="Q19" i="7"/>
  <c r="O20" i="7"/>
  <c r="O23" i="7"/>
  <c r="O18" i="7"/>
  <c r="O21" i="7"/>
  <c r="O24" i="7"/>
  <c r="O19" i="7"/>
  <c r="O22" i="7"/>
  <c r="O17" i="7"/>
  <c r="AA27" i="7"/>
  <c r="Z27" i="7"/>
  <c r="X27" i="7"/>
  <c r="Y27" i="7"/>
  <c r="L5" i="7"/>
  <c r="L7" i="7"/>
  <c r="L9" i="7"/>
  <c r="L11" i="7"/>
  <c r="L13" i="7"/>
  <c r="L15" i="7"/>
  <c r="L6" i="7"/>
  <c r="L8" i="7"/>
  <c r="L10" i="7"/>
  <c r="L12" i="7"/>
  <c r="L14" i="7"/>
  <c r="L16" i="7"/>
  <c r="K5" i="7"/>
  <c r="K7" i="7"/>
  <c r="K9" i="7"/>
  <c r="K11" i="7"/>
  <c r="K13" i="7"/>
  <c r="K15" i="7"/>
  <c r="K6" i="7"/>
  <c r="K8" i="7"/>
  <c r="K10" i="7"/>
  <c r="K12" i="7"/>
  <c r="K14" i="7"/>
  <c r="K16" i="7"/>
  <c r="N6" i="7"/>
  <c r="N8" i="7"/>
  <c r="N10" i="7"/>
  <c r="N12" i="7"/>
  <c r="N14" i="7"/>
  <c r="N16" i="7"/>
  <c r="N15" i="7"/>
  <c r="N5" i="7"/>
  <c r="N7" i="7"/>
  <c r="N9" i="7"/>
  <c r="N11" i="7"/>
  <c r="N13" i="7"/>
  <c r="O6" i="7"/>
  <c r="O8" i="7"/>
  <c r="O10" i="7"/>
  <c r="O12" i="7"/>
  <c r="O14" i="7"/>
  <c r="O16" i="7"/>
  <c r="O7" i="7"/>
  <c r="O9" i="7"/>
  <c r="O11" i="7"/>
  <c r="O13" i="7"/>
  <c r="O15" i="7"/>
  <c r="O5" i="7"/>
  <c r="P6" i="7"/>
  <c r="P8" i="7"/>
  <c r="P10" i="7"/>
  <c r="P12" i="7"/>
  <c r="P14" i="7"/>
  <c r="P16" i="7"/>
  <c r="P5" i="7"/>
  <c r="P7" i="7"/>
  <c r="P9" i="7"/>
  <c r="P11" i="7"/>
  <c r="P13" i="7"/>
  <c r="P15" i="7"/>
  <c r="S5" i="7"/>
  <c r="S7" i="7"/>
  <c r="S9" i="7"/>
  <c r="S11" i="7"/>
  <c r="S13" i="7"/>
  <c r="S15" i="7"/>
  <c r="S6" i="7"/>
  <c r="S8" i="7"/>
  <c r="S10" i="7"/>
  <c r="S12" i="7"/>
  <c r="S14" i="7"/>
  <c r="S16" i="7"/>
  <c r="M6" i="7"/>
  <c r="M8" i="7"/>
  <c r="M10" i="7"/>
  <c r="M12" i="7"/>
  <c r="M14" i="7"/>
  <c r="M16" i="7"/>
  <c r="M5" i="7"/>
  <c r="M7" i="7"/>
  <c r="M9" i="7"/>
  <c r="M11" i="7"/>
  <c r="M13" i="7"/>
  <c r="M15" i="7"/>
  <c r="H5" i="7"/>
  <c r="H6" i="7"/>
  <c r="H8" i="7"/>
  <c r="H10" i="7"/>
  <c r="H12" i="7"/>
  <c r="H14" i="7"/>
  <c r="H16" i="7"/>
  <c r="H7" i="7"/>
  <c r="H9" i="7"/>
  <c r="H11" i="7"/>
  <c r="H13" i="7"/>
  <c r="H15" i="7"/>
  <c r="I7" i="7"/>
  <c r="I9" i="7"/>
  <c r="I11" i="7"/>
  <c r="I13" i="7"/>
  <c r="I15" i="7"/>
  <c r="I6" i="7"/>
  <c r="I8" i="7"/>
  <c r="I10" i="7"/>
  <c r="I12" i="7"/>
  <c r="I14" i="7"/>
  <c r="I16" i="7"/>
  <c r="I5" i="7"/>
  <c r="Q7" i="7"/>
  <c r="Q9" i="7"/>
  <c r="Q11" i="7"/>
  <c r="Q13" i="7"/>
  <c r="Q15" i="7"/>
  <c r="Q6" i="7"/>
  <c r="Q8" i="7"/>
  <c r="Q10" i="7"/>
  <c r="Q12" i="7"/>
  <c r="Q14" i="7"/>
  <c r="Q16" i="7"/>
  <c r="Q5" i="7"/>
  <c r="J7" i="7"/>
  <c r="J9" i="7"/>
  <c r="J11" i="7"/>
  <c r="J13" i="7"/>
  <c r="J15" i="7"/>
  <c r="J6" i="7"/>
  <c r="J8" i="7"/>
  <c r="J10" i="7"/>
  <c r="J12" i="7"/>
  <c r="J14" i="7"/>
  <c r="J16" i="7"/>
  <c r="J5" i="7"/>
  <c r="R7" i="7"/>
  <c r="R9" i="7"/>
  <c r="R11" i="7"/>
  <c r="R13" i="7"/>
  <c r="R15" i="7"/>
  <c r="R14" i="7"/>
  <c r="R6" i="7"/>
  <c r="R8" i="7"/>
  <c r="R10" i="7"/>
  <c r="R12" i="7"/>
  <c r="R16" i="7"/>
  <c r="R5" i="7"/>
  <c r="L27" i="7" l="1"/>
  <c r="I27" i="7"/>
  <c r="V27" i="7"/>
  <c r="Q27" i="7"/>
  <c r="M27" i="7"/>
  <c r="J27" i="7"/>
  <c r="N27" i="7"/>
  <c r="S27" i="7"/>
  <c r="T27" i="7"/>
  <c r="P27" i="7"/>
  <c r="R27" i="7"/>
  <c r="W27" i="7"/>
  <c r="K27" i="7"/>
  <c r="U27" i="7"/>
  <c r="O27" i="7"/>
  <c r="H27" i="7"/>
  <c r="H29" i="7" l="1"/>
  <c r="F32" i="7" l="1"/>
  <c r="AB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<sst xmlns="http://schemas.openxmlformats.org/spreadsheetml/2006/main" count="49" uniqueCount="37">
  <si>
    <t>i</t>
  </si>
  <si>
    <t>qi</t>
  </si>
  <si>
    <t>j</t>
  </si>
  <si>
    <t>ai</t>
  </si>
  <si>
    <t>bij</t>
  </si>
  <si>
    <t>qj</t>
  </si>
  <si>
    <t>&lt;- minimize</t>
  </si>
  <si>
    <t>O(q)</t>
  </si>
  <si>
    <t>aiqi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</si>
  <si>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</si>
  <si>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</si>
  <si>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</si>
  <si>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</si>
  <si>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</si>
  <si>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</si>
  <si>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</si>
  <si>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</si>
  <si>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</si>
  <si>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</si>
  <si>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</si>
  <si>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</si>
  <si>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</si>
  <si>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</si>
  <si>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</si>
  <si>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</si>
  <si>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</si>
  <si>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</si>
  <si>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</si>
  <si>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</si>
  <si>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Energy</t>
  </si>
  <si>
    <t>min</t>
  </si>
  <si>
    <t>max</t>
  </si>
  <si>
    <t>max(abs)</t>
  </si>
  <si>
    <t>Matrix Multiplier</t>
  </si>
  <si>
    <t>Quadratic Factor</t>
  </si>
  <si>
    <t>Linear Factor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</si>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</sst>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0"/>
    <numFmt numFmtId="167" formatCode="0.0000"/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1" fillId="3" borderId="0" xfId="1"/>
    <xf numFmtId="11" fontId="0" fillId="0" borderId="0" xfId="0" applyNumberFormat="1"/>
    <xf numFmtId="0" fontId="2" fillId="4" borderId="1" xfId="2"/>
    <xf numFmtId="0" fontId="1" fillId="0" borderId="0" xfId="1" applyFill="1"/>
    <xf numFmtId="0" fontId="0" fillId="0" borderId="2" xfId="0" applyBorder="1"/>
    <xf numFmtId="0" fontId="3" fillId="5" borderId="0" xfId="3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4">
    <cellStyle name="Calculation" xfId="2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99060</xdr:rowOff>
    </xdr:from>
    <xdr:to>
      <xdr:col>6</xdr:col>
      <xdr:colOff>411480</xdr:colOff>
      <xdr:row>0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CC26935-E10E-4906-AAF1-A2498988FE58}"/>
            </a:ext>
          </a:extLst>
        </xdr:cNvPr>
        <xdr:cNvCxnSpPr/>
      </xdr:nvCxnSpPr>
      <xdr:spPr>
        <a:xfrm flipV="1">
          <a:off x="4389120" y="375666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548640</xdr:colOff>
      <xdr:row>3</xdr:row>
      <xdr:rowOff>106680</xdr:rowOff>
    </xdr:from>
    <xdr:to>
      <xdr:col>2</xdr:col>
      <xdr:colOff>548640</xdr:colOff>
      <xdr:row>12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077863-6B63-4017-868E-6A253E98C3C2}"/>
            </a:ext>
          </a:extLst>
        </xdr:cNvPr>
        <xdr:cNvCxnSpPr/>
      </xdr:nvCxnSpPr>
      <xdr:spPr>
        <a:xfrm>
          <a:off x="3596640" y="431292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2</xdr:row>
      <xdr:rowOff>99060</xdr:rowOff>
    </xdr:from>
    <xdr:to>
      <xdr:col>9</xdr:col>
      <xdr:colOff>411480</xdr:colOff>
      <xdr:row>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9ADDC6-596F-418C-8945-B5EDCC05B582}"/>
            </a:ext>
          </a:extLst>
        </xdr:cNvPr>
        <xdr:cNvCxnSpPr/>
      </xdr:nvCxnSpPr>
      <xdr:spPr>
        <a:xfrm flipV="1">
          <a:off x="4389120" y="464820"/>
          <a:ext cx="1508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5</xdr:row>
      <xdr:rowOff>106680</xdr:rowOff>
    </xdr:from>
    <xdr:to>
      <xdr:col>5</xdr:col>
      <xdr:colOff>548640</xdr:colOff>
      <xdr:row>14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F7FA845-E0EC-404E-A355-868CC6A2744D}"/>
            </a:ext>
          </a:extLst>
        </xdr:cNvPr>
        <xdr:cNvCxnSpPr/>
      </xdr:nvCxnSpPr>
      <xdr:spPr>
        <a:xfrm>
          <a:off x="3596640" y="1021080"/>
          <a:ext cx="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350520</xdr:colOff>
      <xdr:row>30</xdr:row>
      <xdr:rowOff>129540</xdr:rowOff>
    </xdr:from>
    <xdr:to>
      <xdr:col>8</xdr:col>
      <xdr:colOff>54901</xdr:colOff>
      <xdr:row>30</xdr:row>
      <xdr:rowOff>900969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DF7D6-EB12-4A3D-87AB-A4C808DCD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320" y="7109460"/>
          <a:ext cx="2752381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58419</xdr:colOff>
      <xdr:row>27</xdr:row>
      <xdr:rowOff>162561</xdr:rowOff>
    </xdr:from>
    <xdr:to>
      <xdr:col>4</xdr:col>
      <xdr:colOff>77389</xdr:colOff>
      <xdr:row>27</xdr:row>
      <xdr:rowOff>791132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98A17D-BB18-4217-AE3D-C68F38176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9919" y="6089228"/>
          <a:ext cx="632804" cy="6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508422</xdr:colOff>
      <xdr:row>27</xdr:row>
      <xdr:rowOff>159596</xdr:rowOff>
    </xdr:from>
    <xdr:to>
      <xdr:col>8</xdr:col>
      <xdr:colOff>477579</xdr:colOff>
      <xdr:row>27</xdr:row>
      <xdr:rowOff>848485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84E8B24-5894-4A8B-AE81-D9DCDFFF9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422" y="6086263"/>
          <a:ext cx="1196824" cy="688889"/>
        </a:xfrm>
        <a:prstGeom prst="rect">
          <a:avLst/>
        </a:prstGeom>
      </xdr:spPr>
    </xdr:pic>
    <xdr:clientData/>
  </xdr:twoCellAnchor>
  <xdr:twoCellAnchor editAs="oneCell">
    <xdr:from>
      <xdr:col>5</xdr:col>
      <xdr:colOff>512656</xdr:colOff>
      <xdr:row>25</xdr:row>
      <xdr:rowOff>47836</xdr:rowOff>
    </xdr:from>
    <xdr:to>
      <xdr:col>6</xdr:col>
      <xdr:colOff>407818</xdr:colOff>
      <xdr:row>26</xdr:row>
      <xdr:rowOff>177338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E87EDF-D4F3-4308-94EF-7122B774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823" y="5593503"/>
          <a:ext cx="508995" cy="320002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2</xdr:row>
      <xdr:rowOff>91440</xdr:rowOff>
    </xdr:from>
    <xdr:to>
      <xdr:col>3</xdr:col>
      <xdr:colOff>363813</xdr:colOff>
      <xdr:row>3</xdr:row>
      <xdr:rowOff>165703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E2BB09-11DB-43C0-9E59-593A063D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9280" y="1242060"/>
          <a:ext cx="333333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EACB-A3CC-4063-A451-B128EBCE6705}">
  <dimension ref="A1:U30"/>
  <sheetViews>
    <sheetView workbookViewId="0">
      <selection activeCell="H28" sqref="H28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>
        <f ca="1">2*RAND()-1</f>
        <v>0.64935979106479791</v>
      </c>
      <c r="C2">
        <f t="shared" ref="C2:U15" ca="1" si="0">2*RAND()-1</f>
        <v>0.21446285926630293</v>
      </c>
      <c r="D2">
        <f t="shared" ca="1" si="0"/>
        <v>0.51293881238784156</v>
      </c>
      <c r="E2">
        <f t="shared" ca="1" si="0"/>
        <v>0.43276710373695493</v>
      </c>
      <c r="F2">
        <f t="shared" ca="1" si="0"/>
        <v>0.50045561245241132</v>
      </c>
      <c r="G2">
        <f t="shared" ca="1" si="0"/>
        <v>0.33247532864118723</v>
      </c>
      <c r="H2">
        <f t="shared" ca="1" si="0"/>
        <v>0.96367587562005141</v>
      </c>
      <c r="I2">
        <f t="shared" ca="1" si="0"/>
        <v>-8.7157338024837605E-2</v>
      </c>
      <c r="J2">
        <f t="shared" ca="1" si="0"/>
        <v>-0.75908162100318344</v>
      </c>
      <c r="K2">
        <f t="shared" ca="1" si="0"/>
        <v>0.19211961646985887</v>
      </c>
      <c r="L2">
        <f t="shared" ca="1" si="0"/>
        <v>0.81652407369560431</v>
      </c>
      <c r="M2">
        <f t="shared" ca="1" si="0"/>
        <v>5.4921056795196099E-2</v>
      </c>
      <c r="N2">
        <f t="shared" ca="1" si="0"/>
        <v>-0.23046203703444945</v>
      </c>
      <c r="O2">
        <f t="shared" ca="1" si="0"/>
        <v>-0.90402241441105602</v>
      </c>
      <c r="P2">
        <f t="shared" ca="1" si="0"/>
        <v>-0.37879956688526129</v>
      </c>
      <c r="Q2">
        <f t="shared" ca="1" si="0"/>
        <v>0.790467944798533</v>
      </c>
      <c r="R2">
        <f t="shared" ca="1" si="0"/>
        <v>-0.70885046884925629</v>
      </c>
      <c r="S2">
        <f t="shared" ca="1" si="0"/>
        <v>0.81870041836020047</v>
      </c>
      <c r="T2">
        <f t="shared" ca="1" si="0"/>
        <v>-0.1334914753516645</v>
      </c>
      <c r="U2">
        <f t="shared" ca="1" si="0"/>
        <v>0.64519040757397783</v>
      </c>
    </row>
    <row r="3" spans="1:21" x14ac:dyDescent="0.25">
      <c r="A3">
        <v>1</v>
      </c>
      <c r="B3">
        <f t="shared" ref="B3:Q21" ca="1" si="1">2*RAND()-1</f>
        <v>0.80177776355499009</v>
      </c>
      <c r="C3">
        <f t="shared" ca="1" si="0"/>
        <v>0.14948012052624415</v>
      </c>
      <c r="D3">
        <f t="shared" ca="1" si="0"/>
        <v>0.19267717125159911</v>
      </c>
      <c r="E3">
        <f t="shared" ca="1" si="0"/>
        <v>-0.10830289542647398</v>
      </c>
      <c r="F3">
        <f t="shared" ca="1" si="0"/>
        <v>-6.907540671315382E-2</v>
      </c>
      <c r="G3">
        <f t="shared" ca="1" si="0"/>
        <v>0.36797711055973426</v>
      </c>
      <c r="H3">
        <f t="shared" ca="1" si="0"/>
        <v>0.6103050207916394</v>
      </c>
      <c r="I3">
        <f t="shared" ca="1" si="0"/>
        <v>-0.35964432485485265</v>
      </c>
      <c r="J3">
        <f t="shared" ca="1" si="0"/>
        <v>-0.18684727223533248</v>
      </c>
      <c r="K3">
        <f t="shared" ca="1" si="0"/>
        <v>-0.45683715552198212</v>
      </c>
      <c r="L3">
        <f t="shared" ca="1" si="0"/>
        <v>0.64857350307868478</v>
      </c>
      <c r="M3">
        <f t="shared" ca="1" si="0"/>
        <v>-0.9845055450753748</v>
      </c>
      <c r="N3">
        <f t="shared" ca="1" si="0"/>
        <v>-8.3518725339720268E-2</v>
      </c>
      <c r="O3">
        <f t="shared" ca="1" si="0"/>
        <v>0.77206299947560497</v>
      </c>
      <c r="P3">
        <f t="shared" ca="1" si="0"/>
        <v>0.90123728748491017</v>
      </c>
      <c r="Q3">
        <f t="shared" ca="1" si="0"/>
        <v>-0.58863331684111175</v>
      </c>
      <c r="R3">
        <f t="shared" ca="1" si="0"/>
        <v>0.80210522611748081</v>
      </c>
      <c r="S3">
        <f t="shared" ca="1" si="0"/>
        <v>-0.3255282007025746</v>
      </c>
      <c r="T3">
        <f t="shared" ca="1" si="0"/>
        <v>0.99590503179818457</v>
      </c>
      <c r="U3">
        <f t="shared" ca="1" si="0"/>
        <v>0.83546942588373097</v>
      </c>
    </row>
    <row r="4" spans="1:21" x14ac:dyDescent="0.25">
      <c r="A4">
        <v>2</v>
      </c>
      <c r="B4">
        <f t="shared" ca="1" si="1"/>
        <v>6.5047997918941558E-2</v>
      </c>
      <c r="C4">
        <f t="shared" ca="1" si="0"/>
        <v>0.51987371905482882</v>
      </c>
      <c r="D4">
        <f t="shared" ca="1" si="0"/>
        <v>-5.6938628419810344E-2</v>
      </c>
      <c r="E4">
        <f t="shared" ca="1" si="0"/>
        <v>0.33195178343045373</v>
      </c>
      <c r="F4">
        <f t="shared" ca="1" si="0"/>
        <v>9.8859234231038595E-2</v>
      </c>
      <c r="G4">
        <f t="shared" ca="1" si="0"/>
        <v>-0.43420191401492092</v>
      </c>
      <c r="H4">
        <f t="shared" ca="1" si="0"/>
        <v>-8.1096381276740459E-2</v>
      </c>
      <c r="I4">
        <f t="shared" ca="1" si="0"/>
        <v>-3.4555101072520245E-2</v>
      </c>
      <c r="J4">
        <f t="shared" ca="1" si="0"/>
        <v>4.0579811230846863E-2</v>
      </c>
      <c r="K4">
        <f t="shared" ca="1" si="0"/>
        <v>0.71745461422015966</v>
      </c>
      <c r="L4">
        <f t="shared" ca="1" si="0"/>
        <v>0.8551761795257975</v>
      </c>
      <c r="M4">
        <f t="shared" ca="1" si="0"/>
        <v>-0.53136776964175647</v>
      </c>
      <c r="N4">
        <f t="shared" ca="1" si="0"/>
        <v>0.46352766918175248</v>
      </c>
      <c r="O4">
        <f t="shared" ca="1" si="0"/>
        <v>2.2900717013698557E-2</v>
      </c>
      <c r="P4">
        <f t="shared" ca="1" si="0"/>
        <v>-0.95154131952311638</v>
      </c>
      <c r="Q4">
        <f t="shared" ca="1" si="0"/>
        <v>-0.17647361382776561</v>
      </c>
      <c r="R4">
        <f t="shared" ca="1" si="0"/>
        <v>-0.31441746692645922</v>
      </c>
      <c r="S4">
        <f t="shared" ca="1" si="0"/>
        <v>0.97904019403017095</v>
      </c>
      <c r="T4">
        <f t="shared" ca="1" si="0"/>
        <v>-0.28265821080125098</v>
      </c>
      <c r="U4">
        <f t="shared" ca="1" si="0"/>
        <v>0.22045806139166291</v>
      </c>
    </row>
    <row r="5" spans="1:21" x14ac:dyDescent="0.25">
      <c r="A5">
        <v>3</v>
      </c>
      <c r="B5">
        <f t="shared" ca="1" si="1"/>
        <v>0.60427381317126572</v>
      </c>
      <c r="C5">
        <f t="shared" ca="1" si="0"/>
        <v>0.64843916728159146</v>
      </c>
      <c r="D5">
        <f t="shared" ca="1" si="0"/>
        <v>-0.24050105028318924</v>
      </c>
      <c r="E5">
        <f t="shared" ca="1" si="0"/>
        <v>-0.44979863371073181</v>
      </c>
      <c r="F5">
        <f t="shared" ca="1" si="0"/>
        <v>0.48456532303384869</v>
      </c>
      <c r="G5">
        <f t="shared" ca="1" si="0"/>
        <v>-2.8601398252787957E-2</v>
      </c>
      <c r="H5">
        <f t="shared" ca="1" si="0"/>
        <v>0.86466708622975852</v>
      </c>
      <c r="I5">
        <f t="shared" ca="1" si="0"/>
        <v>-0.48613548402941831</v>
      </c>
      <c r="J5">
        <f t="shared" ca="1" si="0"/>
        <v>0.6432606729635244</v>
      </c>
      <c r="K5">
        <f t="shared" ca="1" si="0"/>
        <v>0.40114969198085082</v>
      </c>
      <c r="L5">
        <f t="shared" ca="1" si="0"/>
        <v>0.20020107593038095</v>
      </c>
      <c r="M5">
        <f t="shared" ca="1" si="0"/>
        <v>-0.65977948206881476</v>
      </c>
      <c r="N5">
        <f t="shared" ca="1" si="0"/>
        <v>0.35110812852013984</v>
      </c>
      <c r="O5">
        <f t="shared" ca="1" si="0"/>
        <v>0.4425558299631065</v>
      </c>
      <c r="P5">
        <f t="shared" ca="1" si="0"/>
        <v>0.33789325945331372</v>
      </c>
      <c r="Q5">
        <f t="shared" ca="1" si="0"/>
        <v>0.53616221451061197</v>
      </c>
      <c r="R5">
        <f t="shared" ca="1" si="0"/>
        <v>0.78182067901082175</v>
      </c>
      <c r="S5">
        <f t="shared" ca="1" si="0"/>
        <v>-0.88753030783419762</v>
      </c>
      <c r="T5">
        <f t="shared" ca="1" si="0"/>
        <v>-4.8409652989487295E-2</v>
      </c>
      <c r="U5">
        <f t="shared" ca="1" si="0"/>
        <v>0.61921638914576693</v>
      </c>
    </row>
    <row r="6" spans="1:21" x14ac:dyDescent="0.25">
      <c r="A6">
        <v>4</v>
      </c>
      <c r="B6">
        <f t="shared" ca="1" si="1"/>
        <v>0.73439684808451577</v>
      </c>
      <c r="C6">
        <f t="shared" ca="1" si="0"/>
        <v>-0.69049571391458908</v>
      </c>
      <c r="D6">
        <f t="shared" ca="1" si="0"/>
        <v>-0.24935192663645589</v>
      </c>
      <c r="E6">
        <f t="shared" ca="1" si="0"/>
        <v>0.83335271179277548</v>
      </c>
      <c r="F6">
        <f t="shared" ca="1" si="0"/>
        <v>-0.77391858344122455</v>
      </c>
      <c r="G6">
        <f t="shared" ca="1" si="0"/>
        <v>0.94628055362315622</v>
      </c>
      <c r="H6">
        <f t="shared" ca="1" si="0"/>
        <v>-0.23431165202251392</v>
      </c>
      <c r="I6">
        <f t="shared" ca="1" si="0"/>
        <v>-0.58976025091202211</v>
      </c>
      <c r="J6">
        <f t="shared" ca="1" si="0"/>
        <v>0.29818579344106166</v>
      </c>
      <c r="K6">
        <f t="shared" ca="1" si="0"/>
        <v>0.1415370702327674</v>
      </c>
      <c r="L6">
        <f t="shared" ca="1" si="0"/>
        <v>-0.81680702642871306</v>
      </c>
      <c r="M6">
        <f t="shared" ca="1" si="0"/>
        <v>-0.70809839458457757</v>
      </c>
      <c r="N6">
        <f t="shared" ca="1" si="0"/>
        <v>0.16910854595956915</v>
      </c>
      <c r="O6">
        <f t="shared" ca="1" si="0"/>
        <v>0.82763172216173841</v>
      </c>
      <c r="P6">
        <f t="shared" ca="1" si="0"/>
        <v>0.78368086364282097</v>
      </c>
      <c r="Q6">
        <f t="shared" ca="1" si="0"/>
        <v>-4.3272805109153545E-2</v>
      </c>
      <c r="R6">
        <f t="shared" ca="1" si="0"/>
        <v>-0.46209761366670499</v>
      </c>
      <c r="S6">
        <f t="shared" ca="1" si="0"/>
        <v>-0.79398597378942837</v>
      </c>
      <c r="T6">
        <f t="shared" ca="1" si="0"/>
        <v>0.488218815831168</v>
      </c>
      <c r="U6">
        <f t="shared" ca="1" si="0"/>
        <v>-0.37446232422230552</v>
      </c>
    </row>
    <row r="7" spans="1:21" x14ac:dyDescent="0.25">
      <c r="A7">
        <v>5</v>
      </c>
      <c r="B7">
        <f t="shared" ca="1" si="1"/>
        <v>-0.55516142067780838</v>
      </c>
      <c r="C7">
        <f t="shared" ca="1" si="0"/>
        <v>0.68367637941052783</v>
      </c>
      <c r="D7">
        <f t="shared" ca="1" si="0"/>
        <v>0.50592949314797897</v>
      </c>
      <c r="E7">
        <f t="shared" ca="1" si="0"/>
        <v>3.8631096295237199E-2</v>
      </c>
      <c r="F7">
        <f t="shared" ca="1" si="0"/>
        <v>0.44118916372172157</v>
      </c>
      <c r="G7">
        <f t="shared" ca="1" si="0"/>
        <v>0.61181925193685038</v>
      </c>
      <c r="H7">
        <f t="shared" ca="1" si="0"/>
        <v>-0.58592285618152218</v>
      </c>
      <c r="I7">
        <f t="shared" ca="1" si="0"/>
        <v>-0.49593938635393187</v>
      </c>
      <c r="J7">
        <f t="shared" ca="1" si="0"/>
        <v>-0.45513609906325003</v>
      </c>
      <c r="K7">
        <f t="shared" ca="1" si="0"/>
        <v>5.7153817707044308E-2</v>
      </c>
      <c r="L7">
        <f t="shared" ca="1" si="0"/>
        <v>-0.86096252986878596</v>
      </c>
      <c r="M7">
        <f t="shared" ca="1" si="0"/>
        <v>0.84937569850400574</v>
      </c>
      <c r="N7">
        <f t="shared" ca="1" si="0"/>
        <v>0.5629371126050764</v>
      </c>
      <c r="O7">
        <f t="shared" ca="1" si="0"/>
        <v>0.27977519315814869</v>
      </c>
      <c r="P7">
        <f t="shared" ca="1" si="0"/>
        <v>0.92930710671408234</v>
      </c>
      <c r="Q7">
        <f t="shared" ca="1" si="0"/>
        <v>-0.83277169907947379</v>
      </c>
      <c r="R7">
        <f t="shared" ca="1" si="0"/>
        <v>-0.5421845547451507</v>
      </c>
      <c r="S7">
        <f t="shared" ca="1" si="0"/>
        <v>0.57881945390330158</v>
      </c>
      <c r="T7">
        <f t="shared" ca="1" si="0"/>
        <v>-0.28949671518102571</v>
      </c>
      <c r="U7">
        <f t="shared" ca="1" si="0"/>
        <v>3.2645474474419123E-2</v>
      </c>
    </row>
    <row r="8" spans="1:21" x14ac:dyDescent="0.25">
      <c r="A8">
        <v>6</v>
      </c>
      <c r="B8">
        <f t="shared" ca="1" si="1"/>
        <v>0.23586768757124421</v>
      </c>
      <c r="C8">
        <f t="shared" ca="1" si="0"/>
        <v>-0.4817485791508449</v>
      </c>
      <c r="D8">
        <f t="shared" ca="1" si="0"/>
        <v>0.25367003025492463</v>
      </c>
      <c r="E8">
        <f t="shared" ca="1" si="0"/>
        <v>0.31715132294804227</v>
      </c>
      <c r="F8">
        <f t="shared" ca="1" si="0"/>
        <v>0.47657123897440834</v>
      </c>
      <c r="G8">
        <f t="shared" ca="1" si="0"/>
        <v>-0.20993195215045479</v>
      </c>
      <c r="H8">
        <f t="shared" ca="1" si="0"/>
        <v>0.12589559967472308</v>
      </c>
      <c r="I8">
        <f t="shared" ca="1" si="0"/>
        <v>0.79797320716564579</v>
      </c>
      <c r="J8">
        <f t="shared" ca="1" si="0"/>
        <v>0.53682741555750035</v>
      </c>
      <c r="K8">
        <f t="shared" ca="1" si="0"/>
        <v>-0.17377442199403625</v>
      </c>
      <c r="L8">
        <f t="shared" ca="1" si="0"/>
        <v>-0.7074055513110209</v>
      </c>
      <c r="M8">
        <f t="shared" ca="1" si="0"/>
        <v>-0.52700344015939748</v>
      </c>
      <c r="N8">
        <f t="shared" ca="1" si="0"/>
        <v>0.80607925652421786</v>
      </c>
      <c r="O8">
        <f t="shared" ca="1" si="0"/>
        <v>-0.15885897483732658</v>
      </c>
      <c r="P8">
        <f t="shared" ca="1" si="0"/>
        <v>0.65364041600074163</v>
      </c>
      <c r="Q8">
        <f t="shared" ca="1" si="0"/>
        <v>-0.70429867595066709</v>
      </c>
      <c r="R8">
        <f t="shared" ca="1" si="0"/>
        <v>-0.49218126206437596</v>
      </c>
      <c r="S8">
        <f t="shared" ca="1" si="0"/>
        <v>-0.19800538536933288</v>
      </c>
      <c r="T8">
        <f t="shared" ca="1" si="0"/>
        <v>0.11901865720757798</v>
      </c>
      <c r="U8">
        <f t="shared" ca="1" si="0"/>
        <v>8.7195365706350669E-2</v>
      </c>
    </row>
    <row r="9" spans="1:21" x14ac:dyDescent="0.25">
      <c r="A9">
        <v>7</v>
      </c>
      <c r="B9">
        <f t="shared" ca="1" si="1"/>
        <v>-0.33840673958903489</v>
      </c>
      <c r="C9">
        <f t="shared" ca="1" si="0"/>
        <v>-0.60309151241226422</v>
      </c>
      <c r="D9">
        <f t="shared" ca="1" si="0"/>
        <v>-0.92559000824307147</v>
      </c>
      <c r="E9">
        <f t="shared" ca="1" si="0"/>
        <v>-0.78036635847129943</v>
      </c>
      <c r="F9">
        <f t="shared" ca="1" si="0"/>
        <v>0.83033145400629449</v>
      </c>
      <c r="G9">
        <f t="shared" ca="1" si="0"/>
        <v>-0.53905041810979659</v>
      </c>
      <c r="H9">
        <f t="shared" ca="1" si="0"/>
        <v>0.82885880595547023</v>
      </c>
      <c r="I9">
        <f t="shared" ca="1" si="0"/>
        <v>-0.11344013866400937</v>
      </c>
      <c r="J9">
        <f t="shared" ca="1" si="0"/>
        <v>0.70537696397510485</v>
      </c>
      <c r="K9">
        <f t="shared" ca="1" si="0"/>
        <v>-0.58122502420674937</v>
      </c>
      <c r="L9">
        <f t="shared" ca="1" si="0"/>
        <v>-0.96894390625811844</v>
      </c>
      <c r="M9">
        <f t="shared" ca="1" si="0"/>
        <v>-0.6839894419261463</v>
      </c>
      <c r="N9">
        <f t="shared" ca="1" si="0"/>
        <v>-0.66656148824959249</v>
      </c>
      <c r="O9">
        <f t="shared" ca="1" si="0"/>
        <v>-0.80691304794521868</v>
      </c>
      <c r="P9">
        <f t="shared" ca="1" si="0"/>
        <v>-0.8891405950617115</v>
      </c>
      <c r="Q9">
        <f t="shared" ca="1" si="0"/>
        <v>0.19360675036247543</v>
      </c>
      <c r="R9">
        <f t="shared" ca="1" si="0"/>
        <v>-0.49138205190551942</v>
      </c>
      <c r="S9">
        <f t="shared" ca="1" si="0"/>
        <v>0.20776883033109295</v>
      </c>
      <c r="T9">
        <f t="shared" ca="1" si="0"/>
        <v>-0.77413938534302806</v>
      </c>
      <c r="U9">
        <f t="shared" ca="1" si="0"/>
        <v>-0.98938908962087924</v>
      </c>
    </row>
    <row r="10" spans="1:21" x14ac:dyDescent="0.25">
      <c r="A10">
        <v>8</v>
      </c>
      <c r="B10">
        <f t="shared" ca="1" si="1"/>
        <v>-0.32222616863863807</v>
      </c>
      <c r="C10">
        <f t="shared" ca="1" si="0"/>
        <v>-0.8732988256866947</v>
      </c>
      <c r="D10">
        <f t="shared" ca="1" si="0"/>
        <v>-0.16070799671556069</v>
      </c>
      <c r="E10">
        <f t="shared" ca="1" si="0"/>
        <v>-0.68127345351545343</v>
      </c>
      <c r="F10">
        <f t="shared" ca="1" si="0"/>
        <v>6.9598667459077168E-2</v>
      </c>
      <c r="G10">
        <f t="shared" ca="1" si="0"/>
        <v>0.59387511218967126</v>
      </c>
      <c r="H10">
        <f t="shared" ca="1" si="0"/>
        <v>0.21305931276746626</v>
      </c>
      <c r="I10">
        <f t="shared" ca="1" si="0"/>
        <v>0.97955765311478737</v>
      </c>
      <c r="J10">
        <f t="shared" ca="1" si="0"/>
        <v>-0.37165400413098104</v>
      </c>
      <c r="K10">
        <f t="shared" ca="1" si="0"/>
        <v>-0.79290613706126933</v>
      </c>
      <c r="L10">
        <f t="shared" ca="1" si="0"/>
        <v>0.31395827113618746</v>
      </c>
      <c r="M10">
        <f t="shared" ca="1" si="0"/>
        <v>0.97354126695964815</v>
      </c>
      <c r="N10">
        <f t="shared" ca="1" si="0"/>
        <v>-0.49766365573745297</v>
      </c>
      <c r="O10">
        <f t="shared" ca="1" si="0"/>
        <v>-0.92750490697610788</v>
      </c>
      <c r="P10">
        <f t="shared" ca="1" si="0"/>
        <v>1.065098956235766E-2</v>
      </c>
      <c r="Q10">
        <f t="shared" ca="1" si="0"/>
        <v>-0.82622344018624583</v>
      </c>
      <c r="R10">
        <f t="shared" ca="1" si="0"/>
        <v>-0.32787787952342917</v>
      </c>
      <c r="S10">
        <f t="shared" ca="1" si="0"/>
        <v>-0.94942735504942544</v>
      </c>
      <c r="T10">
        <f t="shared" ca="1" si="0"/>
        <v>-0.82924208952852796</v>
      </c>
      <c r="U10">
        <f t="shared" ca="1" si="0"/>
        <v>0.96336709952744037</v>
      </c>
    </row>
    <row r="11" spans="1:21" x14ac:dyDescent="0.25">
      <c r="A11">
        <v>9</v>
      </c>
      <c r="B11">
        <f t="shared" ca="1" si="1"/>
        <v>-0.92853723017618495</v>
      </c>
      <c r="C11">
        <f t="shared" ca="1" si="0"/>
        <v>-0.11249941307205535</v>
      </c>
      <c r="D11">
        <f t="shared" ca="1" si="0"/>
        <v>-0.16518490161238231</v>
      </c>
      <c r="E11">
        <f t="shared" ca="1" si="0"/>
        <v>-0.5045022698602839</v>
      </c>
      <c r="F11">
        <f t="shared" ca="1" si="0"/>
        <v>0.41948013463670653</v>
      </c>
      <c r="G11">
        <f t="shared" ca="1" si="0"/>
        <v>-0.64567953829237323</v>
      </c>
      <c r="H11">
        <f t="shared" ca="1" si="0"/>
        <v>0.59222806692077135</v>
      </c>
      <c r="I11">
        <f t="shared" ca="1" si="0"/>
        <v>-0.59383761444549199</v>
      </c>
      <c r="J11">
        <f t="shared" ca="1" si="0"/>
        <v>0.20129054670643343</v>
      </c>
      <c r="K11">
        <f t="shared" ca="1" si="0"/>
        <v>-0.99191007901240513</v>
      </c>
      <c r="L11">
        <f t="shared" ca="1" si="0"/>
        <v>0.74405080497287734</v>
      </c>
      <c r="M11">
        <f t="shared" ca="1" si="0"/>
        <v>1.2741969954051413E-2</v>
      </c>
      <c r="N11">
        <f t="shared" ca="1" si="0"/>
        <v>0.10328610415064721</v>
      </c>
      <c r="O11">
        <f t="shared" ca="1" si="0"/>
        <v>5.8300568021971699E-2</v>
      </c>
      <c r="P11">
        <f t="shared" ca="1" si="0"/>
        <v>0.12776482622370322</v>
      </c>
      <c r="Q11">
        <f t="shared" ca="1" si="0"/>
        <v>-0.93478200028385317</v>
      </c>
      <c r="R11">
        <f t="shared" ca="1" si="0"/>
        <v>0.69641966162929969</v>
      </c>
      <c r="S11">
        <f t="shared" ca="1" si="0"/>
        <v>0.15397609515951793</v>
      </c>
      <c r="T11">
        <f t="shared" ca="1" si="0"/>
        <v>0.56222019529306233</v>
      </c>
      <c r="U11">
        <f t="shared" ca="1" si="0"/>
        <v>7.9982078887669283E-2</v>
      </c>
    </row>
    <row r="12" spans="1:21" x14ac:dyDescent="0.25">
      <c r="A12">
        <v>10</v>
      </c>
      <c r="B12">
        <f t="shared" ca="1" si="1"/>
        <v>-0.43131099892765534</v>
      </c>
      <c r="C12">
        <f t="shared" ca="1" si="0"/>
        <v>0.19623627363083918</v>
      </c>
      <c r="D12">
        <f t="shared" ca="1" si="0"/>
        <v>0.7272130395960168</v>
      </c>
      <c r="E12">
        <f t="shared" ca="1" si="0"/>
        <v>0.56169771025247983</v>
      </c>
      <c r="F12">
        <f t="shared" ca="1" si="0"/>
        <v>0.69650389656538336</v>
      </c>
      <c r="G12">
        <f t="shared" ca="1" si="0"/>
        <v>-0.72775408129870045</v>
      </c>
      <c r="H12">
        <f t="shared" ca="1" si="0"/>
        <v>0.3407573999696234</v>
      </c>
      <c r="I12">
        <f t="shared" ca="1" si="0"/>
        <v>0.43859484616095967</v>
      </c>
      <c r="J12">
        <f t="shared" ca="1" si="0"/>
        <v>0.57434403076370577</v>
      </c>
      <c r="K12">
        <f t="shared" ca="1" si="0"/>
        <v>-0.35454116406890046</v>
      </c>
      <c r="L12">
        <f t="shared" ca="1" si="0"/>
        <v>0.43180715635084166</v>
      </c>
      <c r="M12">
        <f t="shared" ca="1" si="0"/>
        <v>-0.8948794232661661</v>
      </c>
      <c r="N12">
        <f t="shared" ca="1" si="0"/>
        <v>-0.18227596820417458</v>
      </c>
      <c r="O12">
        <f t="shared" ca="1" si="0"/>
        <v>0.62406607788043322</v>
      </c>
      <c r="P12">
        <f t="shared" ca="1" si="0"/>
        <v>0.67004783309632554</v>
      </c>
      <c r="Q12">
        <f t="shared" ca="1" si="0"/>
        <v>0.73862973055188719</v>
      </c>
      <c r="R12">
        <f t="shared" ca="1" si="0"/>
        <v>0.28316963710744814</v>
      </c>
      <c r="S12">
        <f t="shared" ca="1" si="0"/>
        <v>0.67529372308829427</v>
      </c>
      <c r="T12">
        <f t="shared" ca="1" si="0"/>
        <v>8.1913813205992003E-2</v>
      </c>
      <c r="U12">
        <f t="shared" ca="1" si="0"/>
        <v>-0.75896954838075592</v>
      </c>
    </row>
    <row r="13" spans="1:21" x14ac:dyDescent="0.25">
      <c r="A13">
        <v>11</v>
      </c>
      <c r="B13">
        <f t="shared" ca="1" si="1"/>
        <v>-4.8019284806346541E-2</v>
      </c>
      <c r="C13">
        <f t="shared" ca="1" si="0"/>
        <v>0.75070063838397827</v>
      </c>
      <c r="D13">
        <f t="shared" ca="1" si="0"/>
        <v>0.71465218430846855</v>
      </c>
      <c r="E13">
        <f t="shared" ca="1" si="0"/>
        <v>-0.8455115518662244</v>
      </c>
      <c r="F13">
        <f t="shared" ca="1" si="0"/>
        <v>-0.50733561196327859</v>
      </c>
      <c r="G13">
        <f t="shared" ca="1" si="0"/>
        <v>-8.4281544879883041E-2</v>
      </c>
      <c r="H13">
        <f t="shared" ca="1" si="0"/>
        <v>-0.6130189466194722</v>
      </c>
      <c r="I13">
        <f t="shared" ca="1" si="0"/>
        <v>-0.67861600288236024</v>
      </c>
      <c r="J13">
        <f t="shared" ca="1" si="0"/>
        <v>0.62489570243071713</v>
      </c>
      <c r="K13">
        <f t="shared" ca="1" si="0"/>
        <v>-0.96469212943185045</v>
      </c>
      <c r="L13">
        <f t="shared" ca="1" si="0"/>
        <v>0.46642201887061541</v>
      </c>
      <c r="M13">
        <f t="shared" ca="1" si="0"/>
        <v>-0.76589159460393241</v>
      </c>
      <c r="N13">
        <f t="shared" ca="1" si="0"/>
        <v>0.25928344558522554</v>
      </c>
      <c r="O13">
        <f t="shared" ca="1" si="0"/>
        <v>-0.74969266442106663</v>
      </c>
      <c r="P13">
        <f t="shared" ca="1" si="0"/>
        <v>-0.69901931095040037</v>
      </c>
      <c r="Q13">
        <f t="shared" ca="1" si="0"/>
        <v>0.47578052148860905</v>
      </c>
      <c r="R13">
        <f t="shared" ca="1" si="0"/>
        <v>0.76429602186929135</v>
      </c>
      <c r="S13">
        <f t="shared" ca="1" si="0"/>
        <v>4.687759565575611E-2</v>
      </c>
      <c r="T13">
        <f t="shared" ca="1" si="0"/>
        <v>-0.29768500622866645</v>
      </c>
      <c r="U13">
        <f t="shared" ca="1" si="0"/>
        <v>-0.15652589993277277</v>
      </c>
    </row>
    <row r="14" spans="1:21" x14ac:dyDescent="0.25">
      <c r="A14">
        <v>12</v>
      </c>
      <c r="B14">
        <f t="shared" ca="1" si="1"/>
        <v>-0.79027562515350169</v>
      </c>
      <c r="C14">
        <f t="shared" ca="1" si="0"/>
        <v>0.3939122615901347</v>
      </c>
      <c r="D14">
        <f t="shared" ca="1" si="0"/>
        <v>-0.89138195051390667</v>
      </c>
      <c r="E14">
        <f t="shared" ca="1" si="0"/>
        <v>-0.5253235537241745</v>
      </c>
      <c r="F14">
        <f t="shared" ca="1" si="0"/>
        <v>0.77449367723307505</v>
      </c>
      <c r="G14">
        <f t="shared" ca="1" si="0"/>
        <v>4.5898671257629253E-2</v>
      </c>
      <c r="H14">
        <f t="shared" ca="1" si="0"/>
        <v>-0.97997697192013988</v>
      </c>
      <c r="I14">
        <f t="shared" ca="1" si="0"/>
        <v>-0.74576142349912655</v>
      </c>
      <c r="J14">
        <f t="shared" ca="1" si="0"/>
        <v>0.44584622238984695</v>
      </c>
      <c r="K14">
        <f t="shared" ca="1" si="0"/>
        <v>-0.82548623886314099</v>
      </c>
      <c r="L14">
        <f t="shared" ca="1" si="0"/>
        <v>0.25109543206629592</v>
      </c>
      <c r="M14">
        <f t="shared" ca="1" si="0"/>
        <v>0.71796329058794028</v>
      </c>
      <c r="N14">
        <f t="shared" ca="1" si="0"/>
        <v>-0.45537880862797331</v>
      </c>
      <c r="O14">
        <f t="shared" ca="1" si="0"/>
        <v>-0.35110815228343961</v>
      </c>
      <c r="P14">
        <f t="shared" ca="1" si="0"/>
        <v>0.78532441948403364</v>
      </c>
      <c r="Q14">
        <f t="shared" ca="1" si="0"/>
        <v>-0.38460255905820961</v>
      </c>
      <c r="R14">
        <f t="shared" ca="1" si="0"/>
        <v>-0.85422485970189777</v>
      </c>
      <c r="S14">
        <f t="shared" ca="1" si="0"/>
        <v>0.40558164413015341</v>
      </c>
      <c r="T14">
        <f t="shared" ca="1" si="0"/>
        <v>-0.58049047616097749</v>
      </c>
      <c r="U14">
        <f t="shared" ca="1" si="0"/>
        <v>0.53936148730734268</v>
      </c>
    </row>
    <row r="15" spans="1:21" x14ac:dyDescent="0.25">
      <c r="A15">
        <v>13</v>
      </c>
      <c r="B15">
        <f t="shared" ca="1" si="1"/>
        <v>0.7371791747917531</v>
      </c>
      <c r="C15">
        <f t="shared" ca="1" si="0"/>
        <v>-0.65984479834577026</v>
      </c>
      <c r="D15">
        <f t="shared" ca="1" si="0"/>
        <v>0.6054560649205103</v>
      </c>
      <c r="E15">
        <f t="shared" ca="1" si="0"/>
        <v>0.67131807383061348</v>
      </c>
      <c r="F15">
        <f t="shared" ca="1" si="0"/>
        <v>0.81419307752906578</v>
      </c>
      <c r="G15">
        <f t="shared" ca="1" si="0"/>
        <v>0.71189720163297254</v>
      </c>
      <c r="H15">
        <f t="shared" ca="1" si="0"/>
        <v>-0.19125800075535704</v>
      </c>
      <c r="I15">
        <f t="shared" ca="1" si="0"/>
        <v>0.2090878362037738</v>
      </c>
      <c r="J15">
        <f t="shared" ca="1" si="0"/>
        <v>-0.13026271890092667</v>
      </c>
      <c r="K15">
        <f t="shared" ref="K15:U21" ca="1" si="2">2*RAND()-1</f>
        <v>0.63973184264007665</v>
      </c>
      <c r="L15">
        <f t="shared" ca="1" si="2"/>
        <v>-0.9752225378328212</v>
      </c>
      <c r="M15">
        <f t="shared" ca="1" si="2"/>
        <v>0.25194229674969759</v>
      </c>
      <c r="N15">
        <f t="shared" ca="1" si="2"/>
        <v>-0.82845131983737996</v>
      </c>
      <c r="O15">
        <f t="shared" ca="1" si="2"/>
        <v>0.34311606170887399</v>
      </c>
      <c r="P15">
        <f t="shared" ca="1" si="2"/>
        <v>0.78849799854166558</v>
      </c>
      <c r="Q15">
        <f t="shared" ca="1" si="2"/>
        <v>-0.37765022862388054</v>
      </c>
      <c r="R15">
        <f t="shared" ca="1" si="2"/>
        <v>-0.88379985205831346</v>
      </c>
      <c r="S15">
        <f t="shared" ca="1" si="2"/>
        <v>0.68494085767255086</v>
      </c>
      <c r="T15">
        <f t="shared" ca="1" si="2"/>
        <v>0.59338910275377899</v>
      </c>
      <c r="U15">
        <f t="shared" ca="1" si="2"/>
        <v>-0.1517989333875629</v>
      </c>
    </row>
    <row r="16" spans="1:21" x14ac:dyDescent="0.25">
      <c r="A16">
        <v>14</v>
      </c>
      <c r="B16">
        <f t="shared" ca="1" si="1"/>
        <v>0.90783770904601857</v>
      </c>
      <c r="C16">
        <f t="shared" ca="1" si="1"/>
        <v>-1.1461741622875943E-2</v>
      </c>
      <c r="D16">
        <f t="shared" ca="1" si="1"/>
        <v>0.58246728787682023</v>
      </c>
      <c r="E16">
        <f t="shared" ca="1" si="1"/>
        <v>0.53820978651699947</v>
      </c>
      <c r="F16">
        <f t="shared" ca="1" si="1"/>
        <v>-0.2826584780630621</v>
      </c>
      <c r="G16">
        <f t="shared" ca="1" si="1"/>
        <v>1.6846865558632906E-3</v>
      </c>
      <c r="H16">
        <f t="shared" ca="1" si="1"/>
        <v>-0.49336898102919702</v>
      </c>
      <c r="I16">
        <f t="shared" ca="1" si="1"/>
        <v>0.42699843309552388</v>
      </c>
      <c r="J16">
        <f t="shared" ca="1" si="1"/>
        <v>-0.52542793260262544</v>
      </c>
      <c r="K16">
        <f t="shared" ca="1" si="1"/>
        <v>-0.76226699432216627</v>
      </c>
      <c r="L16">
        <f t="shared" ca="1" si="1"/>
        <v>-0.86209206968565644</v>
      </c>
      <c r="M16">
        <f t="shared" ca="1" si="1"/>
        <v>-0.22159357572292304</v>
      </c>
      <c r="N16">
        <f t="shared" ca="1" si="1"/>
        <v>-0.35330343913265994</v>
      </c>
      <c r="O16">
        <f t="shared" ca="1" si="1"/>
        <v>-0.55986851262682147</v>
      </c>
      <c r="P16">
        <f t="shared" ca="1" si="1"/>
        <v>0.23184901912557487</v>
      </c>
      <c r="Q16">
        <f t="shared" ca="1" si="1"/>
        <v>0.43002411326890377</v>
      </c>
      <c r="R16">
        <f t="shared" ca="1" si="2"/>
        <v>-0.55490874233809828</v>
      </c>
      <c r="S16">
        <f t="shared" ca="1" si="2"/>
        <v>-0.7831204640383338</v>
      </c>
      <c r="T16">
        <f t="shared" ca="1" si="2"/>
        <v>0.37070844124815316</v>
      </c>
      <c r="U16">
        <f t="shared" ca="1" si="2"/>
        <v>-0.35958022719601601</v>
      </c>
    </row>
    <row r="17" spans="1:21" x14ac:dyDescent="0.25">
      <c r="A17">
        <v>15</v>
      </c>
      <c r="B17">
        <f t="shared" ca="1" si="1"/>
        <v>0.55889248338715092</v>
      </c>
      <c r="C17">
        <f t="shared" ca="1" si="1"/>
        <v>9.7973566275986856E-2</v>
      </c>
      <c r="D17">
        <f t="shared" ca="1" si="1"/>
        <v>0.38646277079409797</v>
      </c>
      <c r="E17">
        <f t="shared" ca="1" si="1"/>
        <v>0.60595602385226632</v>
      </c>
      <c r="F17">
        <f t="shared" ca="1" si="1"/>
        <v>0.12024976296028123</v>
      </c>
      <c r="G17">
        <f t="shared" ca="1" si="1"/>
        <v>0.99365110488516328</v>
      </c>
      <c r="H17">
        <f t="shared" ca="1" si="1"/>
        <v>0.26293613556868634</v>
      </c>
      <c r="I17">
        <f t="shared" ca="1" si="1"/>
        <v>-0.9635785726811259</v>
      </c>
      <c r="J17">
        <f t="shared" ca="1" si="1"/>
        <v>0.2896468873201925</v>
      </c>
      <c r="K17">
        <f t="shared" ca="1" si="1"/>
        <v>0.43412105018368163</v>
      </c>
      <c r="L17">
        <f t="shared" ca="1" si="1"/>
        <v>-0.43777418884998798</v>
      </c>
      <c r="M17">
        <f t="shared" ca="1" si="1"/>
        <v>0.78197719485556316</v>
      </c>
      <c r="N17">
        <f t="shared" ca="1" si="1"/>
        <v>0.14538993438602987</v>
      </c>
      <c r="O17">
        <f t="shared" ca="1" si="1"/>
        <v>-9.7696288487758576E-3</v>
      </c>
      <c r="P17">
        <f t="shared" ca="1" si="1"/>
        <v>-0.82713185212400164</v>
      </c>
      <c r="Q17">
        <f t="shared" ca="1" si="1"/>
        <v>0.29232488412108437</v>
      </c>
      <c r="R17">
        <f t="shared" ca="1" si="2"/>
        <v>0.75147234595945878</v>
      </c>
      <c r="S17">
        <f t="shared" ca="1" si="2"/>
        <v>-0.45521829595693419</v>
      </c>
      <c r="T17">
        <f t="shared" ca="1" si="2"/>
        <v>-0.26895913032315244</v>
      </c>
      <c r="U17">
        <f t="shared" ca="1" si="2"/>
        <v>0.94812673796128699</v>
      </c>
    </row>
    <row r="18" spans="1:21" x14ac:dyDescent="0.25">
      <c r="A18">
        <v>16</v>
      </c>
      <c r="B18">
        <f t="shared" ca="1" si="1"/>
        <v>-0.49797848517913801</v>
      </c>
      <c r="C18">
        <f t="shared" ca="1" si="1"/>
        <v>-0.80459801610349979</v>
      </c>
      <c r="D18">
        <f t="shared" ca="1" si="1"/>
        <v>-0.75526441967392044</v>
      </c>
      <c r="E18">
        <f t="shared" ca="1" si="1"/>
        <v>-0.73474856169244318</v>
      </c>
      <c r="F18">
        <f t="shared" ca="1" si="1"/>
        <v>0.77517900345822488</v>
      </c>
      <c r="G18">
        <f t="shared" ca="1" si="1"/>
        <v>-0.53357668370704925</v>
      </c>
      <c r="H18">
        <f t="shared" ca="1" si="1"/>
        <v>0.15119284487625118</v>
      </c>
      <c r="I18">
        <f t="shared" ca="1" si="1"/>
        <v>-0.39977461685969407</v>
      </c>
      <c r="J18">
        <f t="shared" ca="1" si="1"/>
        <v>-0.49563189716704259</v>
      </c>
      <c r="K18">
        <f t="shared" ca="1" si="1"/>
        <v>-0.30523874969547071</v>
      </c>
      <c r="L18">
        <f t="shared" ca="1" si="1"/>
        <v>-0.51508526662829213</v>
      </c>
      <c r="M18">
        <f t="shared" ca="1" si="1"/>
        <v>0.86743008803321331</v>
      </c>
      <c r="N18">
        <f t="shared" ca="1" si="1"/>
        <v>-0.83882485879745872</v>
      </c>
      <c r="O18">
        <f t="shared" ca="1" si="1"/>
        <v>0.969783064751917</v>
      </c>
      <c r="P18">
        <f t="shared" ca="1" si="1"/>
        <v>-0.19159461982710502</v>
      </c>
      <c r="Q18">
        <f t="shared" ca="1" si="1"/>
        <v>-0.60487529276577323</v>
      </c>
      <c r="R18">
        <f t="shared" ca="1" si="2"/>
        <v>-0.52506716718483548</v>
      </c>
      <c r="S18">
        <f t="shared" ca="1" si="2"/>
        <v>0.62414884118893643</v>
      </c>
      <c r="T18">
        <f t="shared" ca="1" si="2"/>
        <v>-0.10905875623268302</v>
      </c>
      <c r="U18">
        <f t="shared" ca="1" si="2"/>
        <v>-0.53048395036064977</v>
      </c>
    </row>
    <row r="19" spans="1:21" x14ac:dyDescent="0.25">
      <c r="A19">
        <v>17</v>
      </c>
      <c r="B19">
        <f t="shared" ca="1" si="1"/>
        <v>-0.9451042585034477</v>
      </c>
      <c r="C19">
        <f t="shared" ca="1" si="1"/>
        <v>-0.55914621775524842</v>
      </c>
      <c r="D19">
        <f t="shared" ca="1" si="1"/>
        <v>0.82278885867068396</v>
      </c>
      <c r="E19">
        <f t="shared" ca="1" si="1"/>
        <v>0.29071646361898273</v>
      </c>
      <c r="F19">
        <f t="shared" ca="1" si="1"/>
        <v>0.17419108428996322</v>
      </c>
      <c r="G19">
        <f t="shared" ca="1" si="1"/>
        <v>-0.57933716357917109</v>
      </c>
      <c r="H19">
        <f t="shared" ca="1" si="1"/>
        <v>-0.31739213790217602</v>
      </c>
      <c r="I19">
        <f t="shared" ca="1" si="1"/>
        <v>-0.35676500400977273</v>
      </c>
      <c r="J19">
        <f t="shared" ca="1" si="1"/>
        <v>6.9889717826043807E-4</v>
      </c>
      <c r="K19">
        <f t="shared" ca="1" si="1"/>
        <v>0.38767138551984104</v>
      </c>
      <c r="L19">
        <f t="shared" ca="1" si="1"/>
        <v>0.52284175607782513</v>
      </c>
      <c r="M19">
        <f t="shared" ca="1" si="1"/>
        <v>0.73543235859664668</v>
      </c>
      <c r="N19">
        <f t="shared" ca="1" si="1"/>
        <v>0.19944258360971556</v>
      </c>
      <c r="O19">
        <f t="shared" ca="1" si="1"/>
        <v>-0.51738114999862295</v>
      </c>
      <c r="P19">
        <f t="shared" ca="1" si="1"/>
        <v>-0.29011522951060043</v>
      </c>
      <c r="Q19">
        <f t="shared" ca="1" si="1"/>
        <v>0.9664698807780463</v>
      </c>
      <c r="R19">
        <f t="shared" ca="1" si="2"/>
        <v>0.144652046539685</v>
      </c>
      <c r="S19">
        <f t="shared" ca="1" si="2"/>
        <v>0.2604617594279135</v>
      </c>
      <c r="T19">
        <f t="shared" ca="1" si="2"/>
        <v>0.7674885914248919</v>
      </c>
      <c r="U19">
        <f t="shared" ca="1" si="2"/>
        <v>-0.90690642927804221</v>
      </c>
    </row>
    <row r="20" spans="1:21" x14ac:dyDescent="0.25">
      <c r="A20">
        <v>18</v>
      </c>
      <c r="B20">
        <f t="shared" ca="1" si="1"/>
        <v>0.77644643367061916</v>
      </c>
      <c r="C20">
        <f t="shared" ca="1" si="1"/>
        <v>-0.1779186585701602</v>
      </c>
      <c r="D20">
        <f t="shared" ca="1" si="1"/>
        <v>0.89203522257790513</v>
      </c>
      <c r="E20">
        <f t="shared" ca="1" si="1"/>
        <v>0.23252605570007567</v>
      </c>
      <c r="F20">
        <f t="shared" ca="1" si="1"/>
        <v>5.1203758902002239E-2</v>
      </c>
      <c r="G20">
        <f t="shared" ca="1" si="1"/>
        <v>-0.6816933841624877</v>
      </c>
      <c r="H20">
        <f t="shared" ca="1" si="1"/>
        <v>-0.57061739297760306</v>
      </c>
      <c r="I20">
        <f t="shared" ca="1" si="1"/>
        <v>-0.19192023643917233</v>
      </c>
      <c r="J20">
        <f t="shared" ca="1" si="1"/>
        <v>0.96561363588794391</v>
      </c>
      <c r="K20">
        <f t="shared" ca="1" si="1"/>
        <v>-0.89674053867718406</v>
      </c>
      <c r="L20">
        <f t="shared" ca="1" si="1"/>
        <v>-0.73987746032904433</v>
      </c>
      <c r="M20">
        <f t="shared" ca="1" si="1"/>
        <v>0.35219662335734103</v>
      </c>
      <c r="N20">
        <f t="shared" ca="1" si="1"/>
        <v>0.82112732640518282</v>
      </c>
      <c r="O20">
        <f t="shared" ca="1" si="1"/>
        <v>0.44116221786384613</v>
      </c>
      <c r="P20">
        <f t="shared" ca="1" si="1"/>
        <v>-0.83723927520958119</v>
      </c>
      <c r="Q20">
        <f t="shared" ca="1" si="1"/>
        <v>0.71265033274473977</v>
      </c>
      <c r="R20">
        <f t="shared" ca="1" si="2"/>
        <v>-0.20930161236331624</v>
      </c>
      <c r="S20">
        <f t="shared" ca="1" si="2"/>
        <v>-0.3460937166562883</v>
      </c>
      <c r="T20">
        <f t="shared" ca="1" si="2"/>
        <v>-3.8941606994760791E-2</v>
      </c>
      <c r="U20">
        <f t="shared" ca="1" si="2"/>
        <v>0.79123906698825497</v>
      </c>
    </row>
    <row r="21" spans="1:21" x14ac:dyDescent="0.25">
      <c r="A21">
        <v>19</v>
      </c>
      <c r="B21">
        <f t="shared" ca="1" si="1"/>
        <v>0.94540649000736487</v>
      </c>
      <c r="C21">
        <f t="shared" ca="1" si="1"/>
        <v>0.42616441676394867</v>
      </c>
      <c r="D21">
        <f t="shared" ca="1" si="1"/>
        <v>0.55391744776666885</v>
      </c>
      <c r="E21">
        <f t="shared" ca="1" si="1"/>
        <v>6.6498735177352275E-2</v>
      </c>
      <c r="F21">
        <f t="shared" ca="1" si="1"/>
        <v>-0.35624995927495973</v>
      </c>
      <c r="G21">
        <f t="shared" ca="1" si="1"/>
        <v>0.65733039907876134</v>
      </c>
      <c r="H21">
        <f t="shared" ca="1" si="1"/>
        <v>-7.5676354017227832E-2</v>
      </c>
      <c r="I21">
        <f t="shared" ca="1" si="1"/>
        <v>-0.21659689038475571</v>
      </c>
      <c r="J21">
        <f t="shared" ca="1" si="1"/>
        <v>-0.91956954585781236</v>
      </c>
      <c r="K21">
        <f t="shared" ca="1" si="1"/>
        <v>-0.81980412924261215</v>
      </c>
      <c r="L21">
        <f t="shared" ca="1" si="1"/>
        <v>-0.56814807840109305</v>
      </c>
      <c r="M21">
        <f t="shared" ca="1" si="1"/>
        <v>-0.39334716380989776</v>
      </c>
      <c r="N21">
        <f t="shared" ca="1" si="1"/>
        <v>0.79620737553102305</v>
      </c>
      <c r="O21">
        <f t="shared" ca="1" si="1"/>
        <v>0.33877759090489001</v>
      </c>
      <c r="P21">
        <f t="shared" ca="1" si="1"/>
        <v>0.12495375836639044</v>
      </c>
      <c r="Q21">
        <f t="shared" ca="1" si="1"/>
        <v>0.60506111225651349</v>
      </c>
      <c r="R21">
        <f t="shared" ca="1" si="2"/>
        <v>-0.94399440980711269</v>
      </c>
      <c r="S21">
        <f t="shared" ca="1" si="2"/>
        <v>0.29365214959958963</v>
      </c>
      <c r="T21">
        <f t="shared" ca="1" si="2"/>
        <v>0.34132260743068188</v>
      </c>
      <c r="U21">
        <f t="shared" ca="1" si="2"/>
        <v>-0.7615446989981316</v>
      </c>
    </row>
    <row r="22" spans="1:21" x14ac:dyDescent="0.25">
      <c r="B22">
        <f ca="1">SUM(B2:B13)-B2</f>
        <v>-0.18229773251471082</v>
      </c>
      <c r="C22">
        <f ca="1">SUM(C2:C13)-C3</f>
        <v>0.25225499279162023</v>
      </c>
      <c r="D22">
        <f ca="1">SUM(D2:D13)-D4</f>
        <v>1.16574484745617</v>
      </c>
      <c r="E22">
        <f ca="1">SUM(E2:E13)-E5</f>
        <v>-0.4044048006837917</v>
      </c>
      <c r="F22">
        <f ca="1">SUM(F2:F13)-F6</f>
        <v>3.4411437064044579</v>
      </c>
      <c r="G22">
        <f ca="1">SUM(G2:G13)-G7</f>
        <v>-0.42889274198516802</v>
      </c>
      <c r="H22">
        <f ca="1">SUM(H2:H13)-H8</f>
        <v>2.8992017321545323</v>
      </c>
      <c r="I22">
        <f ca="1">SUM(I2:I13)-I9</f>
        <v>-1.1095197961340422</v>
      </c>
      <c r="J22">
        <f ca="1">SUM(J2:J13)-J10</f>
        <v>2.2236959447671287</v>
      </c>
      <c r="K22">
        <f ca="1">SUM(K2:K13)-K11</f>
        <v>-1.8145612216741072</v>
      </c>
      <c r="L22">
        <f ca="1">SUM(L2:L13)-L12</f>
        <v>0.69078691334350961</v>
      </c>
      <c r="M22">
        <f ca="1">SUM(M2:M13)-M13</f>
        <v>-3.0990435045093321</v>
      </c>
      <c r="N22">
        <f t="shared" ref="N22:U22" ca="1" si="3">SUM(N2:N13)-N13</f>
        <v>0.79556494237601338</v>
      </c>
      <c r="O22">
        <f t="shared" ca="1" si="3"/>
        <v>0.2299937635049929</v>
      </c>
      <c r="P22">
        <f t="shared" ca="1" si="3"/>
        <v>2.1947411007081663</v>
      </c>
      <c r="Q22">
        <f t="shared" ca="1" si="3"/>
        <v>-1.847588911054763</v>
      </c>
      <c r="R22">
        <f t="shared" ca="1" si="3"/>
        <v>-0.77547609381584537</v>
      </c>
      <c r="S22">
        <f t="shared" ca="1" si="3"/>
        <v>0.25912149212761926</v>
      </c>
      <c r="T22">
        <f t="shared" ca="1" si="3"/>
        <v>-0.11016101585899962</v>
      </c>
      <c r="U22">
        <f t="shared" ca="1" si="3"/>
        <v>1.3607033403670772</v>
      </c>
    </row>
    <row r="24" spans="1:21" x14ac:dyDescent="0.25">
      <c r="C24" t="s">
        <v>30</v>
      </c>
      <c r="D24" s="6">
        <f ca="1">MIN(B2:U21)</f>
        <v>-0.99191007901240513</v>
      </c>
    </row>
    <row r="25" spans="1:21" x14ac:dyDescent="0.25">
      <c r="C25" t="s">
        <v>31</v>
      </c>
      <c r="D25" s="6">
        <f ca="1">MAX(B2:U21)</f>
        <v>0.99590503179818457</v>
      </c>
    </row>
    <row r="27" spans="1:21" x14ac:dyDescent="0.25">
      <c r="C27" t="s">
        <v>32</v>
      </c>
      <c r="D27" cm="1">
        <f t="array" aca="1" ref="D27" ca="1">MAX(ABS(B2:U21))</f>
        <v>0.99590503179818457</v>
      </c>
    </row>
    <row r="28" spans="1:21" x14ac:dyDescent="0.25">
      <c r="D28">
        <f ca="1">1/D27</f>
        <v>1.0041118059162948</v>
      </c>
    </row>
    <row r="30" spans="1:21" x14ac:dyDescent="0.25">
      <c r="B30" t="s">
        <v>33</v>
      </c>
      <c r="D30" s="5">
        <v>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F995-7720-4576-B421-D512EA92F4F5}">
  <dimension ref="A1:U30"/>
  <sheetViews>
    <sheetView zoomScaleNormal="100" workbookViewId="0">
      <selection activeCell="B2" sqref="B2:U21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 s="12">
        <v>-0.49655144299999998</v>
      </c>
      <c r="C2" s="12">
        <v>0.14799087499999999</v>
      </c>
      <c r="D2" s="12">
        <v>0.13246169199999999</v>
      </c>
      <c r="E2" s="12">
        <v>0.133915228</v>
      </c>
      <c r="F2" s="12">
        <v>0.13919815599999999</v>
      </c>
      <c r="G2" s="12">
        <v>0.16601289</v>
      </c>
      <c r="H2" s="12">
        <v>0.166897667</v>
      </c>
      <c r="I2" s="12">
        <v>0.13271302300000001</v>
      </c>
      <c r="J2" s="12">
        <v>0.16374470399999999</v>
      </c>
      <c r="K2" s="12">
        <v>0.148163343</v>
      </c>
      <c r="L2" s="12">
        <v>0.181095486</v>
      </c>
      <c r="M2" s="12">
        <v>0.17037143099999999</v>
      </c>
      <c r="N2" s="12">
        <v>-0.37873525099999999</v>
      </c>
      <c r="O2" s="12">
        <v>0.79179113800000001</v>
      </c>
      <c r="P2" s="12">
        <v>0.42154055899999998</v>
      </c>
      <c r="Q2" s="12">
        <v>8.6670720000000007E-2</v>
      </c>
      <c r="R2" s="12">
        <v>-0.146598706</v>
      </c>
      <c r="S2" s="12">
        <v>0.70208862500000002</v>
      </c>
      <c r="T2" s="12">
        <v>-0.65290218700000002</v>
      </c>
      <c r="U2" s="12">
        <v>-0.296014783</v>
      </c>
    </row>
    <row r="3" spans="1:21" x14ac:dyDescent="0.25">
      <c r="A3">
        <v>1</v>
      </c>
      <c r="B3" s="12">
        <v>0.14799087499999999</v>
      </c>
      <c r="C3" s="12">
        <v>-0.55030523499999995</v>
      </c>
      <c r="D3" s="12">
        <v>0.15057030499999999</v>
      </c>
      <c r="E3" s="12">
        <v>9.6130212000000007E-2</v>
      </c>
      <c r="F3" s="12">
        <v>0.129377942</v>
      </c>
      <c r="G3" s="12">
        <v>0.15312036700000001</v>
      </c>
      <c r="H3" s="12">
        <v>0.180103022</v>
      </c>
      <c r="I3" s="12">
        <v>0.13548763999999999</v>
      </c>
      <c r="J3" s="12">
        <v>0.16938876899999999</v>
      </c>
      <c r="K3" s="12">
        <v>0.158324888</v>
      </c>
      <c r="L3" s="12">
        <v>0.18274493999999999</v>
      </c>
      <c r="M3" s="12">
        <v>0.17867693900000001</v>
      </c>
      <c r="N3" s="12">
        <v>-3.9516968999999999E-2</v>
      </c>
      <c r="O3" s="12">
        <v>0.11834423299999999</v>
      </c>
      <c r="P3" s="12">
        <v>-0.34449146000000003</v>
      </c>
      <c r="Q3" s="12">
        <v>0.41213234300000001</v>
      </c>
      <c r="R3" s="12">
        <v>-9.4470911000000005E-2</v>
      </c>
      <c r="S3" s="12">
        <v>0.62623488999999999</v>
      </c>
      <c r="T3" s="12">
        <v>-0.60014928000000001</v>
      </c>
      <c r="U3" s="12">
        <v>-0.44725340899999999</v>
      </c>
    </row>
    <row r="4" spans="1:21" x14ac:dyDescent="0.25">
      <c r="A4">
        <v>2</v>
      </c>
      <c r="B4" s="12">
        <v>0.13246169199999999</v>
      </c>
      <c r="C4" s="12">
        <v>0.15057030499999999</v>
      </c>
      <c r="D4" s="12">
        <v>-0.64956762000000001</v>
      </c>
      <c r="E4" s="12">
        <v>0.22417641299999999</v>
      </c>
      <c r="F4" s="12">
        <v>0.178777977</v>
      </c>
      <c r="G4" s="12">
        <v>0.30403599799999997</v>
      </c>
      <c r="H4" s="12">
        <v>0.203509039</v>
      </c>
      <c r="I4" s="12">
        <v>0.16233072000000001</v>
      </c>
      <c r="J4" s="12">
        <v>0.212231428</v>
      </c>
      <c r="K4" s="12">
        <v>0.123616171</v>
      </c>
      <c r="L4" s="12">
        <v>0.20774791500000001</v>
      </c>
      <c r="M4" s="12">
        <v>0.215561477</v>
      </c>
      <c r="N4" s="12">
        <v>0.29794762299999999</v>
      </c>
      <c r="O4" s="12">
        <v>-0.24705867300000001</v>
      </c>
      <c r="P4" s="12">
        <v>-0.37042855299999999</v>
      </c>
      <c r="Q4" s="12">
        <v>-0.349870399</v>
      </c>
      <c r="R4" s="12">
        <v>-1.7452547999999998E-2</v>
      </c>
      <c r="S4" s="12">
        <v>0.262303487</v>
      </c>
      <c r="T4" s="12">
        <v>-0.33626714299999999</v>
      </c>
      <c r="U4" s="12">
        <v>0.30160405499999998</v>
      </c>
    </row>
    <row r="5" spans="1:21" x14ac:dyDescent="0.25">
      <c r="A5">
        <v>3</v>
      </c>
      <c r="B5" s="12">
        <v>0.133915228</v>
      </c>
      <c r="C5" s="12">
        <v>9.6130212000000007E-2</v>
      </c>
      <c r="D5" s="12">
        <v>0.22417641299999999</v>
      </c>
      <c r="E5" s="12">
        <v>-0.476618808</v>
      </c>
      <c r="F5" s="12">
        <v>0.13085614600000001</v>
      </c>
      <c r="G5" s="12">
        <v>0.23551644199999999</v>
      </c>
      <c r="H5" s="12">
        <v>0.13793602999999999</v>
      </c>
      <c r="I5" s="12">
        <v>0.140253764</v>
      </c>
      <c r="J5" s="12">
        <v>0.97284429500000003</v>
      </c>
      <c r="K5" s="12">
        <v>0.114515424</v>
      </c>
      <c r="L5" s="12">
        <v>0.168969956</v>
      </c>
      <c r="M5" s="12">
        <v>0.160707925</v>
      </c>
      <c r="N5" s="12">
        <v>0.38536680000000001</v>
      </c>
      <c r="O5" s="12">
        <v>-5.7886400000000003E-3</v>
      </c>
      <c r="P5" s="12">
        <v>0.57202806500000003</v>
      </c>
      <c r="Q5" s="12">
        <v>0.54299083800000003</v>
      </c>
      <c r="R5" s="12">
        <v>-2.4543816E-2</v>
      </c>
      <c r="S5" s="12">
        <v>0.32109592300000001</v>
      </c>
      <c r="T5" s="12">
        <v>-0.21547585</v>
      </c>
      <c r="U5" s="12">
        <v>-0.40305808399999998</v>
      </c>
    </row>
    <row r="6" spans="1:21" x14ac:dyDescent="0.25">
      <c r="A6">
        <v>4</v>
      </c>
      <c r="B6" s="12">
        <v>0.13919815599999999</v>
      </c>
      <c r="C6" s="12">
        <v>0.129377942</v>
      </c>
      <c r="D6" s="12">
        <v>0.178777977</v>
      </c>
      <c r="E6" s="12">
        <v>0.13085614600000001</v>
      </c>
      <c r="F6" s="12">
        <v>-0.472164005</v>
      </c>
      <c r="G6" s="12">
        <v>0.17227640599999999</v>
      </c>
      <c r="H6" s="12">
        <v>0.17439331699999999</v>
      </c>
      <c r="I6" s="12">
        <v>0.12909521700000001</v>
      </c>
      <c r="J6" s="12">
        <v>0.167135231</v>
      </c>
      <c r="K6" s="12">
        <v>-0.13581515499999999</v>
      </c>
      <c r="L6" s="12">
        <v>0.13923892900000001</v>
      </c>
      <c r="M6" s="12">
        <v>0.13956070500000001</v>
      </c>
      <c r="N6" s="12">
        <v>0.20610562199999999</v>
      </c>
      <c r="O6" s="12">
        <v>-0.638489482</v>
      </c>
      <c r="P6" s="12">
        <v>-0.39191912899999998</v>
      </c>
      <c r="Q6" s="12">
        <v>0.15234203299999999</v>
      </c>
      <c r="R6" s="12">
        <v>-6.3550134999999994E-2</v>
      </c>
      <c r="S6" s="12">
        <v>0.49674832499999999</v>
      </c>
      <c r="T6" s="12">
        <v>-0.67755468799999996</v>
      </c>
      <c r="U6" s="12">
        <v>-0.384157637</v>
      </c>
    </row>
    <row r="7" spans="1:21" x14ac:dyDescent="0.25">
      <c r="A7">
        <v>5</v>
      </c>
      <c r="B7" s="12">
        <v>0.16601289</v>
      </c>
      <c r="C7" s="12">
        <v>0.15312036700000001</v>
      </c>
      <c r="D7" s="12">
        <v>0.30403599799999997</v>
      </c>
      <c r="E7" s="12">
        <v>0.23551644199999999</v>
      </c>
      <c r="F7" s="12">
        <v>0.17227640599999999</v>
      </c>
      <c r="G7" s="12">
        <v>-0.77574638299999998</v>
      </c>
      <c r="H7" s="12">
        <v>0.24653594000000001</v>
      </c>
      <c r="I7" s="12">
        <v>0.145681962</v>
      </c>
      <c r="J7" s="12">
        <v>0.240920298</v>
      </c>
      <c r="K7" s="12">
        <v>0.14669023</v>
      </c>
      <c r="L7" s="12">
        <v>0.257180886</v>
      </c>
      <c r="M7" s="12">
        <v>0.244263071</v>
      </c>
      <c r="N7" s="12">
        <v>0.50313970900000005</v>
      </c>
      <c r="O7" s="12">
        <v>0.14858339200000001</v>
      </c>
      <c r="P7" s="12">
        <v>0.52846542100000005</v>
      </c>
      <c r="Q7" s="12">
        <v>0.12542041500000001</v>
      </c>
      <c r="R7" s="12">
        <v>0.601182043</v>
      </c>
      <c r="S7" s="12">
        <v>0.38542390900000001</v>
      </c>
      <c r="T7" s="12">
        <v>0.39421467700000001</v>
      </c>
      <c r="U7" s="12">
        <v>-7.7029291E-2</v>
      </c>
    </row>
    <row r="8" spans="1:21" x14ac:dyDescent="0.25">
      <c r="A8">
        <v>6</v>
      </c>
      <c r="B8" s="12">
        <v>0.166897667</v>
      </c>
      <c r="C8" s="12">
        <v>0.180103022</v>
      </c>
      <c r="D8" s="12">
        <v>0.203509039</v>
      </c>
      <c r="E8" s="12">
        <v>0.13793602999999999</v>
      </c>
      <c r="F8" s="12">
        <v>0.17439331699999999</v>
      </c>
      <c r="G8" s="12">
        <v>0.24653594000000001</v>
      </c>
      <c r="H8" s="12">
        <v>-0.66974138299999997</v>
      </c>
      <c r="I8" s="12">
        <v>0.16611731399999999</v>
      </c>
      <c r="J8" s="12">
        <v>0.20608997600000001</v>
      </c>
      <c r="K8" s="12">
        <v>0.19542770800000001</v>
      </c>
      <c r="L8" s="12">
        <v>0.24185719899999999</v>
      </c>
      <c r="M8" s="12">
        <v>0.24045154899999999</v>
      </c>
      <c r="N8" s="12">
        <v>-0.77065337199999995</v>
      </c>
      <c r="O8" s="12">
        <v>0.665770419</v>
      </c>
      <c r="P8" s="12">
        <v>0.43972146099999998</v>
      </c>
      <c r="Q8" s="12">
        <v>0.33581183999999997</v>
      </c>
      <c r="R8" s="12">
        <v>0.74771601499999996</v>
      </c>
      <c r="S8" s="12">
        <v>0.48835339300000002</v>
      </c>
      <c r="T8" s="12">
        <v>0.15788866300000001</v>
      </c>
      <c r="U8" s="12">
        <v>-0.44847018700000002</v>
      </c>
    </row>
    <row r="9" spans="1:21" x14ac:dyDescent="0.25">
      <c r="A9">
        <v>7</v>
      </c>
      <c r="B9" s="12">
        <v>0.13271302300000001</v>
      </c>
      <c r="C9" s="12">
        <v>0.13548763999999999</v>
      </c>
      <c r="D9" s="12">
        <v>0.16233072000000001</v>
      </c>
      <c r="E9" s="12">
        <v>0.140253764</v>
      </c>
      <c r="F9" s="12">
        <v>0.12909521700000001</v>
      </c>
      <c r="G9" s="12">
        <v>0.145681962</v>
      </c>
      <c r="H9" s="12">
        <v>0.16611731399999999</v>
      </c>
      <c r="I9" s="12">
        <v>-0.50605710400000004</v>
      </c>
      <c r="J9" s="12">
        <v>0.166478983</v>
      </c>
      <c r="K9" s="12">
        <v>0.125828669</v>
      </c>
      <c r="L9" s="12">
        <v>0.16422694199999999</v>
      </c>
      <c r="M9" s="12">
        <v>0.16520774899999999</v>
      </c>
      <c r="N9" s="12">
        <v>0.15019317200000001</v>
      </c>
      <c r="O9" s="12">
        <v>-0.386040469</v>
      </c>
      <c r="P9" s="12">
        <v>-1.7622753000000001E-2</v>
      </c>
      <c r="Q9" s="12">
        <v>0.14675698100000001</v>
      </c>
      <c r="R9" s="12">
        <v>1.483706E-3</v>
      </c>
      <c r="S9" s="12">
        <v>-0.247317335</v>
      </c>
      <c r="T9" s="12">
        <v>0.169796894</v>
      </c>
      <c r="U9" s="12">
        <v>0.15650778400000001</v>
      </c>
    </row>
    <row r="10" spans="1:21" x14ac:dyDescent="0.25">
      <c r="A10">
        <v>8</v>
      </c>
      <c r="B10" s="12">
        <v>0.16374470399999999</v>
      </c>
      <c r="C10" s="12">
        <v>0.16938876899999999</v>
      </c>
      <c r="D10" s="12">
        <v>0.212231428</v>
      </c>
      <c r="E10" s="12">
        <v>0.97284429500000003</v>
      </c>
      <c r="F10" s="12">
        <v>0.167135231</v>
      </c>
      <c r="G10" s="12">
        <v>0.240920298</v>
      </c>
      <c r="H10" s="12">
        <v>0.20608997600000001</v>
      </c>
      <c r="I10" s="12">
        <v>0.166478983</v>
      </c>
      <c r="J10" s="12">
        <v>-0.49655144299999998</v>
      </c>
      <c r="K10" s="12">
        <v>0.14799087499999999</v>
      </c>
      <c r="L10" s="12">
        <v>0.13246169199999999</v>
      </c>
      <c r="M10" s="12">
        <v>0.133915228</v>
      </c>
      <c r="N10" s="12">
        <v>0.13919815599999999</v>
      </c>
      <c r="O10" s="12">
        <v>0.16601289</v>
      </c>
      <c r="P10" s="12">
        <v>0.166897667</v>
      </c>
      <c r="Q10" s="12">
        <v>0.13271302300000001</v>
      </c>
      <c r="R10" s="12">
        <v>0.16374470399999999</v>
      </c>
      <c r="S10" s="12">
        <v>0.148163343</v>
      </c>
      <c r="T10" s="12">
        <v>0.181095486</v>
      </c>
      <c r="U10" s="12">
        <v>0.17037143099999999</v>
      </c>
    </row>
    <row r="11" spans="1:21" x14ac:dyDescent="0.25">
      <c r="A11">
        <v>9</v>
      </c>
      <c r="B11" s="12">
        <v>0.148163343</v>
      </c>
      <c r="C11" s="12">
        <v>0.158324888</v>
      </c>
      <c r="D11" s="12">
        <v>0.123616171</v>
      </c>
      <c r="E11" s="12">
        <v>0.114515424</v>
      </c>
      <c r="F11" s="12">
        <v>-0.13581515499999999</v>
      </c>
      <c r="G11" s="12">
        <v>0.14669023</v>
      </c>
      <c r="H11" s="12">
        <v>0.19542770800000001</v>
      </c>
      <c r="I11" s="12">
        <v>0.125828669</v>
      </c>
      <c r="J11" s="12">
        <v>0.14799087499999999</v>
      </c>
      <c r="K11" s="12">
        <v>-0.55030523499999995</v>
      </c>
      <c r="L11" s="12">
        <v>0.15057030499999999</v>
      </c>
      <c r="M11" s="12">
        <v>9.6130212000000007E-2</v>
      </c>
      <c r="N11" s="12">
        <v>0.129377942</v>
      </c>
      <c r="O11" s="12">
        <v>0.15312036700000001</v>
      </c>
      <c r="P11" s="12">
        <v>0.180103022</v>
      </c>
      <c r="Q11" s="12">
        <v>0.13548763999999999</v>
      </c>
      <c r="R11" s="12">
        <v>0.16938876899999999</v>
      </c>
      <c r="S11" s="12">
        <v>0.158324888</v>
      </c>
      <c r="T11" s="12">
        <v>0.18274493999999999</v>
      </c>
      <c r="U11" s="12">
        <v>0.17867693900000001</v>
      </c>
    </row>
    <row r="12" spans="1:21" x14ac:dyDescent="0.25">
      <c r="A12">
        <v>10</v>
      </c>
      <c r="B12" s="12">
        <v>0.181095486</v>
      </c>
      <c r="C12" s="12">
        <v>0.18274493999999999</v>
      </c>
      <c r="D12" s="12">
        <v>0.20774791500000001</v>
      </c>
      <c r="E12" s="12">
        <v>0.168969956</v>
      </c>
      <c r="F12" s="12">
        <v>0.13923892900000001</v>
      </c>
      <c r="G12" s="12">
        <v>0.257180886</v>
      </c>
      <c r="H12" s="12">
        <v>0.24185719899999999</v>
      </c>
      <c r="I12" s="12">
        <v>0.16422694199999999</v>
      </c>
      <c r="J12" s="12">
        <v>0.13246169199999999</v>
      </c>
      <c r="K12" s="12">
        <v>0.15057030499999999</v>
      </c>
      <c r="L12" s="12">
        <v>-0.64956762000000001</v>
      </c>
      <c r="M12" s="12">
        <v>0.22417641299999999</v>
      </c>
      <c r="N12" s="12">
        <v>0.178777977</v>
      </c>
      <c r="O12" s="12">
        <v>0.30403599799999997</v>
      </c>
      <c r="P12" s="12">
        <v>0.203509039</v>
      </c>
      <c r="Q12" s="12">
        <v>0.16233072000000001</v>
      </c>
      <c r="R12" s="12">
        <v>0.212231428</v>
      </c>
      <c r="S12" s="12">
        <v>0.123616171</v>
      </c>
      <c r="T12" s="12">
        <v>0.20774791500000001</v>
      </c>
      <c r="U12" s="12">
        <v>0.215561477</v>
      </c>
    </row>
    <row r="13" spans="1:21" x14ac:dyDescent="0.25">
      <c r="A13">
        <v>11</v>
      </c>
      <c r="B13" s="12">
        <v>0.17037143099999999</v>
      </c>
      <c r="C13" s="12">
        <v>0.17867693900000001</v>
      </c>
      <c r="D13" s="12">
        <v>0.215561477</v>
      </c>
      <c r="E13" s="12">
        <v>0.160707925</v>
      </c>
      <c r="F13" s="12">
        <v>0.13956070500000001</v>
      </c>
      <c r="G13" s="12">
        <v>0.244263071</v>
      </c>
      <c r="H13" s="12">
        <v>0.24045154899999999</v>
      </c>
      <c r="I13" s="12">
        <v>0.16520774899999999</v>
      </c>
      <c r="J13" s="12">
        <v>0.133915228</v>
      </c>
      <c r="K13" s="12">
        <v>9.6130212000000007E-2</v>
      </c>
      <c r="L13" s="12">
        <v>0.22417641299999999</v>
      </c>
      <c r="M13" s="12">
        <v>-0.476618808</v>
      </c>
      <c r="N13" s="12">
        <v>0.13085614600000001</v>
      </c>
      <c r="O13" s="12">
        <v>0.23551644199999999</v>
      </c>
      <c r="P13" s="12">
        <v>0.13793602999999999</v>
      </c>
      <c r="Q13" s="12">
        <v>0.140253764</v>
      </c>
      <c r="R13" s="12">
        <v>0.97284429500000003</v>
      </c>
      <c r="S13" s="12">
        <v>0.114515424</v>
      </c>
      <c r="T13" s="12">
        <v>0.168969956</v>
      </c>
      <c r="U13" s="12">
        <v>0.160707925</v>
      </c>
    </row>
    <row r="14" spans="1:21" x14ac:dyDescent="0.25">
      <c r="A14">
        <v>12</v>
      </c>
      <c r="B14" s="12">
        <v>-0.37873525099999999</v>
      </c>
      <c r="C14" s="12">
        <v>-3.9516968999999999E-2</v>
      </c>
      <c r="D14" s="12">
        <v>0.29794762299999999</v>
      </c>
      <c r="E14" s="12">
        <v>0.38536680000000001</v>
      </c>
      <c r="F14" s="12">
        <v>0.20610562199999999</v>
      </c>
      <c r="G14" s="12">
        <v>0.50313970900000005</v>
      </c>
      <c r="H14" s="12">
        <v>-0.77065337199999995</v>
      </c>
      <c r="I14" s="12">
        <v>0.15019317200000001</v>
      </c>
      <c r="J14" s="12">
        <v>0.13919815599999999</v>
      </c>
      <c r="K14" s="12">
        <v>0.129377942</v>
      </c>
      <c r="L14" s="12">
        <v>0.178777977</v>
      </c>
      <c r="M14" s="12">
        <v>0.13085614600000001</v>
      </c>
      <c r="N14" s="12">
        <v>-0.472164005</v>
      </c>
      <c r="O14" s="12">
        <v>0.17227640599999999</v>
      </c>
      <c r="P14" s="12">
        <v>0.17439331699999999</v>
      </c>
      <c r="Q14" s="12">
        <v>0.12909521700000001</v>
      </c>
      <c r="R14" s="12">
        <v>0.167135231</v>
      </c>
      <c r="S14" s="12">
        <v>-0.13581515499999999</v>
      </c>
      <c r="T14" s="12">
        <v>0.13923892900000001</v>
      </c>
      <c r="U14" s="12">
        <v>0.13956070500000001</v>
      </c>
    </row>
    <row r="15" spans="1:21" x14ac:dyDescent="0.25">
      <c r="A15">
        <v>13</v>
      </c>
      <c r="B15" s="12">
        <v>0.79179113800000001</v>
      </c>
      <c r="C15" s="12">
        <v>0.11834423299999999</v>
      </c>
      <c r="D15" s="12">
        <v>-0.24705867300000001</v>
      </c>
      <c r="E15" s="12">
        <v>-5.7886400000000003E-3</v>
      </c>
      <c r="F15" s="12">
        <v>-0.638489482</v>
      </c>
      <c r="G15" s="12">
        <v>0.14858339200000001</v>
      </c>
      <c r="H15" s="12">
        <v>0.665770419</v>
      </c>
      <c r="I15" s="12">
        <v>-0.386040469</v>
      </c>
      <c r="J15" s="12">
        <v>0.16601289</v>
      </c>
      <c r="K15" s="12">
        <v>0.15312036700000001</v>
      </c>
      <c r="L15" s="12">
        <v>0.30403599799999997</v>
      </c>
      <c r="M15" s="12">
        <v>0.23551644199999999</v>
      </c>
      <c r="N15" s="12">
        <v>0.17227640599999999</v>
      </c>
      <c r="O15" s="12">
        <v>-0.77574638299999998</v>
      </c>
      <c r="P15" s="12">
        <v>0.24653594000000001</v>
      </c>
      <c r="Q15" s="12">
        <v>0.145681962</v>
      </c>
      <c r="R15" s="12">
        <v>0.240920298</v>
      </c>
      <c r="S15" s="12">
        <v>0.14669023</v>
      </c>
      <c r="T15" s="12">
        <v>0.257180886</v>
      </c>
      <c r="U15" s="12">
        <v>0.244263071</v>
      </c>
    </row>
    <row r="16" spans="1:21" x14ac:dyDescent="0.25">
      <c r="A16">
        <v>14</v>
      </c>
      <c r="B16" s="12">
        <v>0.42154055899999998</v>
      </c>
      <c r="C16" s="12">
        <v>-0.34449146000000003</v>
      </c>
      <c r="D16" s="12">
        <v>-0.37042855299999999</v>
      </c>
      <c r="E16" s="12">
        <v>0.57202806500000003</v>
      </c>
      <c r="F16" s="12">
        <v>-0.39191912899999998</v>
      </c>
      <c r="G16" s="12">
        <v>0.52846542100000005</v>
      </c>
      <c r="H16" s="12">
        <v>0.43972146099999998</v>
      </c>
      <c r="I16" s="12">
        <v>-1.7622753000000001E-2</v>
      </c>
      <c r="J16" s="12">
        <v>0.166897667</v>
      </c>
      <c r="K16" s="12">
        <v>0.180103022</v>
      </c>
      <c r="L16" s="12">
        <v>0.203509039</v>
      </c>
      <c r="M16" s="12">
        <v>0.13793602999999999</v>
      </c>
      <c r="N16" s="12">
        <v>0.17439331699999999</v>
      </c>
      <c r="O16" s="12">
        <v>0.24653594000000001</v>
      </c>
      <c r="P16" s="12">
        <v>-0.66974138299999997</v>
      </c>
      <c r="Q16" s="12">
        <v>0.16611731399999999</v>
      </c>
      <c r="R16" s="12">
        <v>0.20608997600000001</v>
      </c>
      <c r="S16" s="12">
        <v>0.19542770800000001</v>
      </c>
      <c r="T16" s="12">
        <v>0.24185719899999999</v>
      </c>
      <c r="U16" s="12">
        <v>0.24045154899999999</v>
      </c>
    </row>
    <row r="17" spans="1:21" x14ac:dyDescent="0.25">
      <c r="A17">
        <v>15</v>
      </c>
      <c r="B17" s="12">
        <v>8.6670720000000007E-2</v>
      </c>
      <c r="C17" s="12">
        <v>0.41213234300000001</v>
      </c>
      <c r="D17" s="12">
        <v>-0.349870399</v>
      </c>
      <c r="E17" s="12">
        <v>0.54299083800000003</v>
      </c>
      <c r="F17" s="12">
        <v>0.15234203299999999</v>
      </c>
      <c r="G17" s="12">
        <v>0.12542041500000001</v>
      </c>
      <c r="H17" s="12">
        <v>0.33581183999999997</v>
      </c>
      <c r="I17" s="12">
        <v>0.14675698100000001</v>
      </c>
      <c r="J17" s="12">
        <v>0.13271302300000001</v>
      </c>
      <c r="K17" s="12">
        <v>0.13548763999999999</v>
      </c>
      <c r="L17" s="12">
        <v>0.16233072000000001</v>
      </c>
      <c r="M17" s="12">
        <v>0.140253764</v>
      </c>
      <c r="N17" s="12">
        <v>0.12909521700000001</v>
      </c>
      <c r="O17" s="12">
        <v>0.145681962</v>
      </c>
      <c r="P17" s="12">
        <v>0.16611731399999999</v>
      </c>
      <c r="Q17" s="12">
        <v>-0.50605710400000004</v>
      </c>
      <c r="R17" s="12">
        <v>0.166478983</v>
      </c>
      <c r="S17" s="12">
        <v>0.125828669</v>
      </c>
      <c r="T17" s="12">
        <v>0.16422694199999999</v>
      </c>
      <c r="U17" s="12">
        <v>0.16520774899999999</v>
      </c>
    </row>
    <row r="18" spans="1:21" x14ac:dyDescent="0.25">
      <c r="A18">
        <v>16</v>
      </c>
      <c r="B18" s="12">
        <v>-0.146598706</v>
      </c>
      <c r="C18" s="12">
        <v>-9.4470911000000005E-2</v>
      </c>
      <c r="D18" s="12">
        <v>-1.7452547999999998E-2</v>
      </c>
      <c r="E18" s="12">
        <v>-2.4543816E-2</v>
      </c>
      <c r="F18" s="12">
        <v>-6.3550134999999994E-2</v>
      </c>
      <c r="G18" s="12">
        <v>0.601182043</v>
      </c>
      <c r="H18" s="12">
        <v>0.74771601499999996</v>
      </c>
      <c r="I18" s="12">
        <v>1.483706E-3</v>
      </c>
      <c r="J18" s="12">
        <v>0.16374470399999999</v>
      </c>
      <c r="K18" s="12">
        <v>0.16938876899999999</v>
      </c>
      <c r="L18" s="12">
        <v>0.212231428</v>
      </c>
      <c r="M18" s="12">
        <v>0.97284429500000003</v>
      </c>
      <c r="N18" s="12">
        <v>0.167135231</v>
      </c>
      <c r="O18" s="12">
        <v>0.240920298</v>
      </c>
      <c r="P18" s="12">
        <v>0.20608997600000001</v>
      </c>
      <c r="Q18" s="12">
        <v>0.166478983</v>
      </c>
      <c r="R18" s="12">
        <v>-0.73399438800000005</v>
      </c>
      <c r="S18" s="12">
        <v>0.17217906399999999</v>
      </c>
      <c r="T18" s="12">
        <v>0.20659205899999999</v>
      </c>
      <c r="U18" s="12">
        <v>0.21289224300000001</v>
      </c>
    </row>
    <row r="19" spans="1:21" x14ac:dyDescent="0.25">
      <c r="A19">
        <v>17</v>
      </c>
      <c r="B19" s="12">
        <v>0.70208862500000002</v>
      </c>
      <c r="C19" s="12">
        <v>0.62623488999999999</v>
      </c>
      <c r="D19" s="12">
        <v>0.262303487</v>
      </c>
      <c r="E19" s="12">
        <v>0.32109592300000001</v>
      </c>
      <c r="F19" s="12">
        <v>0.49674832499999999</v>
      </c>
      <c r="G19" s="12">
        <v>0.38542390900000001</v>
      </c>
      <c r="H19" s="12">
        <v>0.48835339300000002</v>
      </c>
      <c r="I19" s="12">
        <v>-0.247317335</v>
      </c>
      <c r="J19" s="12">
        <v>0.148163343</v>
      </c>
      <c r="K19" s="12">
        <v>0.158324888</v>
      </c>
      <c r="L19" s="12">
        <v>0.123616171</v>
      </c>
      <c r="M19" s="12">
        <v>0.114515424</v>
      </c>
      <c r="N19" s="12">
        <v>-0.13581515499999999</v>
      </c>
      <c r="O19" s="12">
        <v>0.14669023</v>
      </c>
      <c r="P19" s="12">
        <v>0.19542770800000001</v>
      </c>
      <c r="Q19" s="12">
        <v>0.125828669</v>
      </c>
      <c r="R19" s="12">
        <v>0.17217906399999999</v>
      </c>
      <c r="S19" s="12">
        <v>-0.540824215</v>
      </c>
      <c r="T19" s="12">
        <v>0.18215130800000001</v>
      </c>
      <c r="U19" s="12">
        <v>0.17841594599999999</v>
      </c>
    </row>
    <row r="20" spans="1:21" x14ac:dyDescent="0.25">
      <c r="A20">
        <v>18</v>
      </c>
      <c r="B20" s="12">
        <v>-0.65290218700000002</v>
      </c>
      <c r="C20" s="12">
        <v>-0.60014928000000001</v>
      </c>
      <c r="D20" s="12">
        <v>-0.33626714299999999</v>
      </c>
      <c r="E20" s="12">
        <v>-0.21547585</v>
      </c>
      <c r="F20" s="12">
        <v>-0.67755468799999996</v>
      </c>
      <c r="G20" s="12">
        <v>0.39421467700000001</v>
      </c>
      <c r="H20" s="12">
        <v>0.15788866300000001</v>
      </c>
      <c r="I20" s="12">
        <v>0.169796894</v>
      </c>
      <c r="J20" s="12">
        <v>0.181095486</v>
      </c>
      <c r="K20" s="12">
        <v>0.18274493999999999</v>
      </c>
      <c r="L20" s="12">
        <v>0.20774791500000001</v>
      </c>
      <c r="M20" s="12">
        <v>0.168969956</v>
      </c>
      <c r="N20" s="12">
        <v>0.13923892900000001</v>
      </c>
      <c r="O20" s="12">
        <v>0.257180886</v>
      </c>
      <c r="P20" s="12">
        <v>0.24185719899999999</v>
      </c>
      <c r="Q20" s="12">
        <v>0.16422694199999999</v>
      </c>
      <c r="R20" s="12">
        <v>0.20659205899999999</v>
      </c>
      <c r="S20" s="12">
        <v>0.18215130800000001</v>
      </c>
      <c r="T20" s="12">
        <v>-0.8</v>
      </c>
      <c r="U20" s="12">
        <v>0.24235509399999999</v>
      </c>
    </row>
    <row r="21" spans="1:21" x14ac:dyDescent="0.25">
      <c r="A21">
        <v>19</v>
      </c>
      <c r="B21" s="12">
        <v>-0.296014783</v>
      </c>
      <c r="C21" s="12">
        <v>-0.44725340899999999</v>
      </c>
      <c r="D21" s="12">
        <v>0.30160405499999998</v>
      </c>
      <c r="E21" s="12">
        <v>-0.40305808399999998</v>
      </c>
      <c r="F21" s="12">
        <v>-0.384157637</v>
      </c>
      <c r="G21" s="12">
        <v>-7.7029291E-2</v>
      </c>
      <c r="H21" s="12">
        <v>-0.44847018700000002</v>
      </c>
      <c r="I21" s="12">
        <v>0.15650778400000001</v>
      </c>
      <c r="J21" s="12">
        <v>0.17037143099999999</v>
      </c>
      <c r="K21" s="12">
        <v>0.17867693900000001</v>
      </c>
      <c r="L21" s="12">
        <v>0.215561477</v>
      </c>
      <c r="M21" s="12">
        <v>0.160707925</v>
      </c>
      <c r="N21" s="12">
        <v>0.13956070500000001</v>
      </c>
      <c r="O21" s="12">
        <v>0.244263071</v>
      </c>
      <c r="P21" s="12">
        <v>0.24045154899999999</v>
      </c>
      <c r="Q21" s="12">
        <v>0.16520774899999999</v>
      </c>
      <c r="R21" s="12">
        <v>0.21289224300000001</v>
      </c>
      <c r="S21" s="12">
        <v>0.17841594599999999</v>
      </c>
      <c r="T21" s="12">
        <v>0.24235509399999999</v>
      </c>
      <c r="U21" s="12">
        <v>-0.75525408100000002</v>
      </c>
    </row>
    <row r="24" spans="1:21" x14ac:dyDescent="0.25">
      <c r="C24" t="s">
        <v>30</v>
      </c>
      <c r="D24" s="6">
        <f>MIN(B2:U21)</f>
        <v>-0.8</v>
      </c>
    </row>
    <row r="25" spans="1:21" x14ac:dyDescent="0.25">
      <c r="C25" t="s">
        <v>31</v>
      </c>
      <c r="D25" s="6">
        <f>MAX(B2:U21)</f>
        <v>0.97284429500000003</v>
      </c>
    </row>
    <row r="27" spans="1:21" x14ac:dyDescent="0.25">
      <c r="C27" t="s">
        <v>32</v>
      </c>
      <c r="D27" cm="1">
        <f t="array" ref="D27">MAX(ABS(B2:U21))</f>
        <v>0.97284429500000003</v>
      </c>
    </row>
    <row r="28" spans="1:21" x14ac:dyDescent="0.25">
      <c r="D28">
        <f>1/D27</f>
        <v>1.0279137217945036</v>
      </c>
    </row>
    <row r="30" spans="1:21" x14ac:dyDescent="0.25">
      <c r="B30" t="s">
        <v>33</v>
      </c>
      <c r="D30" s="5">
        <v>1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5F99-AB14-479E-AFC3-C89B71C55916}">
  <dimension ref="A1:U21"/>
  <sheetViews>
    <sheetView workbookViewId="0">
      <selection activeCell="B2" sqref="B2:U21"/>
    </sheetView>
  </sheetViews>
  <sheetFormatPr defaultRowHeight="15" x14ac:dyDescent="0.25"/>
  <cols>
    <col min="3" max="3" width="8.85546875" customWidth="1"/>
  </cols>
  <sheetData>
    <row r="1" spans="1:2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0</v>
      </c>
      <c r="B2" s="13">
        <f>'Coefficient Matrix raw'!B2*'Coefficient Matrix raw'!$D$30</f>
        <v>-0.49655144299999998</v>
      </c>
      <c r="C2" s="13">
        <f>'Coefficient Matrix raw'!C2*'Coefficient Matrix raw'!$D$30</f>
        <v>0.14799087499999999</v>
      </c>
      <c r="D2" s="13">
        <f>'Coefficient Matrix raw'!D2*'Coefficient Matrix raw'!$D$30</f>
        <v>0.13246169199999999</v>
      </c>
      <c r="E2" s="13">
        <f>'Coefficient Matrix raw'!E2*'Coefficient Matrix raw'!$D$30</f>
        <v>0.133915228</v>
      </c>
      <c r="F2" s="13">
        <f>'Coefficient Matrix raw'!F2*'Coefficient Matrix raw'!$D$30</f>
        <v>0.13919815599999999</v>
      </c>
      <c r="G2" s="13">
        <f>'Coefficient Matrix raw'!G2*'Coefficient Matrix raw'!$D$30</f>
        <v>0.16601289</v>
      </c>
      <c r="H2" s="13">
        <f>'Coefficient Matrix raw'!H2*'Coefficient Matrix raw'!$D$30</f>
        <v>0.166897667</v>
      </c>
      <c r="I2" s="13">
        <f>'Coefficient Matrix raw'!I2*'Coefficient Matrix raw'!$D$30</f>
        <v>0.13271302300000001</v>
      </c>
      <c r="J2" s="13">
        <f>'Coefficient Matrix raw'!J2*'Coefficient Matrix raw'!$D$30</f>
        <v>0.16374470399999999</v>
      </c>
      <c r="K2" s="13">
        <f>'Coefficient Matrix raw'!K2*'Coefficient Matrix raw'!$D$30</f>
        <v>0.148163343</v>
      </c>
      <c r="L2" s="13">
        <f>'Coefficient Matrix raw'!L2*'Coefficient Matrix raw'!$D$30</f>
        <v>0.181095486</v>
      </c>
      <c r="M2" s="13">
        <f>'Coefficient Matrix raw'!M2*'Coefficient Matrix raw'!$D$30</f>
        <v>0.17037143099999999</v>
      </c>
      <c r="N2" s="13">
        <f>'Coefficient Matrix raw'!N2*'Coefficient Matrix raw'!$D$30</f>
        <v>-0.37873525099999999</v>
      </c>
      <c r="O2" s="13">
        <f>'Coefficient Matrix raw'!O2*'Coefficient Matrix raw'!$D$30</f>
        <v>0.79179113800000001</v>
      </c>
      <c r="P2" s="13">
        <f>'Coefficient Matrix raw'!P2*'Coefficient Matrix raw'!$D$30</f>
        <v>0.42154055899999998</v>
      </c>
      <c r="Q2" s="13">
        <f>'Coefficient Matrix raw'!Q2*'Coefficient Matrix raw'!$D$30</f>
        <v>8.6670720000000007E-2</v>
      </c>
      <c r="R2" s="13">
        <f>'Coefficient Matrix raw'!R2*'Coefficient Matrix raw'!$D$30</f>
        <v>-0.146598706</v>
      </c>
      <c r="S2" s="13">
        <f>'Coefficient Matrix raw'!S2*'Coefficient Matrix raw'!$D$30</f>
        <v>0.70208862500000002</v>
      </c>
      <c r="T2" s="13">
        <f>'Coefficient Matrix raw'!T2*'Coefficient Matrix raw'!$D$30</f>
        <v>-0.65290218700000002</v>
      </c>
      <c r="U2" s="13">
        <f>'Coefficient Matrix raw'!U2*'Coefficient Matrix raw'!$D$30</f>
        <v>-0.296014783</v>
      </c>
    </row>
    <row r="3" spans="1:21" x14ac:dyDescent="0.25">
      <c r="A3">
        <v>1</v>
      </c>
      <c r="B3" s="13">
        <f>'Coefficient Matrix raw'!B3*'Coefficient Matrix raw'!$D$30</f>
        <v>0.14799087499999999</v>
      </c>
      <c r="C3" s="13">
        <f>'Coefficient Matrix raw'!C3*'Coefficient Matrix raw'!$D$30</f>
        <v>-0.55030523499999995</v>
      </c>
      <c r="D3" s="13">
        <f>'Coefficient Matrix raw'!D3*'Coefficient Matrix raw'!$D$30</f>
        <v>0.15057030499999999</v>
      </c>
      <c r="E3" s="13">
        <f>'Coefficient Matrix raw'!E3*'Coefficient Matrix raw'!$D$30</f>
        <v>9.6130212000000007E-2</v>
      </c>
      <c r="F3" s="13">
        <f>'Coefficient Matrix raw'!F3*'Coefficient Matrix raw'!$D$30</f>
        <v>0.129377942</v>
      </c>
      <c r="G3" s="13">
        <f>'Coefficient Matrix raw'!G3*'Coefficient Matrix raw'!$D$30</f>
        <v>0.15312036700000001</v>
      </c>
      <c r="H3" s="13">
        <f>'Coefficient Matrix raw'!H3*'Coefficient Matrix raw'!$D$30</f>
        <v>0.180103022</v>
      </c>
      <c r="I3" s="13">
        <f>'Coefficient Matrix raw'!I3*'Coefficient Matrix raw'!$D$30</f>
        <v>0.13548763999999999</v>
      </c>
      <c r="J3" s="13">
        <f>'Coefficient Matrix raw'!J3*'Coefficient Matrix raw'!$D$30</f>
        <v>0.16938876899999999</v>
      </c>
      <c r="K3" s="13">
        <f>'Coefficient Matrix raw'!K3*'Coefficient Matrix raw'!$D$30</f>
        <v>0.158324888</v>
      </c>
      <c r="L3" s="13">
        <f>'Coefficient Matrix raw'!L3*'Coefficient Matrix raw'!$D$30</f>
        <v>0.18274493999999999</v>
      </c>
      <c r="M3" s="13">
        <f>'Coefficient Matrix raw'!M3*'Coefficient Matrix raw'!$D$30</f>
        <v>0.17867693900000001</v>
      </c>
      <c r="N3" s="13">
        <f>'Coefficient Matrix raw'!N3*'Coefficient Matrix raw'!$D$30</f>
        <v>-3.9516968999999999E-2</v>
      </c>
      <c r="O3" s="13">
        <f>'Coefficient Matrix raw'!O3*'Coefficient Matrix raw'!$D$30</f>
        <v>0.11834423299999999</v>
      </c>
      <c r="P3" s="13">
        <f>'Coefficient Matrix raw'!P3*'Coefficient Matrix raw'!$D$30</f>
        <v>-0.34449146000000003</v>
      </c>
      <c r="Q3" s="13">
        <f>'Coefficient Matrix raw'!Q3*'Coefficient Matrix raw'!$D$30</f>
        <v>0.41213234300000001</v>
      </c>
      <c r="R3" s="13">
        <f>'Coefficient Matrix raw'!R3*'Coefficient Matrix raw'!$D$30</f>
        <v>-9.4470911000000005E-2</v>
      </c>
      <c r="S3" s="13">
        <f>'Coefficient Matrix raw'!S3*'Coefficient Matrix raw'!$D$30</f>
        <v>0.62623488999999999</v>
      </c>
      <c r="T3" s="13">
        <f>'Coefficient Matrix raw'!T3*'Coefficient Matrix raw'!$D$30</f>
        <v>-0.60014928000000001</v>
      </c>
      <c r="U3" s="13">
        <f>'Coefficient Matrix raw'!U3*'Coefficient Matrix raw'!$D$30</f>
        <v>-0.44725340899999999</v>
      </c>
    </row>
    <row r="4" spans="1:21" x14ac:dyDescent="0.25">
      <c r="A4">
        <v>2</v>
      </c>
      <c r="B4" s="13">
        <f>'Coefficient Matrix raw'!B4*'Coefficient Matrix raw'!$D$30</f>
        <v>0.13246169199999999</v>
      </c>
      <c r="C4" s="13">
        <f>'Coefficient Matrix raw'!C4*'Coefficient Matrix raw'!$D$30</f>
        <v>0.15057030499999999</v>
      </c>
      <c r="D4" s="13">
        <f>'Coefficient Matrix raw'!D4*'Coefficient Matrix raw'!$D$30</f>
        <v>-0.64956762000000001</v>
      </c>
      <c r="E4" s="13">
        <f>'Coefficient Matrix raw'!E4*'Coefficient Matrix raw'!$D$30</f>
        <v>0.22417641299999999</v>
      </c>
      <c r="F4" s="13">
        <f>'Coefficient Matrix raw'!F4*'Coefficient Matrix raw'!$D$30</f>
        <v>0.178777977</v>
      </c>
      <c r="G4" s="13">
        <f>'Coefficient Matrix raw'!G4*'Coefficient Matrix raw'!$D$30</f>
        <v>0.30403599799999997</v>
      </c>
      <c r="H4" s="13">
        <f>'Coefficient Matrix raw'!H4*'Coefficient Matrix raw'!$D$30</f>
        <v>0.203509039</v>
      </c>
      <c r="I4" s="13">
        <f>'Coefficient Matrix raw'!I4*'Coefficient Matrix raw'!$D$30</f>
        <v>0.16233072000000001</v>
      </c>
      <c r="J4" s="13">
        <f>'Coefficient Matrix raw'!J4*'Coefficient Matrix raw'!$D$30</f>
        <v>0.212231428</v>
      </c>
      <c r="K4" s="13">
        <f>'Coefficient Matrix raw'!K4*'Coefficient Matrix raw'!$D$30</f>
        <v>0.123616171</v>
      </c>
      <c r="L4" s="13">
        <f>'Coefficient Matrix raw'!L4*'Coefficient Matrix raw'!$D$30</f>
        <v>0.20774791500000001</v>
      </c>
      <c r="M4" s="13">
        <f>'Coefficient Matrix raw'!M4*'Coefficient Matrix raw'!$D$30</f>
        <v>0.215561477</v>
      </c>
      <c r="N4" s="13">
        <f>'Coefficient Matrix raw'!N4*'Coefficient Matrix raw'!$D$30</f>
        <v>0.29794762299999999</v>
      </c>
      <c r="O4" s="13">
        <f>'Coefficient Matrix raw'!O4*'Coefficient Matrix raw'!$D$30</f>
        <v>-0.24705867300000001</v>
      </c>
      <c r="P4" s="13">
        <f>'Coefficient Matrix raw'!P4*'Coefficient Matrix raw'!$D$30</f>
        <v>-0.37042855299999999</v>
      </c>
      <c r="Q4" s="13">
        <f>'Coefficient Matrix raw'!Q4*'Coefficient Matrix raw'!$D$30</f>
        <v>-0.349870399</v>
      </c>
      <c r="R4" s="13">
        <f>'Coefficient Matrix raw'!R4*'Coefficient Matrix raw'!$D$30</f>
        <v>-1.7452547999999998E-2</v>
      </c>
      <c r="S4" s="13">
        <f>'Coefficient Matrix raw'!S4*'Coefficient Matrix raw'!$D$30</f>
        <v>0.262303487</v>
      </c>
      <c r="T4" s="13">
        <f>'Coefficient Matrix raw'!T4*'Coefficient Matrix raw'!$D$30</f>
        <v>-0.33626714299999999</v>
      </c>
      <c r="U4" s="13">
        <f>'Coefficient Matrix raw'!U4*'Coefficient Matrix raw'!$D$30</f>
        <v>0.30160405499999998</v>
      </c>
    </row>
    <row r="5" spans="1:21" x14ac:dyDescent="0.25">
      <c r="A5">
        <v>3</v>
      </c>
      <c r="B5" s="13">
        <f>'Coefficient Matrix raw'!B5*'Coefficient Matrix raw'!$D$30</f>
        <v>0.133915228</v>
      </c>
      <c r="C5" s="13">
        <f>'Coefficient Matrix raw'!C5*'Coefficient Matrix raw'!$D$30</f>
        <v>9.6130212000000007E-2</v>
      </c>
      <c r="D5" s="13">
        <f>'Coefficient Matrix raw'!D5*'Coefficient Matrix raw'!$D$30</f>
        <v>0.22417641299999999</v>
      </c>
      <c r="E5" s="13">
        <f>'Coefficient Matrix raw'!E5*'Coefficient Matrix raw'!$D$30</f>
        <v>-0.476618808</v>
      </c>
      <c r="F5" s="13">
        <f>'Coefficient Matrix raw'!F5*'Coefficient Matrix raw'!$D$30</f>
        <v>0.13085614600000001</v>
      </c>
      <c r="G5" s="13">
        <f>'Coefficient Matrix raw'!G5*'Coefficient Matrix raw'!$D$30</f>
        <v>0.23551644199999999</v>
      </c>
      <c r="H5" s="13">
        <f>'Coefficient Matrix raw'!H5*'Coefficient Matrix raw'!$D$30</f>
        <v>0.13793602999999999</v>
      </c>
      <c r="I5" s="13">
        <f>'Coefficient Matrix raw'!I5*'Coefficient Matrix raw'!$D$30</f>
        <v>0.140253764</v>
      </c>
      <c r="J5" s="13">
        <f>'Coefficient Matrix raw'!J5*'Coefficient Matrix raw'!$D$30</f>
        <v>0.97284429500000003</v>
      </c>
      <c r="K5" s="13">
        <f>'Coefficient Matrix raw'!K5*'Coefficient Matrix raw'!$D$30</f>
        <v>0.114515424</v>
      </c>
      <c r="L5" s="13">
        <f>'Coefficient Matrix raw'!L5*'Coefficient Matrix raw'!$D$30</f>
        <v>0.168969956</v>
      </c>
      <c r="M5" s="13">
        <f>'Coefficient Matrix raw'!M5*'Coefficient Matrix raw'!$D$30</f>
        <v>0.160707925</v>
      </c>
      <c r="N5" s="13">
        <f>'Coefficient Matrix raw'!N5*'Coefficient Matrix raw'!$D$30</f>
        <v>0.38536680000000001</v>
      </c>
      <c r="O5" s="13">
        <f>'Coefficient Matrix raw'!O5*'Coefficient Matrix raw'!$D$30</f>
        <v>-5.7886400000000003E-3</v>
      </c>
      <c r="P5" s="13">
        <f>'Coefficient Matrix raw'!P5*'Coefficient Matrix raw'!$D$30</f>
        <v>0.57202806500000003</v>
      </c>
      <c r="Q5" s="13">
        <f>'Coefficient Matrix raw'!Q5*'Coefficient Matrix raw'!$D$30</f>
        <v>0.54299083800000003</v>
      </c>
      <c r="R5" s="13">
        <f>'Coefficient Matrix raw'!R5*'Coefficient Matrix raw'!$D$30</f>
        <v>-2.4543816E-2</v>
      </c>
      <c r="S5" s="13">
        <f>'Coefficient Matrix raw'!S5*'Coefficient Matrix raw'!$D$30</f>
        <v>0.32109592300000001</v>
      </c>
      <c r="T5" s="13">
        <f>'Coefficient Matrix raw'!T5*'Coefficient Matrix raw'!$D$30</f>
        <v>-0.21547585</v>
      </c>
      <c r="U5" s="13">
        <f>'Coefficient Matrix raw'!U5*'Coefficient Matrix raw'!$D$30</f>
        <v>-0.40305808399999998</v>
      </c>
    </row>
    <row r="6" spans="1:21" x14ac:dyDescent="0.25">
      <c r="A6">
        <v>4</v>
      </c>
      <c r="B6" s="13">
        <f>'Coefficient Matrix raw'!B6*'Coefficient Matrix raw'!$D$30</f>
        <v>0.13919815599999999</v>
      </c>
      <c r="C6" s="13">
        <f>'Coefficient Matrix raw'!C6*'Coefficient Matrix raw'!$D$30</f>
        <v>0.129377942</v>
      </c>
      <c r="D6" s="13">
        <f>'Coefficient Matrix raw'!D6*'Coefficient Matrix raw'!$D$30</f>
        <v>0.178777977</v>
      </c>
      <c r="E6" s="13">
        <f>'Coefficient Matrix raw'!E6*'Coefficient Matrix raw'!$D$30</f>
        <v>0.13085614600000001</v>
      </c>
      <c r="F6" s="13">
        <f>'Coefficient Matrix raw'!F6*'Coefficient Matrix raw'!$D$30</f>
        <v>-0.472164005</v>
      </c>
      <c r="G6" s="13">
        <f>'Coefficient Matrix raw'!G6*'Coefficient Matrix raw'!$D$30</f>
        <v>0.17227640599999999</v>
      </c>
      <c r="H6" s="13">
        <f>'Coefficient Matrix raw'!H6*'Coefficient Matrix raw'!$D$30</f>
        <v>0.17439331699999999</v>
      </c>
      <c r="I6" s="13">
        <f>'Coefficient Matrix raw'!I6*'Coefficient Matrix raw'!$D$30</f>
        <v>0.12909521700000001</v>
      </c>
      <c r="J6" s="13">
        <f>'Coefficient Matrix raw'!J6*'Coefficient Matrix raw'!$D$30</f>
        <v>0.167135231</v>
      </c>
      <c r="K6" s="13">
        <f>'Coefficient Matrix raw'!K6*'Coefficient Matrix raw'!$D$30</f>
        <v>-0.13581515499999999</v>
      </c>
      <c r="L6" s="13">
        <f>'Coefficient Matrix raw'!L6*'Coefficient Matrix raw'!$D$30</f>
        <v>0.13923892900000001</v>
      </c>
      <c r="M6" s="13">
        <f>'Coefficient Matrix raw'!M6*'Coefficient Matrix raw'!$D$30</f>
        <v>0.13956070500000001</v>
      </c>
      <c r="N6" s="13">
        <f>'Coefficient Matrix raw'!N6*'Coefficient Matrix raw'!$D$30</f>
        <v>0.20610562199999999</v>
      </c>
      <c r="O6" s="13">
        <f>'Coefficient Matrix raw'!O6*'Coefficient Matrix raw'!$D$30</f>
        <v>-0.638489482</v>
      </c>
      <c r="P6" s="13">
        <f>'Coefficient Matrix raw'!P6*'Coefficient Matrix raw'!$D$30</f>
        <v>-0.39191912899999998</v>
      </c>
      <c r="Q6" s="13">
        <f>'Coefficient Matrix raw'!Q6*'Coefficient Matrix raw'!$D$30</f>
        <v>0.15234203299999999</v>
      </c>
      <c r="R6" s="13">
        <f>'Coefficient Matrix raw'!R6*'Coefficient Matrix raw'!$D$30</f>
        <v>-6.3550134999999994E-2</v>
      </c>
      <c r="S6" s="13">
        <f>'Coefficient Matrix raw'!S6*'Coefficient Matrix raw'!$D$30</f>
        <v>0.49674832499999999</v>
      </c>
      <c r="T6" s="13">
        <f>'Coefficient Matrix raw'!T6*'Coefficient Matrix raw'!$D$30</f>
        <v>-0.67755468799999996</v>
      </c>
      <c r="U6" s="13">
        <f>'Coefficient Matrix raw'!U6*'Coefficient Matrix raw'!$D$30</f>
        <v>-0.384157637</v>
      </c>
    </row>
    <row r="7" spans="1:21" x14ac:dyDescent="0.25">
      <c r="A7">
        <v>5</v>
      </c>
      <c r="B7" s="13">
        <f>'Coefficient Matrix raw'!B7*'Coefficient Matrix raw'!$D$30</f>
        <v>0.16601289</v>
      </c>
      <c r="C7" s="13">
        <f>'Coefficient Matrix raw'!C7*'Coefficient Matrix raw'!$D$30</f>
        <v>0.15312036700000001</v>
      </c>
      <c r="D7" s="13">
        <f>'Coefficient Matrix raw'!D7*'Coefficient Matrix raw'!$D$30</f>
        <v>0.30403599799999997</v>
      </c>
      <c r="E7" s="13">
        <f>'Coefficient Matrix raw'!E7*'Coefficient Matrix raw'!$D$30</f>
        <v>0.23551644199999999</v>
      </c>
      <c r="F7" s="13">
        <f>'Coefficient Matrix raw'!F7*'Coefficient Matrix raw'!$D$30</f>
        <v>0.17227640599999999</v>
      </c>
      <c r="G7" s="13">
        <f>'Coefficient Matrix raw'!G7*'Coefficient Matrix raw'!$D$30</f>
        <v>-0.77574638299999998</v>
      </c>
      <c r="H7" s="13">
        <f>'Coefficient Matrix raw'!H7*'Coefficient Matrix raw'!$D$30</f>
        <v>0.24653594000000001</v>
      </c>
      <c r="I7" s="13">
        <f>'Coefficient Matrix raw'!I7*'Coefficient Matrix raw'!$D$30</f>
        <v>0.145681962</v>
      </c>
      <c r="J7" s="13">
        <f>'Coefficient Matrix raw'!J7*'Coefficient Matrix raw'!$D$30</f>
        <v>0.240920298</v>
      </c>
      <c r="K7" s="13">
        <f>'Coefficient Matrix raw'!K7*'Coefficient Matrix raw'!$D$30</f>
        <v>0.14669023</v>
      </c>
      <c r="L7" s="13">
        <f>'Coefficient Matrix raw'!L7*'Coefficient Matrix raw'!$D$30</f>
        <v>0.257180886</v>
      </c>
      <c r="M7" s="13">
        <f>'Coefficient Matrix raw'!M7*'Coefficient Matrix raw'!$D$30</f>
        <v>0.244263071</v>
      </c>
      <c r="N7" s="13">
        <f>'Coefficient Matrix raw'!N7*'Coefficient Matrix raw'!$D$30</f>
        <v>0.50313970900000005</v>
      </c>
      <c r="O7" s="13">
        <f>'Coefficient Matrix raw'!O7*'Coefficient Matrix raw'!$D$30</f>
        <v>0.14858339200000001</v>
      </c>
      <c r="P7" s="13">
        <f>'Coefficient Matrix raw'!P7*'Coefficient Matrix raw'!$D$30</f>
        <v>0.52846542100000005</v>
      </c>
      <c r="Q7" s="13">
        <f>'Coefficient Matrix raw'!Q7*'Coefficient Matrix raw'!$D$30</f>
        <v>0.12542041500000001</v>
      </c>
      <c r="R7" s="13">
        <f>'Coefficient Matrix raw'!R7*'Coefficient Matrix raw'!$D$30</f>
        <v>0.601182043</v>
      </c>
      <c r="S7" s="13">
        <f>'Coefficient Matrix raw'!S7*'Coefficient Matrix raw'!$D$30</f>
        <v>0.38542390900000001</v>
      </c>
      <c r="T7" s="13">
        <f>'Coefficient Matrix raw'!T7*'Coefficient Matrix raw'!$D$30</f>
        <v>0.39421467700000001</v>
      </c>
      <c r="U7" s="13">
        <f>'Coefficient Matrix raw'!U7*'Coefficient Matrix raw'!$D$30</f>
        <v>-7.7029291E-2</v>
      </c>
    </row>
    <row r="8" spans="1:21" x14ac:dyDescent="0.25">
      <c r="A8">
        <v>6</v>
      </c>
      <c r="B8" s="13">
        <f>'Coefficient Matrix raw'!B8*'Coefficient Matrix raw'!$D$30</f>
        <v>0.166897667</v>
      </c>
      <c r="C8" s="13">
        <f>'Coefficient Matrix raw'!C8*'Coefficient Matrix raw'!$D$30</f>
        <v>0.180103022</v>
      </c>
      <c r="D8" s="13">
        <f>'Coefficient Matrix raw'!D8*'Coefficient Matrix raw'!$D$30</f>
        <v>0.203509039</v>
      </c>
      <c r="E8" s="13">
        <f>'Coefficient Matrix raw'!E8*'Coefficient Matrix raw'!$D$30</f>
        <v>0.13793602999999999</v>
      </c>
      <c r="F8" s="13">
        <f>'Coefficient Matrix raw'!F8*'Coefficient Matrix raw'!$D$30</f>
        <v>0.17439331699999999</v>
      </c>
      <c r="G8" s="13">
        <f>'Coefficient Matrix raw'!G8*'Coefficient Matrix raw'!$D$30</f>
        <v>0.24653594000000001</v>
      </c>
      <c r="H8" s="13">
        <f>'Coefficient Matrix raw'!H8*'Coefficient Matrix raw'!$D$30</f>
        <v>-0.66974138299999997</v>
      </c>
      <c r="I8" s="13">
        <f>'Coefficient Matrix raw'!I8*'Coefficient Matrix raw'!$D$30</f>
        <v>0.16611731399999999</v>
      </c>
      <c r="J8" s="13">
        <f>'Coefficient Matrix raw'!J8*'Coefficient Matrix raw'!$D$30</f>
        <v>0.20608997600000001</v>
      </c>
      <c r="K8" s="13">
        <f>'Coefficient Matrix raw'!K8*'Coefficient Matrix raw'!$D$30</f>
        <v>0.19542770800000001</v>
      </c>
      <c r="L8" s="13">
        <f>'Coefficient Matrix raw'!L8*'Coefficient Matrix raw'!$D$30</f>
        <v>0.24185719899999999</v>
      </c>
      <c r="M8" s="13">
        <f>'Coefficient Matrix raw'!M8*'Coefficient Matrix raw'!$D$30</f>
        <v>0.24045154899999999</v>
      </c>
      <c r="N8" s="13">
        <f>'Coefficient Matrix raw'!N8*'Coefficient Matrix raw'!$D$30</f>
        <v>-0.77065337199999995</v>
      </c>
      <c r="O8" s="13">
        <f>'Coefficient Matrix raw'!O8*'Coefficient Matrix raw'!$D$30</f>
        <v>0.665770419</v>
      </c>
      <c r="P8" s="13">
        <f>'Coefficient Matrix raw'!P8*'Coefficient Matrix raw'!$D$30</f>
        <v>0.43972146099999998</v>
      </c>
      <c r="Q8" s="13">
        <f>'Coefficient Matrix raw'!Q8*'Coefficient Matrix raw'!$D$30</f>
        <v>0.33581183999999997</v>
      </c>
      <c r="R8" s="13">
        <f>'Coefficient Matrix raw'!R8*'Coefficient Matrix raw'!$D$30</f>
        <v>0.74771601499999996</v>
      </c>
      <c r="S8" s="13">
        <f>'Coefficient Matrix raw'!S8*'Coefficient Matrix raw'!$D$30</f>
        <v>0.48835339300000002</v>
      </c>
      <c r="T8" s="13">
        <f>'Coefficient Matrix raw'!T8*'Coefficient Matrix raw'!$D$30</f>
        <v>0.15788866300000001</v>
      </c>
      <c r="U8" s="13">
        <f>'Coefficient Matrix raw'!U8*'Coefficient Matrix raw'!$D$30</f>
        <v>-0.44847018700000002</v>
      </c>
    </row>
    <row r="9" spans="1:21" x14ac:dyDescent="0.25">
      <c r="A9">
        <v>7</v>
      </c>
      <c r="B9" s="13">
        <f>'Coefficient Matrix raw'!B9*'Coefficient Matrix raw'!$D$30</f>
        <v>0.13271302300000001</v>
      </c>
      <c r="C9" s="13">
        <f>'Coefficient Matrix raw'!C9*'Coefficient Matrix raw'!$D$30</f>
        <v>0.13548763999999999</v>
      </c>
      <c r="D9" s="13">
        <f>'Coefficient Matrix raw'!D9*'Coefficient Matrix raw'!$D$30</f>
        <v>0.16233072000000001</v>
      </c>
      <c r="E9" s="13">
        <f>'Coefficient Matrix raw'!E9*'Coefficient Matrix raw'!$D$30</f>
        <v>0.140253764</v>
      </c>
      <c r="F9" s="13">
        <f>'Coefficient Matrix raw'!F9*'Coefficient Matrix raw'!$D$30</f>
        <v>0.12909521700000001</v>
      </c>
      <c r="G9" s="13">
        <f>'Coefficient Matrix raw'!G9*'Coefficient Matrix raw'!$D$30</f>
        <v>0.145681962</v>
      </c>
      <c r="H9" s="13">
        <f>'Coefficient Matrix raw'!H9*'Coefficient Matrix raw'!$D$30</f>
        <v>0.16611731399999999</v>
      </c>
      <c r="I9" s="13">
        <f>'Coefficient Matrix raw'!I9*'Coefficient Matrix raw'!$D$30</f>
        <v>-0.50605710400000004</v>
      </c>
      <c r="J9" s="13">
        <f>'Coefficient Matrix raw'!J9*'Coefficient Matrix raw'!$D$30</f>
        <v>0.166478983</v>
      </c>
      <c r="K9" s="13">
        <f>'Coefficient Matrix raw'!K9*'Coefficient Matrix raw'!$D$30</f>
        <v>0.125828669</v>
      </c>
      <c r="L9" s="13">
        <f>'Coefficient Matrix raw'!L9*'Coefficient Matrix raw'!$D$30</f>
        <v>0.16422694199999999</v>
      </c>
      <c r="M9" s="13">
        <f>'Coefficient Matrix raw'!M9*'Coefficient Matrix raw'!$D$30</f>
        <v>0.16520774899999999</v>
      </c>
      <c r="N9" s="13">
        <f>'Coefficient Matrix raw'!N9*'Coefficient Matrix raw'!$D$30</f>
        <v>0.15019317200000001</v>
      </c>
      <c r="O9" s="13">
        <f>'Coefficient Matrix raw'!O9*'Coefficient Matrix raw'!$D$30</f>
        <v>-0.386040469</v>
      </c>
      <c r="P9" s="13">
        <f>'Coefficient Matrix raw'!P9*'Coefficient Matrix raw'!$D$30</f>
        <v>-1.7622753000000001E-2</v>
      </c>
      <c r="Q9" s="13">
        <f>'Coefficient Matrix raw'!Q9*'Coefficient Matrix raw'!$D$30</f>
        <v>0.14675698100000001</v>
      </c>
      <c r="R9" s="13">
        <f>'Coefficient Matrix raw'!R9*'Coefficient Matrix raw'!$D$30</f>
        <v>1.483706E-3</v>
      </c>
      <c r="S9" s="13">
        <f>'Coefficient Matrix raw'!S9*'Coefficient Matrix raw'!$D$30</f>
        <v>-0.247317335</v>
      </c>
      <c r="T9" s="13">
        <f>'Coefficient Matrix raw'!T9*'Coefficient Matrix raw'!$D$30</f>
        <v>0.169796894</v>
      </c>
      <c r="U9" s="13">
        <f>'Coefficient Matrix raw'!U9*'Coefficient Matrix raw'!$D$30</f>
        <v>0.15650778400000001</v>
      </c>
    </row>
    <row r="10" spans="1:21" x14ac:dyDescent="0.25">
      <c r="A10">
        <v>8</v>
      </c>
      <c r="B10" s="13">
        <f>'Coefficient Matrix raw'!B10*'Coefficient Matrix raw'!$D$30</f>
        <v>0.16374470399999999</v>
      </c>
      <c r="C10" s="13">
        <f>'Coefficient Matrix raw'!C10*'Coefficient Matrix raw'!$D$30</f>
        <v>0.16938876899999999</v>
      </c>
      <c r="D10" s="13">
        <f>'Coefficient Matrix raw'!D10*'Coefficient Matrix raw'!$D$30</f>
        <v>0.212231428</v>
      </c>
      <c r="E10" s="13">
        <f>'Coefficient Matrix raw'!E10*'Coefficient Matrix raw'!$D$30</f>
        <v>0.97284429500000003</v>
      </c>
      <c r="F10" s="13">
        <f>'Coefficient Matrix raw'!F10*'Coefficient Matrix raw'!$D$30</f>
        <v>0.167135231</v>
      </c>
      <c r="G10" s="13">
        <f>'Coefficient Matrix raw'!G10*'Coefficient Matrix raw'!$D$30</f>
        <v>0.240920298</v>
      </c>
      <c r="H10" s="13">
        <f>'Coefficient Matrix raw'!H10*'Coefficient Matrix raw'!$D$30</f>
        <v>0.20608997600000001</v>
      </c>
      <c r="I10" s="13">
        <f>'Coefficient Matrix raw'!I10*'Coefficient Matrix raw'!$D$30</f>
        <v>0.166478983</v>
      </c>
      <c r="J10" s="13">
        <f>'Coefficient Matrix raw'!J10*'Coefficient Matrix raw'!$D$30</f>
        <v>-0.49655144299999998</v>
      </c>
      <c r="K10" s="13">
        <f>'Coefficient Matrix raw'!K10*'Coefficient Matrix raw'!$D$30</f>
        <v>0.14799087499999999</v>
      </c>
      <c r="L10" s="13">
        <f>'Coefficient Matrix raw'!L10*'Coefficient Matrix raw'!$D$30</f>
        <v>0.13246169199999999</v>
      </c>
      <c r="M10" s="13">
        <f>'Coefficient Matrix raw'!M10*'Coefficient Matrix raw'!$D$30</f>
        <v>0.133915228</v>
      </c>
      <c r="N10" s="13">
        <f>'Coefficient Matrix raw'!N10*'Coefficient Matrix raw'!$D$30</f>
        <v>0.13919815599999999</v>
      </c>
      <c r="O10" s="13">
        <f>'Coefficient Matrix raw'!O10*'Coefficient Matrix raw'!$D$30</f>
        <v>0.16601289</v>
      </c>
      <c r="P10" s="13">
        <f>'Coefficient Matrix raw'!P10*'Coefficient Matrix raw'!$D$30</f>
        <v>0.166897667</v>
      </c>
      <c r="Q10" s="13">
        <f>'Coefficient Matrix raw'!Q10*'Coefficient Matrix raw'!$D$30</f>
        <v>0.13271302300000001</v>
      </c>
      <c r="R10" s="13">
        <f>'Coefficient Matrix raw'!R10*'Coefficient Matrix raw'!$D$30</f>
        <v>0.16374470399999999</v>
      </c>
      <c r="S10" s="13">
        <f>'Coefficient Matrix raw'!S10*'Coefficient Matrix raw'!$D$30</f>
        <v>0.148163343</v>
      </c>
      <c r="T10" s="13">
        <f>'Coefficient Matrix raw'!T10*'Coefficient Matrix raw'!$D$30</f>
        <v>0.181095486</v>
      </c>
      <c r="U10" s="13">
        <f>'Coefficient Matrix raw'!U10*'Coefficient Matrix raw'!$D$30</f>
        <v>0.17037143099999999</v>
      </c>
    </row>
    <row r="11" spans="1:21" x14ac:dyDescent="0.25">
      <c r="A11">
        <v>9</v>
      </c>
      <c r="B11" s="13">
        <f>'Coefficient Matrix raw'!B11*'Coefficient Matrix raw'!$D$30</f>
        <v>0.148163343</v>
      </c>
      <c r="C11" s="13">
        <f>'Coefficient Matrix raw'!C11*'Coefficient Matrix raw'!$D$30</f>
        <v>0.158324888</v>
      </c>
      <c r="D11" s="13">
        <f>'Coefficient Matrix raw'!D11*'Coefficient Matrix raw'!$D$30</f>
        <v>0.123616171</v>
      </c>
      <c r="E11" s="13">
        <f>'Coefficient Matrix raw'!E11*'Coefficient Matrix raw'!$D$30</f>
        <v>0.114515424</v>
      </c>
      <c r="F11" s="13">
        <f>'Coefficient Matrix raw'!F11*'Coefficient Matrix raw'!$D$30</f>
        <v>-0.13581515499999999</v>
      </c>
      <c r="G11" s="13">
        <f>'Coefficient Matrix raw'!G11*'Coefficient Matrix raw'!$D$30</f>
        <v>0.14669023</v>
      </c>
      <c r="H11" s="13">
        <f>'Coefficient Matrix raw'!H11*'Coefficient Matrix raw'!$D$30</f>
        <v>0.19542770800000001</v>
      </c>
      <c r="I11" s="13">
        <f>'Coefficient Matrix raw'!I11*'Coefficient Matrix raw'!$D$30</f>
        <v>0.125828669</v>
      </c>
      <c r="J11" s="13">
        <f>'Coefficient Matrix raw'!J11*'Coefficient Matrix raw'!$D$30</f>
        <v>0.14799087499999999</v>
      </c>
      <c r="K11" s="13">
        <f>'Coefficient Matrix raw'!K11*'Coefficient Matrix raw'!$D$30</f>
        <v>-0.55030523499999995</v>
      </c>
      <c r="L11" s="13">
        <f>'Coefficient Matrix raw'!L11*'Coefficient Matrix raw'!$D$30</f>
        <v>0.15057030499999999</v>
      </c>
      <c r="M11" s="13">
        <f>'Coefficient Matrix raw'!M11*'Coefficient Matrix raw'!$D$30</f>
        <v>9.6130212000000007E-2</v>
      </c>
      <c r="N11" s="13">
        <f>'Coefficient Matrix raw'!N11*'Coefficient Matrix raw'!$D$30</f>
        <v>0.129377942</v>
      </c>
      <c r="O11" s="13">
        <f>'Coefficient Matrix raw'!O11*'Coefficient Matrix raw'!$D$30</f>
        <v>0.15312036700000001</v>
      </c>
      <c r="P11" s="13">
        <f>'Coefficient Matrix raw'!P11*'Coefficient Matrix raw'!$D$30</f>
        <v>0.180103022</v>
      </c>
      <c r="Q11" s="13">
        <f>'Coefficient Matrix raw'!Q11*'Coefficient Matrix raw'!$D$30</f>
        <v>0.13548763999999999</v>
      </c>
      <c r="R11" s="13">
        <f>'Coefficient Matrix raw'!R11*'Coefficient Matrix raw'!$D$30</f>
        <v>0.16938876899999999</v>
      </c>
      <c r="S11" s="13">
        <f>'Coefficient Matrix raw'!S11*'Coefficient Matrix raw'!$D$30</f>
        <v>0.158324888</v>
      </c>
      <c r="T11" s="13">
        <f>'Coefficient Matrix raw'!T11*'Coefficient Matrix raw'!$D$30</f>
        <v>0.18274493999999999</v>
      </c>
      <c r="U11" s="13">
        <f>'Coefficient Matrix raw'!U11*'Coefficient Matrix raw'!$D$30</f>
        <v>0.17867693900000001</v>
      </c>
    </row>
    <row r="12" spans="1:21" x14ac:dyDescent="0.25">
      <c r="A12">
        <v>10</v>
      </c>
      <c r="B12" s="13">
        <f>'Coefficient Matrix raw'!B12*'Coefficient Matrix raw'!$D$30</f>
        <v>0.181095486</v>
      </c>
      <c r="C12" s="13">
        <f>'Coefficient Matrix raw'!C12*'Coefficient Matrix raw'!$D$30</f>
        <v>0.18274493999999999</v>
      </c>
      <c r="D12" s="13">
        <f>'Coefficient Matrix raw'!D12*'Coefficient Matrix raw'!$D$30</f>
        <v>0.20774791500000001</v>
      </c>
      <c r="E12" s="13">
        <f>'Coefficient Matrix raw'!E12*'Coefficient Matrix raw'!$D$30</f>
        <v>0.168969956</v>
      </c>
      <c r="F12" s="13">
        <f>'Coefficient Matrix raw'!F12*'Coefficient Matrix raw'!$D$30</f>
        <v>0.13923892900000001</v>
      </c>
      <c r="G12" s="13">
        <f>'Coefficient Matrix raw'!G12*'Coefficient Matrix raw'!$D$30</f>
        <v>0.257180886</v>
      </c>
      <c r="H12" s="13">
        <f>'Coefficient Matrix raw'!H12*'Coefficient Matrix raw'!$D$30</f>
        <v>0.24185719899999999</v>
      </c>
      <c r="I12" s="13">
        <f>'Coefficient Matrix raw'!I12*'Coefficient Matrix raw'!$D$30</f>
        <v>0.16422694199999999</v>
      </c>
      <c r="J12" s="13">
        <f>'Coefficient Matrix raw'!J12*'Coefficient Matrix raw'!$D$30</f>
        <v>0.13246169199999999</v>
      </c>
      <c r="K12" s="13">
        <f>'Coefficient Matrix raw'!K12*'Coefficient Matrix raw'!$D$30</f>
        <v>0.15057030499999999</v>
      </c>
      <c r="L12" s="13">
        <f>'Coefficient Matrix raw'!L12*'Coefficient Matrix raw'!$D$30</f>
        <v>-0.64956762000000001</v>
      </c>
      <c r="M12" s="13">
        <f>'Coefficient Matrix raw'!M12*'Coefficient Matrix raw'!$D$30</f>
        <v>0.22417641299999999</v>
      </c>
      <c r="N12" s="13">
        <f>'Coefficient Matrix raw'!N12*'Coefficient Matrix raw'!$D$30</f>
        <v>0.178777977</v>
      </c>
      <c r="O12" s="13">
        <f>'Coefficient Matrix raw'!O12*'Coefficient Matrix raw'!$D$30</f>
        <v>0.30403599799999997</v>
      </c>
      <c r="P12" s="13">
        <f>'Coefficient Matrix raw'!P12*'Coefficient Matrix raw'!$D$30</f>
        <v>0.203509039</v>
      </c>
      <c r="Q12" s="13">
        <f>'Coefficient Matrix raw'!Q12*'Coefficient Matrix raw'!$D$30</f>
        <v>0.16233072000000001</v>
      </c>
      <c r="R12" s="13">
        <f>'Coefficient Matrix raw'!R12*'Coefficient Matrix raw'!$D$30</f>
        <v>0.212231428</v>
      </c>
      <c r="S12" s="13">
        <f>'Coefficient Matrix raw'!S12*'Coefficient Matrix raw'!$D$30</f>
        <v>0.123616171</v>
      </c>
      <c r="T12" s="13">
        <f>'Coefficient Matrix raw'!T12*'Coefficient Matrix raw'!$D$30</f>
        <v>0.20774791500000001</v>
      </c>
      <c r="U12" s="13">
        <f>'Coefficient Matrix raw'!U12*'Coefficient Matrix raw'!$D$30</f>
        <v>0.215561477</v>
      </c>
    </row>
    <row r="13" spans="1:21" x14ac:dyDescent="0.25">
      <c r="A13">
        <v>11</v>
      </c>
      <c r="B13" s="13">
        <f>'Coefficient Matrix raw'!B13*'Coefficient Matrix raw'!$D$30</f>
        <v>0.17037143099999999</v>
      </c>
      <c r="C13" s="13">
        <f>'Coefficient Matrix raw'!C13*'Coefficient Matrix raw'!$D$30</f>
        <v>0.17867693900000001</v>
      </c>
      <c r="D13" s="13">
        <f>'Coefficient Matrix raw'!D13*'Coefficient Matrix raw'!$D$30</f>
        <v>0.215561477</v>
      </c>
      <c r="E13" s="13">
        <f>'Coefficient Matrix raw'!E13*'Coefficient Matrix raw'!$D$30</f>
        <v>0.160707925</v>
      </c>
      <c r="F13" s="13">
        <f>'Coefficient Matrix raw'!F13*'Coefficient Matrix raw'!$D$30</f>
        <v>0.13956070500000001</v>
      </c>
      <c r="G13" s="13">
        <f>'Coefficient Matrix raw'!G13*'Coefficient Matrix raw'!$D$30</f>
        <v>0.244263071</v>
      </c>
      <c r="H13" s="13">
        <f>'Coefficient Matrix raw'!H13*'Coefficient Matrix raw'!$D$30</f>
        <v>0.24045154899999999</v>
      </c>
      <c r="I13" s="13">
        <f>'Coefficient Matrix raw'!I13*'Coefficient Matrix raw'!$D$30</f>
        <v>0.16520774899999999</v>
      </c>
      <c r="J13" s="13">
        <f>'Coefficient Matrix raw'!J13*'Coefficient Matrix raw'!$D$30</f>
        <v>0.133915228</v>
      </c>
      <c r="K13" s="13">
        <f>'Coefficient Matrix raw'!K13*'Coefficient Matrix raw'!$D$30</f>
        <v>9.6130212000000007E-2</v>
      </c>
      <c r="L13" s="13">
        <f>'Coefficient Matrix raw'!L13*'Coefficient Matrix raw'!$D$30</f>
        <v>0.22417641299999999</v>
      </c>
      <c r="M13" s="13">
        <f>'Coefficient Matrix raw'!M13*'Coefficient Matrix raw'!$D$30</f>
        <v>-0.476618808</v>
      </c>
      <c r="N13" s="13">
        <f>'Coefficient Matrix raw'!N13*'Coefficient Matrix raw'!$D$30</f>
        <v>0.13085614600000001</v>
      </c>
      <c r="O13" s="13">
        <f>'Coefficient Matrix raw'!O13*'Coefficient Matrix raw'!$D$30</f>
        <v>0.23551644199999999</v>
      </c>
      <c r="P13" s="13">
        <f>'Coefficient Matrix raw'!P13*'Coefficient Matrix raw'!$D$30</f>
        <v>0.13793602999999999</v>
      </c>
      <c r="Q13" s="13">
        <f>'Coefficient Matrix raw'!Q13*'Coefficient Matrix raw'!$D$30</f>
        <v>0.140253764</v>
      </c>
      <c r="R13" s="13">
        <f>'Coefficient Matrix raw'!R13*'Coefficient Matrix raw'!$D$30</f>
        <v>0.97284429500000003</v>
      </c>
      <c r="S13" s="13">
        <f>'Coefficient Matrix raw'!S13*'Coefficient Matrix raw'!$D$30</f>
        <v>0.114515424</v>
      </c>
      <c r="T13" s="13">
        <f>'Coefficient Matrix raw'!T13*'Coefficient Matrix raw'!$D$30</f>
        <v>0.168969956</v>
      </c>
      <c r="U13" s="13">
        <f>'Coefficient Matrix raw'!U13*'Coefficient Matrix raw'!$D$30</f>
        <v>0.160707925</v>
      </c>
    </row>
    <row r="14" spans="1:21" x14ac:dyDescent="0.25">
      <c r="A14">
        <v>12</v>
      </c>
      <c r="B14" s="13">
        <f>'Coefficient Matrix raw'!B14*'Coefficient Matrix raw'!$D$30</f>
        <v>-0.37873525099999999</v>
      </c>
      <c r="C14" s="13">
        <f>'Coefficient Matrix raw'!C14*'Coefficient Matrix raw'!$D$30</f>
        <v>-3.9516968999999999E-2</v>
      </c>
      <c r="D14" s="13">
        <f>'Coefficient Matrix raw'!D14*'Coefficient Matrix raw'!$D$30</f>
        <v>0.29794762299999999</v>
      </c>
      <c r="E14" s="13">
        <f>'Coefficient Matrix raw'!E14*'Coefficient Matrix raw'!$D$30</f>
        <v>0.38536680000000001</v>
      </c>
      <c r="F14" s="13">
        <f>'Coefficient Matrix raw'!F14*'Coefficient Matrix raw'!$D$30</f>
        <v>0.20610562199999999</v>
      </c>
      <c r="G14" s="13">
        <f>'Coefficient Matrix raw'!G14*'Coefficient Matrix raw'!$D$30</f>
        <v>0.50313970900000005</v>
      </c>
      <c r="H14" s="13">
        <f>'Coefficient Matrix raw'!H14*'Coefficient Matrix raw'!$D$30</f>
        <v>-0.77065337199999995</v>
      </c>
      <c r="I14" s="13">
        <f>'Coefficient Matrix raw'!I14*'Coefficient Matrix raw'!$D$30</f>
        <v>0.15019317200000001</v>
      </c>
      <c r="J14" s="13">
        <f>'Coefficient Matrix raw'!J14*'Coefficient Matrix raw'!$D$30</f>
        <v>0.13919815599999999</v>
      </c>
      <c r="K14" s="13">
        <f>'Coefficient Matrix raw'!K14*'Coefficient Matrix raw'!$D$30</f>
        <v>0.129377942</v>
      </c>
      <c r="L14" s="13">
        <f>'Coefficient Matrix raw'!L14*'Coefficient Matrix raw'!$D$30</f>
        <v>0.178777977</v>
      </c>
      <c r="M14" s="13">
        <f>'Coefficient Matrix raw'!M14*'Coefficient Matrix raw'!$D$30</f>
        <v>0.13085614600000001</v>
      </c>
      <c r="N14" s="13">
        <f>'Coefficient Matrix raw'!N14*'Coefficient Matrix raw'!$D$30</f>
        <v>-0.472164005</v>
      </c>
      <c r="O14" s="13">
        <f>'Coefficient Matrix raw'!O14*'Coefficient Matrix raw'!$D$30</f>
        <v>0.17227640599999999</v>
      </c>
      <c r="P14" s="13">
        <f>'Coefficient Matrix raw'!P14*'Coefficient Matrix raw'!$D$30</f>
        <v>0.17439331699999999</v>
      </c>
      <c r="Q14" s="13">
        <f>'Coefficient Matrix raw'!Q14*'Coefficient Matrix raw'!$D$30</f>
        <v>0.12909521700000001</v>
      </c>
      <c r="R14" s="13">
        <f>'Coefficient Matrix raw'!R14*'Coefficient Matrix raw'!$D$30</f>
        <v>0.167135231</v>
      </c>
      <c r="S14" s="13">
        <f>'Coefficient Matrix raw'!S14*'Coefficient Matrix raw'!$D$30</f>
        <v>-0.13581515499999999</v>
      </c>
      <c r="T14" s="13">
        <f>'Coefficient Matrix raw'!T14*'Coefficient Matrix raw'!$D$30</f>
        <v>0.13923892900000001</v>
      </c>
      <c r="U14" s="13">
        <f>'Coefficient Matrix raw'!U14*'Coefficient Matrix raw'!$D$30</f>
        <v>0.13956070500000001</v>
      </c>
    </row>
    <row r="15" spans="1:21" x14ac:dyDescent="0.25">
      <c r="A15">
        <v>13</v>
      </c>
      <c r="B15" s="13">
        <f>'Coefficient Matrix raw'!B15*'Coefficient Matrix raw'!$D$30</f>
        <v>0.79179113800000001</v>
      </c>
      <c r="C15" s="13">
        <f>'Coefficient Matrix raw'!C15*'Coefficient Matrix raw'!$D$30</f>
        <v>0.11834423299999999</v>
      </c>
      <c r="D15" s="13">
        <f>'Coefficient Matrix raw'!D15*'Coefficient Matrix raw'!$D$30</f>
        <v>-0.24705867300000001</v>
      </c>
      <c r="E15" s="13">
        <f>'Coefficient Matrix raw'!E15*'Coefficient Matrix raw'!$D$30</f>
        <v>-5.7886400000000003E-3</v>
      </c>
      <c r="F15" s="13">
        <f>'Coefficient Matrix raw'!F15*'Coefficient Matrix raw'!$D$30</f>
        <v>-0.638489482</v>
      </c>
      <c r="G15" s="13">
        <f>'Coefficient Matrix raw'!G15*'Coefficient Matrix raw'!$D$30</f>
        <v>0.14858339200000001</v>
      </c>
      <c r="H15" s="13">
        <f>'Coefficient Matrix raw'!H15*'Coefficient Matrix raw'!$D$30</f>
        <v>0.665770419</v>
      </c>
      <c r="I15" s="13">
        <f>'Coefficient Matrix raw'!I15*'Coefficient Matrix raw'!$D$30</f>
        <v>-0.386040469</v>
      </c>
      <c r="J15" s="13">
        <f>'Coefficient Matrix raw'!J15*'Coefficient Matrix raw'!$D$30</f>
        <v>0.16601289</v>
      </c>
      <c r="K15" s="13">
        <f>'Coefficient Matrix raw'!K15*'Coefficient Matrix raw'!$D$30</f>
        <v>0.15312036700000001</v>
      </c>
      <c r="L15" s="13">
        <f>'Coefficient Matrix raw'!L15*'Coefficient Matrix raw'!$D$30</f>
        <v>0.30403599799999997</v>
      </c>
      <c r="M15" s="13">
        <f>'Coefficient Matrix raw'!M15*'Coefficient Matrix raw'!$D$30</f>
        <v>0.23551644199999999</v>
      </c>
      <c r="N15" s="13">
        <f>'Coefficient Matrix raw'!N15*'Coefficient Matrix raw'!$D$30</f>
        <v>0.17227640599999999</v>
      </c>
      <c r="O15" s="13">
        <f>'Coefficient Matrix raw'!O15*'Coefficient Matrix raw'!$D$30</f>
        <v>-0.77574638299999998</v>
      </c>
      <c r="P15" s="13">
        <f>'Coefficient Matrix raw'!P15*'Coefficient Matrix raw'!$D$30</f>
        <v>0.24653594000000001</v>
      </c>
      <c r="Q15" s="13">
        <f>'Coefficient Matrix raw'!Q15*'Coefficient Matrix raw'!$D$30</f>
        <v>0.145681962</v>
      </c>
      <c r="R15" s="13">
        <f>'Coefficient Matrix raw'!R15*'Coefficient Matrix raw'!$D$30</f>
        <v>0.240920298</v>
      </c>
      <c r="S15" s="13">
        <f>'Coefficient Matrix raw'!S15*'Coefficient Matrix raw'!$D$30</f>
        <v>0.14669023</v>
      </c>
      <c r="T15" s="13">
        <f>'Coefficient Matrix raw'!T15*'Coefficient Matrix raw'!$D$30</f>
        <v>0.257180886</v>
      </c>
      <c r="U15" s="13">
        <f>'Coefficient Matrix raw'!U15*'Coefficient Matrix raw'!$D$30</f>
        <v>0.244263071</v>
      </c>
    </row>
    <row r="16" spans="1:21" x14ac:dyDescent="0.25">
      <c r="A16">
        <v>14</v>
      </c>
      <c r="B16" s="13">
        <f>'Coefficient Matrix raw'!B16*'Coefficient Matrix raw'!$D$30</f>
        <v>0.42154055899999998</v>
      </c>
      <c r="C16" s="13">
        <f>'Coefficient Matrix raw'!C16*'Coefficient Matrix raw'!$D$30</f>
        <v>-0.34449146000000003</v>
      </c>
      <c r="D16" s="13">
        <f>'Coefficient Matrix raw'!D16*'Coefficient Matrix raw'!$D$30</f>
        <v>-0.37042855299999999</v>
      </c>
      <c r="E16" s="13">
        <f>'Coefficient Matrix raw'!E16*'Coefficient Matrix raw'!$D$30</f>
        <v>0.57202806500000003</v>
      </c>
      <c r="F16" s="13">
        <f>'Coefficient Matrix raw'!F16*'Coefficient Matrix raw'!$D$30</f>
        <v>-0.39191912899999998</v>
      </c>
      <c r="G16" s="13">
        <f>'Coefficient Matrix raw'!G16*'Coefficient Matrix raw'!$D$30</f>
        <v>0.52846542100000005</v>
      </c>
      <c r="H16" s="13">
        <f>'Coefficient Matrix raw'!H16*'Coefficient Matrix raw'!$D$30</f>
        <v>0.43972146099999998</v>
      </c>
      <c r="I16" s="13">
        <f>'Coefficient Matrix raw'!I16*'Coefficient Matrix raw'!$D$30</f>
        <v>-1.7622753000000001E-2</v>
      </c>
      <c r="J16" s="13">
        <f>'Coefficient Matrix raw'!J16*'Coefficient Matrix raw'!$D$30</f>
        <v>0.166897667</v>
      </c>
      <c r="K16" s="13">
        <f>'Coefficient Matrix raw'!K16*'Coefficient Matrix raw'!$D$30</f>
        <v>0.180103022</v>
      </c>
      <c r="L16" s="13">
        <f>'Coefficient Matrix raw'!L16*'Coefficient Matrix raw'!$D$30</f>
        <v>0.203509039</v>
      </c>
      <c r="M16" s="13">
        <f>'Coefficient Matrix raw'!M16*'Coefficient Matrix raw'!$D$30</f>
        <v>0.13793602999999999</v>
      </c>
      <c r="N16" s="13">
        <f>'Coefficient Matrix raw'!N16*'Coefficient Matrix raw'!$D$30</f>
        <v>0.17439331699999999</v>
      </c>
      <c r="O16" s="13">
        <f>'Coefficient Matrix raw'!O16*'Coefficient Matrix raw'!$D$30</f>
        <v>0.24653594000000001</v>
      </c>
      <c r="P16" s="13">
        <f>'Coefficient Matrix raw'!P16*'Coefficient Matrix raw'!$D$30</f>
        <v>-0.66974138299999997</v>
      </c>
      <c r="Q16" s="13">
        <f>'Coefficient Matrix raw'!Q16*'Coefficient Matrix raw'!$D$30</f>
        <v>0.16611731399999999</v>
      </c>
      <c r="R16" s="13">
        <f>'Coefficient Matrix raw'!R16*'Coefficient Matrix raw'!$D$30</f>
        <v>0.20608997600000001</v>
      </c>
      <c r="S16" s="13">
        <f>'Coefficient Matrix raw'!S16*'Coefficient Matrix raw'!$D$30</f>
        <v>0.19542770800000001</v>
      </c>
      <c r="T16" s="13">
        <f>'Coefficient Matrix raw'!T16*'Coefficient Matrix raw'!$D$30</f>
        <v>0.24185719899999999</v>
      </c>
      <c r="U16" s="13">
        <f>'Coefficient Matrix raw'!U16*'Coefficient Matrix raw'!$D$30</f>
        <v>0.24045154899999999</v>
      </c>
    </row>
    <row r="17" spans="1:21" x14ac:dyDescent="0.25">
      <c r="A17">
        <v>15</v>
      </c>
      <c r="B17" s="13">
        <f>'Coefficient Matrix raw'!B17*'Coefficient Matrix raw'!$D$30</f>
        <v>8.6670720000000007E-2</v>
      </c>
      <c r="C17" s="13">
        <f>'Coefficient Matrix raw'!C17*'Coefficient Matrix raw'!$D$30</f>
        <v>0.41213234300000001</v>
      </c>
      <c r="D17" s="13">
        <f>'Coefficient Matrix raw'!D17*'Coefficient Matrix raw'!$D$30</f>
        <v>-0.349870399</v>
      </c>
      <c r="E17" s="13">
        <f>'Coefficient Matrix raw'!E17*'Coefficient Matrix raw'!$D$30</f>
        <v>0.54299083800000003</v>
      </c>
      <c r="F17" s="13">
        <f>'Coefficient Matrix raw'!F17*'Coefficient Matrix raw'!$D$30</f>
        <v>0.15234203299999999</v>
      </c>
      <c r="G17" s="13">
        <f>'Coefficient Matrix raw'!G17*'Coefficient Matrix raw'!$D$30</f>
        <v>0.12542041500000001</v>
      </c>
      <c r="H17" s="13">
        <f>'Coefficient Matrix raw'!H17*'Coefficient Matrix raw'!$D$30</f>
        <v>0.33581183999999997</v>
      </c>
      <c r="I17" s="13">
        <f>'Coefficient Matrix raw'!I17*'Coefficient Matrix raw'!$D$30</f>
        <v>0.14675698100000001</v>
      </c>
      <c r="J17" s="13">
        <f>'Coefficient Matrix raw'!J17*'Coefficient Matrix raw'!$D$30</f>
        <v>0.13271302300000001</v>
      </c>
      <c r="K17" s="13">
        <f>'Coefficient Matrix raw'!K17*'Coefficient Matrix raw'!$D$30</f>
        <v>0.13548763999999999</v>
      </c>
      <c r="L17" s="13">
        <f>'Coefficient Matrix raw'!L17*'Coefficient Matrix raw'!$D$30</f>
        <v>0.16233072000000001</v>
      </c>
      <c r="M17" s="13">
        <f>'Coefficient Matrix raw'!M17*'Coefficient Matrix raw'!$D$30</f>
        <v>0.140253764</v>
      </c>
      <c r="N17" s="13">
        <f>'Coefficient Matrix raw'!N17*'Coefficient Matrix raw'!$D$30</f>
        <v>0.12909521700000001</v>
      </c>
      <c r="O17" s="13">
        <f>'Coefficient Matrix raw'!O17*'Coefficient Matrix raw'!$D$30</f>
        <v>0.145681962</v>
      </c>
      <c r="P17" s="13">
        <f>'Coefficient Matrix raw'!P17*'Coefficient Matrix raw'!$D$30</f>
        <v>0.16611731399999999</v>
      </c>
      <c r="Q17" s="13">
        <f>'Coefficient Matrix raw'!Q17*'Coefficient Matrix raw'!$D$30</f>
        <v>-0.50605710400000004</v>
      </c>
      <c r="R17" s="13">
        <f>'Coefficient Matrix raw'!R17*'Coefficient Matrix raw'!$D$30</f>
        <v>0.166478983</v>
      </c>
      <c r="S17" s="13">
        <f>'Coefficient Matrix raw'!S17*'Coefficient Matrix raw'!$D$30</f>
        <v>0.125828669</v>
      </c>
      <c r="T17" s="13">
        <f>'Coefficient Matrix raw'!T17*'Coefficient Matrix raw'!$D$30</f>
        <v>0.16422694199999999</v>
      </c>
      <c r="U17" s="13">
        <f>'Coefficient Matrix raw'!U17*'Coefficient Matrix raw'!$D$30</f>
        <v>0.16520774899999999</v>
      </c>
    </row>
    <row r="18" spans="1:21" x14ac:dyDescent="0.25">
      <c r="A18">
        <v>16</v>
      </c>
      <c r="B18" s="13">
        <f>'Coefficient Matrix raw'!B18*'Coefficient Matrix raw'!$D$30</f>
        <v>-0.146598706</v>
      </c>
      <c r="C18" s="13">
        <f>'Coefficient Matrix raw'!C18*'Coefficient Matrix raw'!$D$30</f>
        <v>-9.4470911000000005E-2</v>
      </c>
      <c r="D18" s="13">
        <f>'Coefficient Matrix raw'!D18*'Coefficient Matrix raw'!$D$30</f>
        <v>-1.7452547999999998E-2</v>
      </c>
      <c r="E18" s="13">
        <f>'Coefficient Matrix raw'!E18*'Coefficient Matrix raw'!$D$30</f>
        <v>-2.4543816E-2</v>
      </c>
      <c r="F18" s="13">
        <f>'Coefficient Matrix raw'!F18*'Coefficient Matrix raw'!$D$30</f>
        <v>-6.3550134999999994E-2</v>
      </c>
      <c r="G18" s="13">
        <f>'Coefficient Matrix raw'!G18*'Coefficient Matrix raw'!$D$30</f>
        <v>0.601182043</v>
      </c>
      <c r="H18" s="13">
        <f>'Coefficient Matrix raw'!H18*'Coefficient Matrix raw'!$D$30</f>
        <v>0.74771601499999996</v>
      </c>
      <c r="I18" s="13">
        <f>'Coefficient Matrix raw'!I18*'Coefficient Matrix raw'!$D$30</f>
        <v>1.483706E-3</v>
      </c>
      <c r="J18" s="13">
        <f>'Coefficient Matrix raw'!J18*'Coefficient Matrix raw'!$D$30</f>
        <v>0.16374470399999999</v>
      </c>
      <c r="K18" s="13">
        <f>'Coefficient Matrix raw'!K18*'Coefficient Matrix raw'!$D$30</f>
        <v>0.16938876899999999</v>
      </c>
      <c r="L18" s="13">
        <f>'Coefficient Matrix raw'!L18*'Coefficient Matrix raw'!$D$30</f>
        <v>0.212231428</v>
      </c>
      <c r="M18" s="13">
        <f>'Coefficient Matrix raw'!M18*'Coefficient Matrix raw'!$D$30</f>
        <v>0.97284429500000003</v>
      </c>
      <c r="N18" s="13">
        <f>'Coefficient Matrix raw'!N18*'Coefficient Matrix raw'!$D$30</f>
        <v>0.167135231</v>
      </c>
      <c r="O18" s="13">
        <f>'Coefficient Matrix raw'!O18*'Coefficient Matrix raw'!$D$30</f>
        <v>0.240920298</v>
      </c>
      <c r="P18" s="13">
        <f>'Coefficient Matrix raw'!P18*'Coefficient Matrix raw'!$D$30</f>
        <v>0.20608997600000001</v>
      </c>
      <c r="Q18" s="13">
        <f>'Coefficient Matrix raw'!Q18*'Coefficient Matrix raw'!$D$30</f>
        <v>0.166478983</v>
      </c>
      <c r="R18" s="13">
        <f>'Coefficient Matrix raw'!R18*'Coefficient Matrix raw'!$D$30</f>
        <v>-0.73399438800000005</v>
      </c>
      <c r="S18" s="13">
        <f>'Coefficient Matrix raw'!S18*'Coefficient Matrix raw'!$D$30</f>
        <v>0.17217906399999999</v>
      </c>
      <c r="T18" s="13">
        <f>'Coefficient Matrix raw'!T18*'Coefficient Matrix raw'!$D$30</f>
        <v>0.20659205899999999</v>
      </c>
      <c r="U18" s="13">
        <f>'Coefficient Matrix raw'!U18*'Coefficient Matrix raw'!$D$30</f>
        <v>0.21289224300000001</v>
      </c>
    </row>
    <row r="19" spans="1:21" x14ac:dyDescent="0.25">
      <c r="A19">
        <v>17</v>
      </c>
      <c r="B19" s="13">
        <f>'Coefficient Matrix raw'!B19*'Coefficient Matrix raw'!$D$30</f>
        <v>0.70208862500000002</v>
      </c>
      <c r="C19" s="13">
        <f>'Coefficient Matrix raw'!C19*'Coefficient Matrix raw'!$D$30</f>
        <v>0.62623488999999999</v>
      </c>
      <c r="D19" s="13">
        <f>'Coefficient Matrix raw'!D19*'Coefficient Matrix raw'!$D$30</f>
        <v>0.262303487</v>
      </c>
      <c r="E19" s="13">
        <f>'Coefficient Matrix raw'!E19*'Coefficient Matrix raw'!$D$30</f>
        <v>0.32109592300000001</v>
      </c>
      <c r="F19" s="13">
        <f>'Coefficient Matrix raw'!F19*'Coefficient Matrix raw'!$D$30</f>
        <v>0.49674832499999999</v>
      </c>
      <c r="G19" s="13">
        <f>'Coefficient Matrix raw'!G19*'Coefficient Matrix raw'!$D$30</f>
        <v>0.38542390900000001</v>
      </c>
      <c r="H19" s="13">
        <f>'Coefficient Matrix raw'!H19*'Coefficient Matrix raw'!$D$30</f>
        <v>0.48835339300000002</v>
      </c>
      <c r="I19" s="13">
        <f>'Coefficient Matrix raw'!I19*'Coefficient Matrix raw'!$D$30</f>
        <v>-0.247317335</v>
      </c>
      <c r="J19" s="13">
        <f>'Coefficient Matrix raw'!J19*'Coefficient Matrix raw'!$D$30</f>
        <v>0.148163343</v>
      </c>
      <c r="K19" s="13">
        <f>'Coefficient Matrix raw'!K19*'Coefficient Matrix raw'!$D$30</f>
        <v>0.158324888</v>
      </c>
      <c r="L19" s="13">
        <f>'Coefficient Matrix raw'!L19*'Coefficient Matrix raw'!$D$30</f>
        <v>0.123616171</v>
      </c>
      <c r="M19" s="13">
        <f>'Coefficient Matrix raw'!M19*'Coefficient Matrix raw'!$D$30</f>
        <v>0.114515424</v>
      </c>
      <c r="N19" s="13">
        <f>'Coefficient Matrix raw'!N19*'Coefficient Matrix raw'!$D$30</f>
        <v>-0.13581515499999999</v>
      </c>
      <c r="O19" s="13">
        <f>'Coefficient Matrix raw'!O19*'Coefficient Matrix raw'!$D$30</f>
        <v>0.14669023</v>
      </c>
      <c r="P19" s="13">
        <f>'Coefficient Matrix raw'!P19*'Coefficient Matrix raw'!$D$30</f>
        <v>0.19542770800000001</v>
      </c>
      <c r="Q19" s="13">
        <f>'Coefficient Matrix raw'!Q19*'Coefficient Matrix raw'!$D$30</f>
        <v>0.125828669</v>
      </c>
      <c r="R19" s="13">
        <f>'Coefficient Matrix raw'!R19*'Coefficient Matrix raw'!$D$30</f>
        <v>0.17217906399999999</v>
      </c>
      <c r="S19" s="13">
        <f>'Coefficient Matrix raw'!S19*'Coefficient Matrix raw'!$D$30</f>
        <v>-0.540824215</v>
      </c>
      <c r="T19" s="13">
        <f>'Coefficient Matrix raw'!T19*'Coefficient Matrix raw'!$D$30</f>
        <v>0.18215130800000001</v>
      </c>
      <c r="U19" s="13">
        <f>'Coefficient Matrix raw'!U19*'Coefficient Matrix raw'!$D$30</f>
        <v>0.17841594599999999</v>
      </c>
    </row>
    <row r="20" spans="1:21" x14ac:dyDescent="0.25">
      <c r="A20">
        <v>18</v>
      </c>
      <c r="B20" s="13">
        <f>'Coefficient Matrix raw'!B20*'Coefficient Matrix raw'!$D$30</f>
        <v>-0.65290218700000002</v>
      </c>
      <c r="C20" s="13">
        <f>'Coefficient Matrix raw'!C20*'Coefficient Matrix raw'!$D$30</f>
        <v>-0.60014928000000001</v>
      </c>
      <c r="D20" s="13">
        <f>'Coefficient Matrix raw'!D20*'Coefficient Matrix raw'!$D$30</f>
        <v>-0.33626714299999999</v>
      </c>
      <c r="E20" s="13">
        <f>'Coefficient Matrix raw'!E20*'Coefficient Matrix raw'!$D$30</f>
        <v>-0.21547585</v>
      </c>
      <c r="F20" s="13">
        <f>'Coefficient Matrix raw'!F20*'Coefficient Matrix raw'!$D$30</f>
        <v>-0.67755468799999996</v>
      </c>
      <c r="G20" s="13">
        <f>'Coefficient Matrix raw'!G20*'Coefficient Matrix raw'!$D$30</f>
        <v>0.39421467700000001</v>
      </c>
      <c r="H20" s="13">
        <f>'Coefficient Matrix raw'!H20*'Coefficient Matrix raw'!$D$30</f>
        <v>0.15788866300000001</v>
      </c>
      <c r="I20" s="13">
        <f>'Coefficient Matrix raw'!I20*'Coefficient Matrix raw'!$D$30</f>
        <v>0.169796894</v>
      </c>
      <c r="J20" s="13">
        <f>'Coefficient Matrix raw'!J20*'Coefficient Matrix raw'!$D$30</f>
        <v>0.181095486</v>
      </c>
      <c r="K20" s="13">
        <f>'Coefficient Matrix raw'!K20*'Coefficient Matrix raw'!$D$30</f>
        <v>0.18274493999999999</v>
      </c>
      <c r="L20" s="13">
        <f>'Coefficient Matrix raw'!L20*'Coefficient Matrix raw'!$D$30</f>
        <v>0.20774791500000001</v>
      </c>
      <c r="M20" s="13">
        <f>'Coefficient Matrix raw'!M20*'Coefficient Matrix raw'!$D$30</f>
        <v>0.168969956</v>
      </c>
      <c r="N20" s="13">
        <f>'Coefficient Matrix raw'!N20*'Coefficient Matrix raw'!$D$30</f>
        <v>0.13923892900000001</v>
      </c>
      <c r="O20" s="13">
        <f>'Coefficient Matrix raw'!O20*'Coefficient Matrix raw'!$D$30</f>
        <v>0.257180886</v>
      </c>
      <c r="P20" s="13">
        <f>'Coefficient Matrix raw'!P20*'Coefficient Matrix raw'!$D$30</f>
        <v>0.24185719899999999</v>
      </c>
      <c r="Q20" s="13">
        <f>'Coefficient Matrix raw'!Q20*'Coefficient Matrix raw'!$D$30</f>
        <v>0.16422694199999999</v>
      </c>
      <c r="R20" s="13">
        <f>'Coefficient Matrix raw'!R20*'Coefficient Matrix raw'!$D$30</f>
        <v>0.20659205899999999</v>
      </c>
      <c r="S20" s="13">
        <f>'Coefficient Matrix raw'!S20*'Coefficient Matrix raw'!$D$30</f>
        <v>0.18215130800000001</v>
      </c>
      <c r="T20" s="13">
        <f>'Coefficient Matrix raw'!T20*'Coefficient Matrix raw'!$D$30</f>
        <v>-0.8</v>
      </c>
      <c r="U20" s="13">
        <f>'Coefficient Matrix raw'!U20*'Coefficient Matrix raw'!$D$30</f>
        <v>0.24235509399999999</v>
      </c>
    </row>
    <row r="21" spans="1:21" x14ac:dyDescent="0.25">
      <c r="A21">
        <v>19</v>
      </c>
      <c r="B21" s="13">
        <f>'Coefficient Matrix raw'!B21*'Coefficient Matrix raw'!$D$30</f>
        <v>-0.296014783</v>
      </c>
      <c r="C21" s="13">
        <f>'Coefficient Matrix raw'!C21*'Coefficient Matrix raw'!$D$30</f>
        <v>-0.44725340899999999</v>
      </c>
      <c r="D21" s="13">
        <f>'Coefficient Matrix raw'!D21*'Coefficient Matrix raw'!$D$30</f>
        <v>0.30160405499999998</v>
      </c>
      <c r="E21" s="13">
        <f>'Coefficient Matrix raw'!E21*'Coefficient Matrix raw'!$D$30</f>
        <v>-0.40305808399999998</v>
      </c>
      <c r="F21" s="13">
        <f>'Coefficient Matrix raw'!F21*'Coefficient Matrix raw'!$D$30</f>
        <v>-0.384157637</v>
      </c>
      <c r="G21" s="13">
        <f>'Coefficient Matrix raw'!G21*'Coefficient Matrix raw'!$D$30</f>
        <v>-7.7029291E-2</v>
      </c>
      <c r="H21" s="13">
        <f>'Coefficient Matrix raw'!H21*'Coefficient Matrix raw'!$D$30</f>
        <v>-0.44847018700000002</v>
      </c>
      <c r="I21" s="13">
        <f>'Coefficient Matrix raw'!I21*'Coefficient Matrix raw'!$D$30</f>
        <v>0.15650778400000001</v>
      </c>
      <c r="J21" s="13">
        <f>'Coefficient Matrix raw'!J21*'Coefficient Matrix raw'!$D$30</f>
        <v>0.17037143099999999</v>
      </c>
      <c r="K21" s="13">
        <f>'Coefficient Matrix raw'!K21*'Coefficient Matrix raw'!$D$30</f>
        <v>0.17867693900000001</v>
      </c>
      <c r="L21" s="13">
        <f>'Coefficient Matrix raw'!L21*'Coefficient Matrix raw'!$D$30</f>
        <v>0.215561477</v>
      </c>
      <c r="M21" s="13">
        <f>'Coefficient Matrix raw'!M21*'Coefficient Matrix raw'!$D$30</f>
        <v>0.160707925</v>
      </c>
      <c r="N21" s="13">
        <f>'Coefficient Matrix raw'!N21*'Coefficient Matrix raw'!$D$30</f>
        <v>0.13956070500000001</v>
      </c>
      <c r="O21" s="13">
        <f>'Coefficient Matrix raw'!O21*'Coefficient Matrix raw'!$D$30</f>
        <v>0.244263071</v>
      </c>
      <c r="P21" s="13">
        <f>'Coefficient Matrix raw'!P21*'Coefficient Matrix raw'!$D$30</f>
        <v>0.24045154899999999</v>
      </c>
      <c r="Q21" s="13">
        <f>'Coefficient Matrix raw'!Q21*'Coefficient Matrix raw'!$D$30</f>
        <v>0.16520774899999999</v>
      </c>
      <c r="R21" s="13">
        <f>'Coefficient Matrix raw'!R21*'Coefficient Matrix raw'!$D$30</f>
        <v>0.21289224300000001</v>
      </c>
      <c r="S21" s="13">
        <f>'Coefficient Matrix raw'!S21*'Coefficient Matrix raw'!$D$30</f>
        <v>0.17841594599999999</v>
      </c>
      <c r="T21" s="13">
        <f>'Coefficient Matrix raw'!T21*'Coefficient Matrix raw'!$D$30</f>
        <v>0.24235509399999999</v>
      </c>
      <c r="U21" s="13">
        <f>'Coefficient Matrix raw'!U21*'Coefficient Matrix raw'!$D$30</f>
        <v>-0.75525408100000002</v>
      </c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0083-1BB8-4094-9611-FF18B53EDF0E}">
  <dimension ref="A1:X29"/>
  <sheetViews>
    <sheetView zoomScaleNormal="100" workbookViewId="0">
      <selection activeCell="B29" sqref="B29"/>
    </sheetView>
  </sheetViews>
  <sheetFormatPr defaultRowHeight="15" x14ac:dyDescent="0.25"/>
  <cols>
    <col min="2" max="2" width="12.7109375" bestFit="1" customWidth="1"/>
    <col min="6" max="6" width="8.85546875" customWidth="1"/>
  </cols>
  <sheetData>
    <row r="1" spans="1:24" x14ac:dyDescent="0.25">
      <c r="D1" t="s">
        <v>4</v>
      </c>
      <c r="E1" t="s">
        <v>0</v>
      </c>
      <c r="F1" s="1"/>
    </row>
    <row r="2" spans="1:24" x14ac:dyDescent="0.25">
      <c r="A2" t="s">
        <v>0</v>
      </c>
      <c r="B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</row>
    <row r="3" spans="1:24" x14ac:dyDescent="0.25">
      <c r="A3">
        <v>0</v>
      </c>
      <c r="B3" s="3">
        <f>'Coefficient Matrix'!B2</f>
        <v>-0.49655144299999998</v>
      </c>
      <c r="C3" s="2" t="s">
        <v>2</v>
      </c>
      <c r="D3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>
        <v>1</v>
      </c>
      <c r="B4" s="3">
        <f>'Coefficient Matrix'!C3</f>
        <v>-0.55030523499999995</v>
      </c>
      <c r="D4">
        <v>1</v>
      </c>
      <c r="E4" s="3">
        <f>'Coefficient Matrix'!B3</f>
        <v>0.14799087499999999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>
        <v>2</v>
      </c>
      <c r="B5" s="3">
        <f>'Coefficient Matrix'!D4</f>
        <v>-0.64956762000000001</v>
      </c>
      <c r="D5">
        <v>2</v>
      </c>
      <c r="E5" s="3">
        <f>'Coefficient Matrix'!B4</f>
        <v>0.13246169199999999</v>
      </c>
      <c r="F5" s="3">
        <f>'Coefficient Matrix'!C4</f>
        <v>0.15057030499999999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>
        <v>3</v>
      </c>
      <c r="B6" s="3">
        <f>'Coefficient Matrix'!E5</f>
        <v>-0.476618808</v>
      </c>
      <c r="D6">
        <v>3</v>
      </c>
      <c r="E6" s="3">
        <f>'Coefficient Matrix'!B5</f>
        <v>0.133915228</v>
      </c>
      <c r="F6" s="3">
        <f>'Coefficient Matrix'!C5</f>
        <v>9.6130212000000007E-2</v>
      </c>
      <c r="G6" s="3">
        <f>'Coefficient Matrix'!D5</f>
        <v>0.22417641299999999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>
        <v>4</v>
      </c>
      <c r="B7" s="3">
        <f>'Coefficient Matrix'!F6</f>
        <v>-0.472164005</v>
      </c>
      <c r="D7">
        <v>4</v>
      </c>
      <c r="E7" s="3">
        <f>'Coefficient Matrix'!B6</f>
        <v>0.13919815599999999</v>
      </c>
      <c r="F7" s="3">
        <f>'Coefficient Matrix'!C6</f>
        <v>0.129377942</v>
      </c>
      <c r="G7" s="3">
        <f>'Coefficient Matrix'!D6</f>
        <v>0.178777977</v>
      </c>
      <c r="H7" s="3">
        <f>'Coefficient Matrix'!E6</f>
        <v>0.13085614600000001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>
        <v>5</v>
      </c>
      <c r="B8" s="3">
        <f>'Coefficient Matrix'!G7</f>
        <v>-0.77574638299999998</v>
      </c>
      <c r="D8">
        <v>5</v>
      </c>
      <c r="E8" s="3">
        <f>'Coefficient Matrix'!B7</f>
        <v>0.16601289</v>
      </c>
      <c r="F8" s="3">
        <f>'Coefficient Matrix'!C7</f>
        <v>0.15312036700000001</v>
      </c>
      <c r="G8" s="3">
        <f>'Coefficient Matrix'!D7</f>
        <v>0.30403599799999997</v>
      </c>
      <c r="H8" s="3">
        <f>'Coefficient Matrix'!E7</f>
        <v>0.23551644199999999</v>
      </c>
      <c r="I8" s="3">
        <f>'Coefficient Matrix'!F7</f>
        <v>0.17227640599999999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>
        <v>6</v>
      </c>
      <c r="B9" s="3">
        <f>'Coefficient Matrix'!H8</f>
        <v>-0.66974138299999997</v>
      </c>
      <c r="D9">
        <v>6</v>
      </c>
      <c r="E9" s="3">
        <f>'Coefficient Matrix'!B8</f>
        <v>0.166897667</v>
      </c>
      <c r="F9" s="3">
        <f>'Coefficient Matrix'!C8</f>
        <v>0.180103022</v>
      </c>
      <c r="G9" s="3">
        <f>'Coefficient Matrix'!D8</f>
        <v>0.203509039</v>
      </c>
      <c r="H9" s="3">
        <f>'Coefficient Matrix'!E8</f>
        <v>0.13793602999999999</v>
      </c>
      <c r="I9" s="3">
        <f>'Coefficient Matrix'!F8</f>
        <v>0.17439331699999999</v>
      </c>
      <c r="J9" s="3">
        <f>'Coefficient Matrix'!G8</f>
        <v>0.24653594000000001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>
        <v>7</v>
      </c>
      <c r="B10" s="3">
        <f>'Coefficient Matrix'!I9</f>
        <v>-0.50605710400000004</v>
      </c>
      <c r="D10">
        <v>7</v>
      </c>
      <c r="E10" s="3">
        <f>'Coefficient Matrix'!B9</f>
        <v>0.13271302300000001</v>
      </c>
      <c r="F10" s="3">
        <f>'Coefficient Matrix'!C9</f>
        <v>0.13548763999999999</v>
      </c>
      <c r="G10" s="3">
        <f>'Coefficient Matrix'!D9</f>
        <v>0.16233072000000001</v>
      </c>
      <c r="H10" s="3">
        <f>'Coefficient Matrix'!E9</f>
        <v>0.140253764</v>
      </c>
      <c r="I10" s="3">
        <f>'Coefficient Matrix'!F9</f>
        <v>0.12909521700000001</v>
      </c>
      <c r="J10" s="3">
        <f>'Coefficient Matrix'!G9</f>
        <v>0.145681962</v>
      </c>
      <c r="K10" s="3">
        <f>'Coefficient Matrix'!H9</f>
        <v>0.16611731399999999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8</v>
      </c>
      <c r="B11" s="3">
        <f>'Coefficient Matrix'!J10</f>
        <v>-0.49655144299999998</v>
      </c>
      <c r="D11">
        <v>8</v>
      </c>
      <c r="E11" s="3">
        <f>'Coefficient Matrix'!B10</f>
        <v>0.16374470399999999</v>
      </c>
      <c r="F11" s="3">
        <f>'Coefficient Matrix'!C10</f>
        <v>0.16938876899999999</v>
      </c>
      <c r="G11" s="3">
        <f>'Coefficient Matrix'!D10</f>
        <v>0.212231428</v>
      </c>
      <c r="H11" s="3">
        <f>'Coefficient Matrix'!E10</f>
        <v>0.97284429500000003</v>
      </c>
      <c r="I11" s="3">
        <f>'Coefficient Matrix'!F10</f>
        <v>0.167135231</v>
      </c>
      <c r="J11" s="3">
        <f>'Coefficient Matrix'!G10</f>
        <v>0.240920298</v>
      </c>
      <c r="K11" s="3">
        <f>'Coefficient Matrix'!H10</f>
        <v>0.20608997600000001</v>
      </c>
      <c r="L11" s="3">
        <f>'Coefficient Matrix'!I10</f>
        <v>0.166478983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9</v>
      </c>
      <c r="B12" s="3">
        <f>'Coefficient Matrix'!K11</f>
        <v>-0.55030523499999995</v>
      </c>
      <c r="D12">
        <v>9</v>
      </c>
      <c r="E12" s="3">
        <f>'Coefficient Matrix'!B11</f>
        <v>0.148163343</v>
      </c>
      <c r="F12" s="3">
        <f>'Coefficient Matrix'!C11</f>
        <v>0.158324888</v>
      </c>
      <c r="G12" s="3">
        <f>'Coefficient Matrix'!D11</f>
        <v>0.123616171</v>
      </c>
      <c r="H12" s="3">
        <f>'Coefficient Matrix'!E11</f>
        <v>0.114515424</v>
      </c>
      <c r="I12" s="3">
        <f>'Coefficient Matrix'!F11</f>
        <v>-0.13581515499999999</v>
      </c>
      <c r="J12" s="3">
        <f>'Coefficient Matrix'!G11</f>
        <v>0.14669023</v>
      </c>
      <c r="K12" s="3">
        <f>'Coefficient Matrix'!H11</f>
        <v>0.19542770800000001</v>
      </c>
      <c r="L12" s="3">
        <f>'Coefficient Matrix'!I11</f>
        <v>0.125828669</v>
      </c>
      <c r="M12" s="3">
        <f>'Coefficient Matrix'!J11</f>
        <v>0.14799087499999999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10</v>
      </c>
      <c r="B13" s="3">
        <f>'Coefficient Matrix'!L12</f>
        <v>-0.64956762000000001</v>
      </c>
      <c r="D13">
        <v>10</v>
      </c>
      <c r="E13" s="3">
        <f>'Coefficient Matrix'!B12</f>
        <v>0.181095486</v>
      </c>
      <c r="F13" s="3">
        <f>'Coefficient Matrix'!C12</f>
        <v>0.18274493999999999</v>
      </c>
      <c r="G13" s="3">
        <f>'Coefficient Matrix'!D12</f>
        <v>0.20774791500000001</v>
      </c>
      <c r="H13" s="3">
        <f>'Coefficient Matrix'!E12</f>
        <v>0.168969956</v>
      </c>
      <c r="I13" s="3">
        <f>'Coefficient Matrix'!F12</f>
        <v>0.13923892900000001</v>
      </c>
      <c r="J13" s="3">
        <f>'Coefficient Matrix'!G12</f>
        <v>0.257180886</v>
      </c>
      <c r="K13" s="3">
        <f>'Coefficient Matrix'!H12</f>
        <v>0.24185719899999999</v>
      </c>
      <c r="L13" s="3">
        <f>'Coefficient Matrix'!I12</f>
        <v>0.16422694199999999</v>
      </c>
      <c r="M13" s="3">
        <f>'Coefficient Matrix'!J12</f>
        <v>0.13246169199999999</v>
      </c>
      <c r="N13" s="3">
        <f>'Coefficient Matrix'!K12</f>
        <v>0.15057030499999999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11</v>
      </c>
      <c r="B14" s="3">
        <f>'Coefficient Matrix'!M13</f>
        <v>-0.476618808</v>
      </c>
      <c r="D14">
        <v>11</v>
      </c>
      <c r="E14" s="3">
        <f>'Coefficient Matrix'!B13</f>
        <v>0.17037143099999999</v>
      </c>
      <c r="F14" s="3">
        <f>'Coefficient Matrix'!C13</f>
        <v>0.17867693900000001</v>
      </c>
      <c r="G14" s="3">
        <f>'Coefficient Matrix'!D13</f>
        <v>0.215561477</v>
      </c>
      <c r="H14" s="3">
        <f>'Coefficient Matrix'!E13</f>
        <v>0.160707925</v>
      </c>
      <c r="I14" s="3">
        <f>'Coefficient Matrix'!F13</f>
        <v>0.13956070500000001</v>
      </c>
      <c r="J14" s="3">
        <f>'Coefficient Matrix'!G13</f>
        <v>0.244263071</v>
      </c>
      <c r="K14" s="3">
        <f>'Coefficient Matrix'!H13</f>
        <v>0.24045154899999999</v>
      </c>
      <c r="L14" s="3">
        <f>'Coefficient Matrix'!I13</f>
        <v>0.16520774899999999</v>
      </c>
      <c r="M14" s="3">
        <f>'Coefficient Matrix'!J13</f>
        <v>0.133915228</v>
      </c>
      <c r="N14" s="3">
        <f>'Coefficient Matrix'!K13</f>
        <v>9.6130212000000007E-2</v>
      </c>
      <c r="O14" s="3">
        <f>'Coefficient Matrix'!L13</f>
        <v>0.22417641299999999</v>
      </c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12</v>
      </c>
      <c r="B15" s="3">
        <f>'Coefficient Matrix'!N14</f>
        <v>-0.472164005</v>
      </c>
      <c r="D15">
        <v>12</v>
      </c>
      <c r="E15" s="3">
        <f>'Coefficient Matrix'!B14</f>
        <v>-0.37873525099999999</v>
      </c>
      <c r="F15" s="3">
        <f>'Coefficient Matrix'!C14</f>
        <v>-3.9516968999999999E-2</v>
      </c>
      <c r="G15" s="3">
        <f>'Coefficient Matrix'!D14</f>
        <v>0.29794762299999999</v>
      </c>
      <c r="H15" s="3">
        <f>'Coefficient Matrix'!E14</f>
        <v>0.38536680000000001</v>
      </c>
      <c r="I15" s="3">
        <f>'Coefficient Matrix'!F14</f>
        <v>0.20610562199999999</v>
      </c>
      <c r="J15" s="3">
        <f>'Coefficient Matrix'!G14</f>
        <v>0.50313970900000005</v>
      </c>
      <c r="K15" s="3">
        <f>'Coefficient Matrix'!H14</f>
        <v>-0.77065337199999995</v>
      </c>
      <c r="L15" s="3">
        <f>'Coefficient Matrix'!I14</f>
        <v>0.15019317200000001</v>
      </c>
      <c r="M15" s="3">
        <f>'Coefficient Matrix'!J14</f>
        <v>0.13919815599999999</v>
      </c>
      <c r="N15" s="3">
        <f>'Coefficient Matrix'!K14</f>
        <v>0.129377942</v>
      </c>
      <c r="O15" s="3">
        <f>'Coefficient Matrix'!L14</f>
        <v>0.178777977</v>
      </c>
      <c r="P15" s="3">
        <f>'Coefficient Matrix'!M14</f>
        <v>0.13085614600000001</v>
      </c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>
        <v>13</v>
      </c>
      <c r="B16" s="3">
        <f>'Coefficient Matrix'!O15</f>
        <v>-0.77574638299999998</v>
      </c>
      <c r="D16">
        <v>13</v>
      </c>
      <c r="E16" s="3">
        <f>'Coefficient Matrix'!B15</f>
        <v>0.79179113800000001</v>
      </c>
      <c r="F16" s="3">
        <f>'Coefficient Matrix'!C15</f>
        <v>0.11834423299999999</v>
      </c>
      <c r="G16" s="3">
        <f>'Coefficient Matrix'!D15</f>
        <v>-0.24705867300000001</v>
      </c>
      <c r="H16" s="3">
        <f>'Coefficient Matrix'!E15</f>
        <v>-5.7886400000000003E-3</v>
      </c>
      <c r="I16" s="3">
        <f>'Coefficient Matrix'!F15</f>
        <v>-0.638489482</v>
      </c>
      <c r="J16" s="3">
        <f>'Coefficient Matrix'!G15</f>
        <v>0.14858339200000001</v>
      </c>
      <c r="K16" s="3">
        <f>'Coefficient Matrix'!H15</f>
        <v>0.665770419</v>
      </c>
      <c r="L16" s="3">
        <f>'Coefficient Matrix'!I15</f>
        <v>-0.386040469</v>
      </c>
      <c r="M16" s="3">
        <f>'Coefficient Matrix'!J15</f>
        <v>0.16601289</v>
      </c>
      <c r="N16" s="3">
        <f>'Coefficient Matrix'!K15</f>
        <v>0.15312036700000001</v>
      </c>
      <c r="O16" s="3">
        <f>'Coefficient Matrix'!L15</f>
        <v>0.30403599799999997</v>
      </c>
      <c r="P16" s="3">
        <f>'Coefficient Matrix'!M15</f>
        <v>0.23551644199999999</v>
      </c>
      <c r="Q16" s="3">
        <f>'Coefficient Matrix'!N15</f>
        <v>0.17227640599999999</v>
      </c>
      <c r="R16" s="3"/>
      <c r="S16" s="3"/>
      <c r="T16" s="3"/>
      <c r="U16" s="3"/>
      <c r="V16" s="3"/>
      <c r="W16" s="3"/>
      <c r="X16" s="3"/>
    </row>
    <row r="17" spans="1:24" x14ac:dyDescent="0.25">
      <c r="A17">
        <v>14</v>
      </c>
      <c r="B17" s="3">
        <f>'Coefficient Matrix'!P16</f>
        <v>-0.66974138299999997</v>
      </c>
      <c r="D17">
        <v>14</v>
      </c>
      <c r="E17" s="3">
        <f>'Coefficient Matrix'!B16</f>
        <v>0.42154055899999998</v>
      </c>
      <c r="F17" s="3">
        <f>'Coefficient Matrix'!C16</f>
        <v>-0.34449146000000003</v>
      </c>
      <c r="G17" s="3">
        <f>'Coefficient Matrix'!D16</f>
        <v>-0.37042855299999999</v>
      </c>
      <c r="H17" s="3">
        <f>'Coefficient Matrix'!E16</f>
        <v>0.57202806500000003</v>
      </c>
      <c r="I17" s="3">
        <f>'Coefficient Matrix'!F16</f>
        <v>-0.39191912899999998</v>
      </c>
      <c r="J17" s="3">
        <f>'Coefficient Matrix'!G16</f>
        <v>0.52846542100000005</v>
      </c>
      <c r="K17" s="3">
        <f>'Coefficient Matrix'!H16</f>
        <v>0.43972146099999998</v>
      </c>
      <c r="L17" s="3">
        <f>'Coefficient Matrix'!I16</f>
        <v>-1.7622753000000001E-2</v>
      </c>
      <c r="M17" s="3">
        <f>'Coefficient Matrix'!J16</f>
        <v>0.166897667</v>
      </c>
      <c r="N17" s="3">
        <f>'Coefficient Matrix'!K16</f>
        <v>0.180103022</v>
      </c>
      <c r="O17" s="3">
        <f>'Coefficient Matrix'!L16</f>
        <v>0.203509039</v>
      </c>
      <c r="P17" s="3">
        <f>'Coefficient Matrix'!M16</f>
        <v>0.13793602999999999</v>
      </c>
      <c r="Q17" s="3">
        <f>'Coefficient Matrix'!N16</f>
        <v>0.17439331699999999</v>
      </c>
      <c r="R17" s="3">
        <f>'Coefficient Matrix'!O16</f>
        <v>0.24653594000000001</v>
      </c>
      <c r="S17" s="3"/>
      <c r="T17" s="3"/>
      <c r="U17" s="3"/>
      <c r="V17" s="3"/>
      <c r="W17" s="3"/>
      <c r="X17" s="3"/>
    </row>
    <row r="18" spans="1:24" x14ac:dyDescent="0.25">
      <c r="A18">
        <v>15</v>
      </c>
      <c r="B18" s="3">
        <f>'Coefficient Matrix'!Q17</f>
        <v>-0.50605710400000004</v>
      </c>
      <c r="D18">
        <v>15</v>
      </c>
      <c r="E18" s="3">
        <f>'Coefficient Matrix'!B17</f>
        <v>8.6670720000000007E-2</v>
      </c>
      <c r="F18" s="3">
        <f>'Coefficient Matrix'!C17</f>
        <v>0.41213234300000001</v>
      </c>
      <c r="G18" s="3">
        <f>'Coefficient Matrix'!D17</f>
        <v>-0.349870399</v>
      </c>
      <c r="H18" s="3">
        <f>'Coefficient Matrix'!E17</f>
        <v>0.54299083800000003</v>
      </c>
      <c r="I18" s="3">
        <f>'Coefficient Matrix'!F17</f>
        <v>0.15234203299999999</v>
      </c>
      <c r="J18" s="3">
        <f>'Coefficient Matrix'!G17</f>
        <v>0.12542041500000001</v>
      </c>
      <c r="K18" s="3">
        <f>'Coefficient Matrix'!H17</f>
        <v>0.33581183999999997</v>
      </c>
      <c r="L18" s="3">
        <f>'Coefficient Matrix'!I17</f>
        <v>0.14675698100000001</v>
      </c>
      <c r="M18" s="3">
        <f>'Coefficient Matrix'!J17</f>
        <v>0.13271302300000001</v>
      </c>
      <c r="N18" s="3">
        <f>'Coefficient Matrix'!K17</f>
        <v>0.13548763999999999</v>
      </c>
      <c r="O18" s="3">
        <f>'Coefficient Matrix'!L17</f>
        <v>0.16233072000000001</v>
      </c>
      <c r="P18" s="3">
        <f>'Coefficient Matrix'!M17</f>
        <v>0.140253764</v>
      </c>
      <c r="Q18" s="3">
        <f>'Coefficient Matrix'!N17</f>
        <v>0.12909521700000001</v>
      </c>
      <c r="R18" s="3">
        <f>'Coefficient Matrix'!O17</f>
        <v>0.145681962</v>
      </c>
      <c r="S18" s="3">
        <f>'Coefficient Matrix'!P17</f>
        <v>0.16611731399999999</v>
      </c>
      <c r="T18" s="3"/>
      <c r="U18" s="3"/>
      <c r="V18" s="3"/>
      <c r="W18" s="3"/>
      <c r="X18" s="3"/>
    </row>
    <row r="19" spans="1:24" x14ac:dyDescent="0.25">
      <c r="A19">
        <v>16</v>
      </c>
      <c r="B19" s="3">
        <f>'Coefficient Matrix'!R18</f>
        <v>-0.73399438800000005</v>
      </c>
      <c r="D19">
        <v>16</v>
      </c>
      <c r="E19" s="3">
        <f>'Coefficient Matrix'!B18</f>
        <v>-0.146598706</v>
      </c>
      <c r="F19" s="3">
        <f>'Coefficient Matrix'!C18</f>
        <v>-9.4470911000000005E-2</v>
      </c>
      <c r="G19" s="3">
        <f>'Coefficient Matrix'!D18</f>
        <v>-1.7452547999999998E-2</v>
      </c>
      <c r="H19" s="3">
        <f>'Coefficient Matrix'!E18</f>
        <v>-2.4543816E-2</v>
      </c>
      <c r="I19" s="3">
        <f>'Coefficient Matrix'!F18</f>
        <v>-6.3550134999999994E-2</v>
      </c>
      <c r="J19" s="3">
        <f>'Coefficient Matrix'!G18</f>
        <v>0.601182043</v>
      </c>
      <c r="K19" s="3">
        <f>'Coefficient Matrix'!H18</f>
        <v>0.74771601499999996</v>
      </c>
      <c r="L19" s="3">
        <f>'Coefficient Matrix'!I18</f>
        <v>1.483706E-3</v>
      </c>
      <c r="M19" s="3">
        <f>'Coefficient Matrix'!J18</f>
        <v>0.16374470399999999</v>
      </c>
      <c r="N19" s="3">
        <f>'Coefficient Matrix'!K18</f>
        <v>0.16938876899999999</v>
      </c>
      <c r="O19" s="3">
        <f>'Coefficient Matrix'!L18</f>
        <v>0.212231428</v>
      </c>
      <c r="P19" s="3">
        <f>'Coefficient Matrix'!M18</f>
        <v>0.97284429500000003</v>
      </c>
      <c r="Q19" s="3">
        <f>'Coefficient Matrix'!N18</f>
        <v>0.167135231</v>
      </c>
      <c r="R19" s="3">
        <f>'Coefficient Matrix'!O18</f>
        <v>0.240920298</v>
      </c>
      <c r="S19" s="3">
        <f>'Coefficient Matrix'!P18</f>
        <v>0.20608997600000001</v>
      </c>
      <c r="T19" s="3">
        <f>'Coefficient Matrix'!Q18</f>
        <v>0.166478983</v>
      </c>
      <c r="U19" s="3"/>
      <c r="V19" s="3"/>
      <c r="W19" s="3"/>
      <c r="X19" s="3"/>
    </row>
    <row r="20" spans="1:24" x14ac:dyDescent="0.25">
      <c r="A20">
        <v>17</v>
      </c>
      <c r="B20" s="3">
        <f>'Coefficient Matrix'!S19</f>
        <v>-0.540824215</v>
      </c>
      <c r="D20">
        <v>17</v>
      </c>
      <c r="E20" s="3">
        <f>'Coefficient Matrix'!B19</f>
        <v>0.70208862500000002</v>
      </c>
      <c r="F20" s="3">
        <f>'Coefficient Matrix'!C19</f>
        <v>0.62623488999999999</v>
      </c>
      <c r="G20" s="3">
        <f>'Coefficient Matrix'!D19</f>
        <v>0.262303487</v>
      </c>
      <c r="H20" s="3">
        <f>'Coefficient Matrix'!E19</f>
        <v>0.32109592300000001</v>
      </c>
      <c r="I20" s="3">
        <f>'Coefficient Matrix'!F19</f>
        <v>0.49674832499999999</v>
      </c>
      <c r="J20" s="3">
        <f>'Coefficient Matrix'!G19</f>
        <v>0.38542390900000001</v>
      </c>
      <c r="K20" s="3">
        <f>'Coefficient Matrix'!H19</f>
        <v>0.48835339300000002</v>
      </c>
      <c r="L20" s="3">
        <f>'Coefficient Matrix'!I19</f>
        <v>-0.247317335</v>
      </c>
      <c r="M20" s="3">
        <f>'Coefficient Matrix'!J19</f>
        <v>0.148163343</v>
      </c>
      <c r="N20" s="3">
        <f>'Coefficient Matrix'!K19</f>
        <v>0.158324888</v>
      </c>
      <c r="O20" s="3">
        <f>'Coefficient Matrix'!L19</f>
        <v>0.123616171</v>
      </c>
      <c r="P20" s="3">
        <f>'Coefficient Matrix'!M19</f>
        <v>0.114515424</v>
      </c>
      <c r="Q20" s="3">
        <f>'Coefficient Matrix'!N19</f>
        <v>-0.13581515499999999</v>
      </c>
      <c r="R20" s="3">
        <f>'Coefficient Matrix'!O19</f>
        <v>0.14669023</v>
      </c>
      <c r="S20" s="3">
        <f>'Coefficient Matrix'!P19</f>
        <v>0.19542770800000001</v>
      </c>
      <c r="T20" s="3">
        <f>'Coefficient Matrix'!Q19</f>
        <v>0.125828669</v>
      </c>
      <c r="U20" s="3">
        <f>'Coefficient Matrix'!R19</f>
        <v>0.17217906399999999</v>
      </c>
      <c r="V20" s="3"/>
      <c r="W20" s="3"/>
      <c r="X20" s="3"/>
    </row>
    <row r="21" spans="1:24" x14ac:dyDescent="0.25">
      <c r="A21">
        <v>18</v>
      </c>
      <c r="B21" s="3">
        <f>'Coefficient Matrix'!T20</f>
        <v>-0.8</v>
      </c>
      <c r="D21">
        <v>18</v>
      </c>
      <c r="E21" s="3">
        <f>'Coefficient Matrix'!B20</f>
        <v>-0.65290218700000002</v>
      </c>
      <c r="F21" s="3">
        <f>'Coefficient Matrix'!C20</f>
        <v>-0.60014928000000001</v>
      </c>
      <c r="G21" s="3">
        <f>'Coefficient Matrix'!D20</f>
        <v>-0.33626714299999999</v>
      </c>
      <c r="H21" s="3">
        <f>'Coefficient Matrix'!E20</f>
        <v>-0.21547585</v>
      </c>
      <c r="I21" s="3">
        <f>'Coefficient Matrix'!F20</f>
        <v>-0.67755468799999996</v>
      </c>
      <c r="J21" s="3">
        <f>'Coefficient Matrix'!G20</f>
        <v>0.39421467700000001</v>
      </c>
      <c r="K21" s="3">
        <f>'Coefficient Matrix'!H20</f>
        <v>0.15788866300000001</v>
      </c>
      <c r="L21" s="3">
        <f>'Coefficient Matrix'!I20</f>
        <v>0.169796894</v>
      </c>
      <c r="M21" s="3">
        <f>'Coefficient Matrix'!J20</f>
        <v>0.181095486</v>
      </c>
      <c r="N21" s="3">
        <f>'Coefficient Matrix'!K20</f>
        <v>0.18274493999999999</v>
      </c>
      <c r="O21" s="3">
        <f>'Coefficient Matrix'!L20</f>
        <v>0.20774791500000001</v>
      </c>
      <c r="P21" s="3">
        <f>'Coefficient Matrix'!M20</f>
        <v>0.168969956</v>
      </c>
      <c r="Q21" s="3">
        <f>'Coefficient Matrix'!N20</f>
        <v>0.13923892900000001</v>
      </c>
      <c r="R21" s="3">
        <f>'Coefficient Matrix'!O20</f>
        <v>0.257180886</v>
      </c>
      <c r="S21" s="3">
        <f>'Coefficient Matrix'!P20</f>
        <v>0.24185719899999999</v>
      </c>
      <c r="T21" s="3">
        <f>'Coefficient Matrix'!Q20</f>
        <v>0.16422694199999999</v>
      </c>
      <c r="U21" s="3">
        <f>'Coefficient Matrix'!R20</f>
        <v>0.20659205899999999</v>
      </c>
      <c r="V21" s="3">
        <f>'Coefficient Matrix'!S20</f>
        <v>0.18215130800000001</v>
      </c>
      <c r="W21" s="3"/>
      <c r="X21" s="3"/>
    </row>
    <row r="22" spans="1:24" x14ac:dyDescent="0.25">
      <c r="A22">
        <v>19</v>
      </c>
      <c r="B22" s="3">
        <f>'Coefficient Matrix'!U21</f>
        <v>-0.75525408100000002</v>
      </c>
      <c r="D22">
        <v>19</v>
      </c>
      <c r="E22" s="3">
        <f>'Coefficient Matrix'!B21</f>
        <v>-0.296014783</v>
      </c>
      <c r="F22" s="3">
        <f>'Coefficient Matrix'!C21</f>
        <v>-0.44725340899999999</v>
      </c>
      <c r="G22" s="3">
        <f>'Coefficient Matrix'!D21</f>
        <v>0.30160405499999998</v>
      </c>
      <c r="H22" s="3">
        <f>'Coefficient Matrix'!E21</f>
        <v>-0.40305808399999998</v>
      </c>
      <c r="I22" s="3">
        <f>'Coefficient Matrix'!F21</f>
        <v>-0.384157637</v>
      </c>
      <c r="J22" s="3">
        <f>'Coefficient Matrix'!G21</f>
        <v>-7.7029291E-2</v>
      </c>
      <c r="K22" s="3">
        <f>'Coefficient Matrix'!H21</f>
        <v>-0.44847018700000002</v>
      </c>
      <c r="L22" s="3">
        <f>'Coefficient Matrix'!I21</f>
        <v>0.15650778400000001</v>
      </c>
      <c r="M22" s="3">
        <f>'Coefficient Matrix'!J21</f>
        <v>0.17037143099999999</v>
      </c>
      <c r="N22" s="3">
        <f>'Coefficient Matrix'!K21</f>
        <v>0.17867693900000001</v>
      </c>
      <c r="O22" s="3">
        <f>'Coefficient Matrix'!L21</f>
        <v>0.215561477</v>
      </c>
      <c r="P22" s="3">
        <f>'Coefficient Matrix'!M21</f>
        <v>0.160707925</v>
      </c>
      <c r="Q22" s="3">
        <f>'Coefficient Matrix'!N21</f>
        <v>0.13956070500000001</v>
      </c>
      <c r="R22" s="3">
        <f>'Coefficient Matrix'!O21</f>
        <v>0.244263071</v>
      </c>
      <c r="S22" s="3">
        <f>'Coefficient Matrix'!P21</f>
        <v>0.24045154899999999</v>
      </c>
      <c r="T22" s="3">
        <f>'Coefficient Matrix'!Q21</f>
        <v>0.16520774899999999</v>
      </c>
      <c r="U22" s="3">
        <f>'Coefficient Matrix'!R21</f>
        <v>0.21289224300000001</v>
      </c>
      <c r="V22" s="3">
        <f>'Coefficient Matrix'!S21</f>
        <v>0.17841594599999999</v>
      </c>
      <c r="W22" s="3">
        <f>'Coefficient Matrix'!T21</f>
        <v>0.24235509399999999</v>
      </c>
      <c r="X22" s="3"/>
    </row>
    <row r="26" spans="1:24" x14ac:dyDescent="0.25">
      <c r="A26" t="s">
        <v>30</v>
      </c>
      <c r="B26">
        <f>MIN(B3:B22)</f>
        <v>-0.8</v>
      </c>
    </row>
    <row r="27" spans="1:24" x14ac:dyDescent="0.25">
      <c r="A27" t="s">
        <v>31</v>
      </c>
      <c r="B27">
        <f>MAX(B3:B22)</f>
        <v>-0.472164005</v>
      </c>
    </row>
    <row r="28" spans="1:24" x14ac:dyDescent="0.25">
      <c r="A28" t="s">
        <v>36</v>
      </c>
      <c r="B28" cm="1">
        <f t="array" ref="B28">MAX(ABS(B3:B22))</f>
        <v>0.8</v>
      </c>
    </row>
    <row r="29" spans="1:24" x14ac:dyDescent="0.25">
      <c r="B29">
        <f>1/B28</f>
        <v>1.25</v>
      </c>
    </row>
  </sheetData>
  <conditionalFormatting sqref="E3:X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A33E-00A2-472F-A9C1-3A21D7C1D42D}">
  <dimension ref="A1:AB32"/>
  <sheetViews>
    <sheetView tabSelected="1" zoomScale="90" zoomScaleNormal="90" workbookViewId="0">
      <selection activeCell="C8" sqref="C8"/>
    </sheetView>
  </sheetViews>
  <sheetFormatPr defaultRowHeight="15" x14ac:dyDescent="0.25"/>
  <cols>
    <col min="2" max="2" width="13.5703125" bestFit="1" customWidth="1"/>
    <col min="9" max="9" width="8.85546875" customWidth="1"/>
  </cols>
  <sheetData>
    <row r="1" spans="1:28" x14ac:dyDescent="0.25">
      <c r="B1" t="s">
        <v>35</v>
      </c>
      <c r="D1" s="10">
        <v>1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</row>
    <row r="2" spans="1:28" ht="24" customHeight="1" x14ac:dyDescent="0.25">
      <c r="B2" t="s">
        <v>34</v>
      </c>
      <c r="D2" s="10">
        <v>1</v>
      </c>
      <c r="G2" t="s">
        <v>5</v>
      </c>
      <c r="H2" s="9">
        <f>IF(C5&gt;0,1,0)</f>
        <v>1</v>
      </c>
      <c r="I2" s="9">
        <f>IF(C6&gt;0,1,0)</f>
        <v>1</v>
      </c>
      <c r="J2" s="9">
        <f>IF(C7&gt;0,1,0)</f>
        <v>1</v>
      </c>
      <c r="K2" s="9">
        <f>IF(C8&gt;0,1,0)</f>
        <v>0</v>
      </c>
      <c r="L2" s="9">
        <f>IF(C9&gt;0,1,0)</f>
        <v>1</v>
      </c>
      <c r="M2" s="9">
        <f>IF(C10&gt;0,1,0)</f>
        <v>0</v>
      </c>
      <c r="N2" s="9">
        <f>IF(C11&gt;0,1,0)</f>
        <v>1</v>
      </c>
      <c r="O2" s="9">
        <f>IF(C12&gt;0,1,0)</f>
        <v>0</v>
      </c>
      <c r="P2" s="9">
        <f>IF(C13&gt;0,1,0)</f>
        <v>0</v>
      </c>
      <c r="Q2" s="9">
        <f>IF(C14&gt;0,1,0)</f>
        <v>0</v>
      </c>
      <c r="R2" s="9">
        <f>IF(C15&gt;0,1,0)</f>
        <v>0</v>
      </c>
      <c r="S2" s="9">
        <f>IF(C16&gt;0,1,0)</f>
        <v>0</v>
      </c>
      <c r="T2" s="9">
        <f>IF(C17&gt;0,1,0)</f>
        <v>1</v>
      </c>
      <c r="U2" s="9">
        <f>IF(C18&gt;0,1,0)</f>
        <v>0</v>
      </c>
      <c r="V2" s="9">
        <f>IF(C19&gt;0,1,0)</f>
        <v>1</v>
      </c>
      <c r="W2" s="9">
        <f>IF(C20&gt;0,1,0)</f>
        <v>0</v>
      </c>
      <c r="X2" s="9">
        <f>IF(C21&gt;0,1,0)</f>
        <v>0</v>
      </c>
      <c r="Y2" s="9">
        <f>IF(C22&gt;0,1,0)</f>
        <v>0</v>
      </c>
      <c r="Z2" s="9">
        <f>IF(C23&gt;0,1,0)</f>
        <v>1</v>
      </c>
      <c r="AA2" s="9">
        <f>IF(C24&gt;0,1,0)</f>
        <v>1</v>
      </c>
      <c r="AB2" s="9">
        <f>F32</f>
        <v>-7.0680584349999993</v>
      </c>
    </row>
    <row r="3" spans="1:28" x14ac:dyDescent="0.25">
      <c r="G3" t="s">
        <v>4</v>
      </c>
      <c r="H3" t="s">
        <v>0</v>
      </c>
      <c r="I3" s="1"/>
    </row>
    <row r="4" spans="1:28" x14ac:dyDescent="0.25">
      <c r="A4" t="s">
        <v>0</v>
      </c>
      <c r="B4" t="s">
        <v>3</v>
      </c>
      <c r="C4" t="s">
        <v>1</v>
      </c>
      <c r="D4" t="s">
        <v>8</v>
      </c>
      <c r="H4" s="7">
        <v>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7">
        <v>13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19</v>
      </c>
    </row>
    <row r="5" spans="1:28" x14ac:dyDescent="0.25">
      <c r="A5">
        <v>0</v>
      </c>
      <c r="B5" s="11">
        <f>'Portfolio Coefficients'!B3*$D$1</f>
        <v>-0.49655144299999998</v>
      </c>
      <c r="C5" s="5">
        <v>1</v>
      </c>
      <c r="D5">
        <f>B5*C5</f>
        <v>-0.49655144299999998</v>
      </c>
      <c r="F5" s="2" t="s">
        <v>2</v>
      </c>
      <c r="G5" s="7">
        <v>0</v>
      </c>
      <c r="H5" s="3">
        <f>H$2*$C5*'Portfolio Coefficients'!E3*$D$2</f>
        <v>0</v>
      </c>
      <c r="I5" s="3">
        <f>I$2*$C5*'Portfolio Coefficients'!F3*$D$2</f>
        <v>0</v>
      </c>
      <c r="J5" s="3">
        <f>J$2*$C5*'Portfolio Coefficients'!G3*$D$2</f>
        <v>0</v>
      </c>
      <c r="K5" s="3">
        <f>K$2*$C5*'Portfolio Coefficients'!H3*$D$2</f>
        <v>0</v>
      </c>
      <c r="L5" s="3">
        <f>L$2*$C5*'Portfolio Coefficients'!I3*$D$2</f>
        <v>0</v>
      </c>
      <c r="M5" s="3">
        <f>M$2*$C5*'Portfolio Coefficients'!J3*$D$2</f>
        <v>0</v>
      </c>
      <c r="N5" s="3">
        <f>N$2*$C5*'Portfolio Coefficients'!K3*$D$2</f>
        <v>0</v>
      </c>
      <c r="O5" s="3">
        <f>O$2*$C5*'Portfolio Coefficients'!L3*$D$2</f>
        <v>0</v>
      </c>
      <c r="P5" s="3">
        <f>P$2*$C5*'Portfolio Coefficients'!M3*$D$2</f>
        <v>0</v>
      </c>
      <c r="Q5" s="3">
        <f>Q$2*$C5*'Portfolio Coefficients'!N3*$D$2</f>
        <v>0</v>
      </c>
      <c r="R5" s="3">
        <f>R$2*$C5*'Portfolio Coefficients'!O3*$D$2</f>
        <v>0</v>
      </c>
      <c r="S5" s="3">
        <f>S$2*$C5*'Portfolio Coefficients'!P3*$D$2</f>
        <v>0</v>
      </c>
      <c r="T5" s="3">
        <f>T$2*$C5*'Portfolio Coefficients'!Q3*$D$2</f>
        <v>0</v>
      </c>
      <c r="U5" s="3">
        <f>U$2*$C5*'Portfolio Coefficients'!R3*$D$2</f>
        <v>0</v>
      </c>
      <c r="V5" s="3">
        <f>V$2*$C5*'Portfolio Coefficients'!S3*$D$2</f>
        <v>0</v>
      </c>
      <c r="W5" s="3">
        <f>W$2*$C5*'Portfolio Coefficients'!T3*$D$2</f>
        <v>0</v>
      </c>
      <c r="X5" s="3">
        <f>X$2*$C5*'Portfolio Coefficients'!U3*$D$2</f>
        <v>0</v>
      </c>
      <c r="Y5" s="3">
        <f>Y$2*$C5*'Portfolio Coefficients'!V3*$D$2</f>
        <v>0</v>
      </c>
      <c r="Z5" s="3">
        <f>Z$2*$C5*'Portfolio Coefficients'!W3*$D$2</f>
        <v>0</v>
      </c>
      <c r="AA5" s="3">
        <f>AA$2*$C5*'Portfolio Coefficients'!X3*$D$2</f>
        <v>0</v>
      </c>
    </row>
    <row r="6" spans="1:28" x14ac:dyDescent="0.25">
      <c r="A6">
        <v>1</v>
      </c>
      <c r="B6" s="11">
        <f>'Portfolio Coefficients'!B4*$D$1</f>
        <v>-0.55030523499999995</v>
      </c>
      <c r="C6" s="5">
        <v>1</v>
      </c>
      <c r="D6">
        <f t="shared" ref="D6:D24" si="0">B6*C6</f>
        <v>-0.55030523499999995</v>
      </c>
      <c r="G6" s="7">
        <v>1</v>
      </c>
      <c r="H6" s="3">
        <f>H$2*$C6*'Portfolio Coefficients'!E4*$D$2</f>
        <v>0.14799087499999999</v>
      </c>
      <c r="I6" s="3">
        <f>I$2*$C6*'Portfolio Coefficients'!F4*$D$2</f>
        <v>0</v>
      </c>
      <c r="J6" s="3">
        <f>J$2*$C6*'Portfolio Coefficients'!G4*$D$2</f>
        <v>0</v>
      </c>
      <c r="K6" s="3">
        <f>K$2*$C6*'Portfolio Coefficients'!H4*$D$2</f>
        <v>0</v>
      </c>
      <c r="L6" s="3">
        <f>L$2*$C6*'Portfolio Coefficients'!I4*$D$2</f>
        <v>0</v>
      </c>
      <c r="M6" s="3">
        <f>M$2*$C6*'Portfolio Coefficients'!J4*$D$2</f>
        <v>0</v>
      </c>
      <c r="N6" s="3">
        <f>N$2*$C6*'Portfolio Coefficients'!K4*$D$2</f>
        <v>0</v>
      </c>
      <c r="O6" s="3">
        <f>O$2*$C6*'Portfolio Coefficients'!L4*$D$2</f>
        <v>0</v>
      </c>
      <c r="P6" s="3">
        <f>P$2*$C6*'Portfolio Coefficients'!M4*$D$2</f>
        <v>0</v>
      </c>
      <c r="Q6" s="3">
        <f>Q$2*$C6*'Portfolio Coefficients'!N4*$D$2</f>
        <v>0</v>
      </c>
      <c r="R6" s="3">
        <f>R$2*$C6*'Portfolio Coefficients'!O4*$D$2</f>
        <v>0</v>
      </c>
      <c r="S6" s="3">
        <f>S$2*$C6*'Portfolio Coefficients'!P4*$D$2</f>
        <v>0</v>
      </c>
      <c r="T6" s="3">
        <f>T$2*$C6*'Portfolio Coefficients'!Q4*$D$2</f>
        <v>0</v>
      </c>
      <c r="U6" s="3">
        <f>U$2*$C6*'Portfolio Coefficients'!R4*$D$2</f>
        <v>0</v>
      </c>
      <c r="V6" s="3">
        <f>V$2*$C6*'Portfolio Coefficients'!S4*$D$2</f>
        <v>0</v>
      </c>
      <c r="W6" s="3">
        <f>W$2*$C6*'Portfolio Coefficients'!T4*$D$2</f>
        <v>0</v>
      </c>
      <c r="X6" s="3">
        <f>X$2*$C6*'Portfolio Coefficients'!U4*$D$2</f>
        <v>0</v>
      </c>
      <c r="Y6" s="3">
        <f>Y$2*$C6*'Portfolio Coefficients'!V4*$D$2</f>
        <v>0</v>
      </c>
      <c r="Z6" s="3">
        <f>Z$2*$C6*'Portfolio Coefficients'!W4*$D$2</f>
        <v>0</v>
      </c>
      <c r="AA6" s="3">
        <f>AA$2*$C6*'Portfolio Coefficients'!X4*$D$2</f>
        <v>0</v>
      </c>
    </row>
    <row r="7" spans="1:28" x14ac:dyDescent="0.25">
      <c r="A7">
        <v>2</v>
      </c>
      <c r="B7" s="11">
        <f>'Portfolio Coefficients'!B5*$D$1</f>
        <v>-0.64956762000000001</v>
      </c>
      <c r="C7" s="5">
        <v>1</v>
      </c>
      <c r="D7">
        <f t="shared" si="0"/>
        <v>-0.64956762000000001</v>
      </c>
      <c r="G7" s="7">
        <v>2</v>
      </c>
      <c r="H7" s="3">
        <f>H$2*$C7*'Portfolio Coefficients'!E5*$D$2</f>
        <v>0.13246169199999999</v>
      </c>
      <c r="I7" s="3">
        <f>I$2*$C7*'Portfolio Coefficients'!F5*$D$2</f>
        <v>0.15057030499999999</v>
      </c>
      <c r="J7" s="3">
        <f>J$2*$C7*'Portfolio Coefficients'!G5*$D$2</f>
        <v>0</v>
      </c>
      <c r="K7" s="3">
        <f>K$2*$C7*'Portfolio Coefficients'!H5*$D$2</f>
        <v>0</v>
      </c>
      <c r="L7" s="3">
        <f>L$2*$C7*'Portfolio Coefficients'!I5*$D$2</f>
        <v>0</v>
      </c>
      <c r="M7" s="3">
        <f>M$2*$C7*'Portfolio Coefficients'!J5*$D$2</f>
        <v>0</v>
      </c>
      <c r="N7" s="3">
        <f>N$2*$C7*'Portfolio Coefficients'!K5*$D$2</f>
        <v>0</v>
      </c>
      <c r="O7" s="3">
        <f>O$2*$C7*'Portfolio Coefficients'!L5*$D$2</f>
        <v>0</v>
      </c>
      <c r="P7" s="3">
        <f>P$2*$C7*'Portfolio Coefficients'!M5*$D$2</f>
        <v>0</v>
      </c>
      <c r="Q7" s="3">
        <f>Q$2*$C7*'Portfolio Coefficients'!N5*$D$2</f>
        <v>0</v>
      </c>
      <c r="R7" s="3">
        <f>R$2*$C7*'Portfolio Coefficients'!O5*$D$2</f>
        <v>0</v>
      </c>
      <c r="S7" s="3">
        <f>S$2*$C7*'Portfolio Coefficients'!P5*$D$2</f>
        <v>0</v>
      </c>
      <c r="T7" s="3">
        <f>T$2*$C7*'Portfolio Coefficients'!Q5*$D$2</f>
        <v>0</v>
      </c>
      <c r="U7" s="3">
        <f>U$2*$C7*'Portfolio Coefficients'!R5*$D$2</f>
        <v>0</v>
      </c>
      <c r="V7" s="3">
        <f>V$2*$C7*'Portfolio Coefficients'!S5*$D$2</f>
        <v>0</v>
      </c>
      <c r="W7" s="3">
        <f>W$2*$C7*'Portfolio Coefficients'!T5*$D$2</f>
        <v>0</v>
      </c>
      <c r="X7" s="3">
        <f>X$2*$C7*'Portfolio Coefficients'!U5*$D$2</f>
        <v>0</v>
      </c>
      <c r="Y7" s="3">
        <f>Y$2*$C7*'Portfolio Coefficients'!V5*$D$2</f>
        <v>0</v>
      </c>
      <c r="Z7" s="3">
        <f>Z$2*$C7*'Portfolio Coefficients'!W5*$D$2</f>
        <v>0</v>
      </c>
      <c r="AA7" s="3">
        <f>AA$2*$C7*'Portfolio Coefficients'!X5*$D$2</f>
        <v>0</v>
      </c>
    </row>
    <row r="8" spans="1:28" x14ac:dyDescent="0.25">
      <c r="A8">
        <v>3</v>
      </c>
      <c r="B8" s="11">
        <f>'Portfolio Coefficients'!B6*$D$1</f>
        <v>-0.476618808</v>
      </c>
      <c r="C8" s="5">
        <v>0</v>
      </c>
      <c r="D8">
        <f t="shared" si="0"/>
        <v>0</v>
      </c>
      <c r="G8" s="7">
        <v>3</v>
      </c>
      <c r="H8" s="3">
        <f>H$2*$C8*'Portfolio Coefficients'!E6*$D$2</f>
        <v>0</v>
      </c>
      <c r="I8" s="3">
        <f>I$2*$C8*'Portfolio Coefficients'!F6*$D$2</f>
        <v>0</v>
      </c>
      <c r="J8" s="3">
        <f>J$2*$C8*'Portfolio Coefficients'!G6*$D$2</f>
        <v>0</v>
      </c>
      <c r="K8" s="3">
        <f>K$2*$C8*'Portfolio Coefficients'!H6*$D$2</f>
        <v>0</v>
      </c>
      <c r="L8" s="3">
        <f>L$2*$C8*'Portfolio Coefficients'!I6*$D$2</f>
        <v>0</v>
      </c>
      <c r="M8" s="3">
        <f>M$2*$C8*'Portfolio Coefficients'!J6*$D$2</f>
        <v>0</v>
      </c>
      <c r="N8" s="3">
        <f>N$2*$C8*'Portfolio Coefficients'!K6*$D$2</f>
        <v>0</v>
      </c>
      <c r="O8" s="3">
        <f>O$2*$C8*'Portfolio Coefficients'!L6*$D$2</f>
        <v>0</v>
      </c>
      <c r="P8" s="3">
        <f>P$2*$C8*'Portfolio Coefficients'!M6*$D$2</f>
        <v>0</v>
      </c>
      <c r="Q8" s="3">
        <f>Q$2*$C8*'Portfolio Coefficients'!N6*$D$2</f>
        <v>0</v>
      </c>
      <c r="R8" s="3">
        <f>R$2*$C8*'Portfolio Coefficients'!O6*$D$2</f>
        <v>0</v>
      </c>
      <c r="S8" s="3">
        <f>S$2*$C8*'Portfolio Coefficients'!P6*$D$2</f>
        <v>0</v>
      </c>
      <c r="T8" s="3">
        <f>T$2*$C8*'Portfolio Coefficients'!Q6*$D$2</f>
        <v>0</v>
      </c>
      <c r="U8" s="3">
        <f>U$2*$C8*'Portfolio Coefficients'!R6*$D$2</f>
        <v>0</v>
      </c>
      <c r="V8" s="3">
        <f>V$2*$C8*'Portfolio Coefficients'!S6*$D$2</f>
        <v>0</v>
      </c>
      <c r="W8" s="3">
        <f>W$2*$C8*'Portfolio Coefficients'!T6*$D$2</f>
        <v>0</v>
      </c>
      <c r="X8" s="3">
        <f>X$2*$C8*'Portfolio Coefficients'!U6*$D$2</f>
        <v>0</v>
      </c>
      <c r="Y8" s="3">
        <f>Y$2*$C8*'Portfolio Coefficients'!V6*$D$2</f>
        <v>0</v>
      </c>
      <c r="Z8" s="3">
        <f>Z$2*$C8*'Portfolio Coefficients'!W6*$D$2</f>
        <v>0</v>
      </c>
      <c r="AA8" s="3">
        <f>AA$2*$C8*'Portfolio Coefficients'!X6*$D$2</f>
        <v>0</v>
      </c>
    </row>
    <row r="9" spans="1:28" x14ac:dyDescent="0.25">
      <c r="A9">
        <v>4</v>
      </c>
      <c r="B9" s="11">
        <f>'Portfolio Coefficients'!B7*$D$1</f>
        <v>-0.472164005</v>
      </c>
      <c r="C9" s="5">
        <v>1</v>
      </c>
      <c r="D9">
        <f t="shared" si="0"/>
        <v>-0.472164005</v>
      </c>
      <c r="G9" s="7">
        <v>4</v>
      </c>
      <c r="H9" s="3">
        <f>H$2*$C9*'Portfolio Coefficients'!E7*$D$2</f>
        <v>0.13919815599999999</v>
      </c>
      <c r="I9" s="3">
        <f>I$2*$C9*'Portfolio Coefficients'!F7*$D$2</f>
        <v>0.129377942</v>
      </c>
      <c r="J9" s="3">
        <f>J$2*$C9*'Portfolio Coefficients'!G7*$D$2</f>
        <v>0.178777977</v>
      </c>
      <c r="K9" s="3">
        <f>K$2*$C9*'Portfolio Coefficients'!H7*$D$2</f>
        <v>0</v>
      </c>
      <c r="L9" s="3">
        <f>L$2*$C9*'Portfolio Coefficients'!I7*$D$2</f>
        <v>0</v>
      </c>
      <c r="M9" s="3">
        <f>M$2*$C9*'Portfolio Coefficients'!J7*$D$2</f>
        <v>0</v>
      </c>
      <c r="N9" s="3">
        <f>N$2*$C9*'Portfolio Coefficients'!K7*$D$2</f>
        <v>0</v>
      </c>
      <c r="O9" s="3">
        <f>O$2*$C9*'Portfolio Coefficients'!L7*$D$2</f>
        <v>0</v>
      </c>
      <c r="P9" s="3">
        <f>P$2*$C9*'Portfolio Coefficients'!M7*$D$2</f>
        <v>0</v>
      </c>
      <c r="Q9" s="3">
        <f>Q$2*$C9*'Portfolio Coefficients'!N7*$D$2</f>
        <v>0</v>
      </c>
      <c r="R9" s="3">
        <f>R$2*$C9*'Portfolio Coefficients'!O7*$D$2</f>
        <v>0</v>
      </c>
      <c r="S9" s="3">
        <f>S$2*$C9*'Portfolio Coefficients'!P7*$D$2</f>
        <v>0</v>
      </c>
      <c r="T9" s="3">
        <f>T$2*$C9*'Portfolio Coefficients'!Q7*$D$2</f>
        <v>0</v>
      </c>
      <c r="U9" s="3">
        <f>U$2*$C9*'Portfolio Coefficients'!R7*$D$2</f>
        <v>0</v>
      </c>
      <c r="V9" s="3">
        <f>V$2*$C9*'Portfolio Coefficients'!S7*$D$2</f>
        <v>0</v>
      </c>
      <c r="W9" s="3">
        <f>W$2*$C9*'Portfolio Coefficients'!T7*$D$2</f>
        <v>0</v>
      </c>
      <c r="X9" s="3">
        <f>X$2*$C9*'Portfolio Coefficients'!U7*$D$2</f>
        <v>0</v>
      </c>
      <c r="Y9" s="3">
        <f>Y$2*$C9*'Portfolio Coefficients'!V7*$D$2</f>
        <v>0</v>
      </c>
      <c r="Z9" s="3">
        <f>Z$2*$C9*'Portfolio Coefficients'!W7*$D$2</f>
        <v>0</v>
      </c>
      <c r="AA9" s="3">
        <f>AA$2*$C9*'Portfolio Coefficients'!X7*$D$2</f>
        <v>0</v>
      </c>
    </row>
    <row r="10" spans="1:28" x14ac:dyDescent="0.25">
      <c r="A10">
        <v>5</v>
      </c>
      <c r="B10" s="11">
        <f>'Portfolio Coefficients'!B8*$D$1</f>
        <v>-0.77574638299999998</v>
      </c>
      <c r="C10" s="5">
        <v>0</v>
      </c>
      <c r="D10">
        <f t="shared" si="0"/>
        <v>0</v>
      </c>
      <c r="G10" s="7">
        <v>5</v>
      </c>
      <c r="H10" s="3">
        <f>H$2*$C10*'Portfolio Coefficients'!E8*$D$2</f>
        <v>0</v>
      </c>
      <c r="I10" s="3">
        <f>I$2*$C10*'Portfolio Coefficients'!F8*$D$2</f>
        <v>0</v>
      </c>
      <c r="J10" s="3">
        <f>J$2*$C10*'Portfolio Coefficients'!G8*$D$2</f>
        <v>0</v>
      </c>
      <c r="K10" s="3">
        <f>K$2*$C10*'Portfolio Coefficients'!H8*$D$2</f>
        <v>0</v>
      </c>
      <c r="L10" s="3">
        <f>L$2*$C10*'Portfolio Coefficients'!I8*$D$2</f>
        <v>0</v>
      </c>
      <c r="M10" s="3">
        <f>M$2*$C10*'Portfolio Coefficients'!J8*$D$2</f>
        <v>0</v>
      </c>
      <c r="N10" s="3">
        <f>N$2*$C10*'Portfolio Coefficients'!K8*$D$2</f>
        <v>0</v>
      </c>
      <c r="O10" s="3">
        <f>O$2*$C10*'Portfolio Coefficients'!L8*$D$2</f>
        <v>0</v>
      </c>
      <c r="P10" s="3">
        <f>P$2*$C10*'Portfolio Coefficients'!M8*$D$2</f>
        <v>0</v>
      </c>
      <c r="Q10" s="3">
        <f>Q$2*$C10*'Portfolio Coefficients'!N8*$D$2</f>
        <v>0</v>
      </c>
      <c r="R10" s="3">
        <f>R$2*$C10*'Portfolio Coefficients'!O8*$D$2</f>
        <v>0</v>
      </c>
      <c r="S10" s="3">
        <f>S$2*$C10*'Portfolio Coefficients'!P8*$D$2</f>
        <v>0</v>
      </c>
      <c r="T10" s="3">
        <f>T$2*$C10*'Portfolio Coefficients'!Q8*$D$2</f>
        <v>0</v>
      </c>
      <c r="U10" s="3">
        <f>U$2*$C10*'Portfolio Coefficients'!R8*$D$2</f>
        <v>0</v>
      </c>
      <c r="V10" s="3">
        <f>V$2*$C10*'Portfolio Coefficients'!S8*$D$2</f>
        <v>0</v>
      </c>
      <c r="W10" s="3">
        <f>W$2*$C10*'Portfolio Coefficients'!T8*$D$2</f>
        <v>0</v>
      </c>
      <c r="X10" s="3">
        <f>X$2*$C10*'Portfolio Coefficients'!U8*$D$2</f>
        <v>0</v>
      </c>
      <c r="Y10" s="3">
        <f>Y$2*$C10*'Portfolio Coefficients'!V8*$D$2</f>
        <v>0</v>
      </c>
      <c r="Z10" s="3">
        <f>Z$2*$C10*'Portfolio Coefficients'!W8*$D$2</f>
        <v>0</v>
      </c>
      <c r="AA10" s="3">
        <f>AA$2*$C10*'Portfolio Coefficients'!X8*$D$2</f>
        <v>0</v>
      </c>
    </row>
    <row r="11" spans="1:28" x14ac:dyDescent="0.25">
      <c r="A11">
        <v>6</v>
      </c>
      <c r="B11" s="11">
        <f>'Portfolio Coefficients'!B9*$D$1</f>
        <v>-0.66974138299999997</v>
      </c>
      <c r="C11" s="5">
        <v>1</v>
      </c>
      <c r="D11">
        <f t="shared" si="0"/>
        <v>-0.66974138299999997</v>
      </c>
      <c r="G11" s="7">
        <v>6</v>
      </c>
      <c r="H11" s="3">
        <f>H$2*$C11*'Portfolio Coefficients'!E9*$D$2</f>
        <v>0.166897667</v>
      </c>
      <c r="I11" s="3">
        <f>I$2*$C11*'Portfolio Coefficients'!F9*$D$2</f>
        <v>0.180103022</v>
      </c>
      <c r="J11" s="3">
        <f>J$2*$C11*'Portfolio Coefficients'!G9*$D$2</f>
        <v>0.203509039</v>
      </c>
      <c r="K11" s="3">
        <f>K$2*$C11*'Portfolio Coefficients'!H9*$D$2</f>
        <v>0</v>
      </c>
      <c r="L11" s="3">
        <f>L$2*$C11*'Portfolio Coefficients'!I9*$D$2</f>
        <v>0.17439331699999999</v>
      </c>
      <c r="M11" s="3">
        <f>M$2*$C11*'Portfolio Coefficients'!J9*$D$2</f>
        <v>0</v>
      </c>
      <c r="N11" s="3">
        <f>N$2*$C11*'Portfolio Coefficients'!K9*$D$2</f>
        <v>0</v>
      </c>
      <c r="O11" s="3">
        <f>O$2*$C11*'Portfolio Coefficients'!L9*$D$2</f>
        <v>0</v>
      </c>
      <c r="P11" s="3">
        <f>P$2*$C11*'Portfolio Coefficients'!M9*$D$2</f>
        <v>0</v>
      </c>
      <c r="Q11" s="3">
        <f>Q$2*$C11*'Portfolio Coefficients'!N9*$D$2</f>
        <v>0</v>
      </c>
      <c r="R11" s="3">
        <f>R$2*$C11*'Portfolio Coefficients'!O9*$D$2</f>
        <v>0</v>
      </c>
      <c r="S11" s="3">
        <f>S$2*$C11*'Portfolio Coefficients'!P9*$D$2</f>
        <v>0</v>
      </c>
      <c r="T11" s="3">
        <f>T$2*$C11*'Portfolio Coefficients'!Q9*$D$2</f>
        <v>0</v>
      </c>
      <c r="U11" s="3">
        <f>U$2*$C11*'Portfolio Coefficients'!R9*$D$2</f>
        <v>0</v>
      </c>
      <c r="V11" s="3">
        <f>V$2*$C11*'Portfolio Coefficients'!S9*$D$2</f>
        <v>0</v>
      </c>
      <c r="W11" s="3">
        <f>W$2*$C11*'Portfolio Coefficients'!T9*$D$2</f>
        <v>0</v>
      </c>
      <c r="X11" s="3">
        <f>X$2*$C11*'Portfolio Coefficients'!U9*$D$2</f>
        <v>0</v>
      </c>
      <c r="Y11" s="3">
        <f>Y$2*$C11*'Portfolio Coefficients'!V9*$D$2</f>
        <v>0</v>
      </c>
      <c r="Z11" s="3">
        <f>Z$2*$C11*'Portfolio Coefficients'!W9*$D$2</f>
        <v>0</v>
      </c>
      <c r="AA11" s="3">
        <f>AA$2*$C11*'Portfolio Coefficients'!X9*$D$2</f>
        <v>0</v>
      </c>
    </row>
    <row r="12" spans="1:28" x14ac:dyDescent="0.25">
      <c r="A12">
        <v>7</v>
      </c>
      <c r="B12" s="11">
        <f>'Portfolio Coefficients'!B10*$D$1</f>
        <v>-0.50605710400000004</v>
      </c>
      <c r="C12" s="5">
        <v>0</v>
      </c>
      <c r="D12">
        <f t="shared" si="0"/>
        <v>0</v>
      </c>
      <c r="G12" s="7">
        <v>7</v>
      </c>
      <c r="H12" s="3">
        <f>H$2*$C12*'Portfolio Coefficients'!E10*$D$2</f>
        <v>0</v>
      </c>
      <c r="I12" s="3">
        <f>I$2*$C12*'Portfolio Coefficients'!F10*$D$2</f>
        <v>0</v>
      </c>
      <c r="J12" s="3">
        <f>J$2*$C12*'Portfolio Coefficients'!G10*$D$2</f>
        <v>0</v>
      </c>
      <c r="K12" s="3">
        <f>K$2*$C12*'Portfolio Coefficients'!H10*$D$2</f>
        <v>0</v>
      </c>
      <c r="L12" s="3">
        <f>L$2*$C12*'Portfolio Coefficients'!I10*$D$2</f>
        <v>0</v>
      </c>
      <c r="M12" s="3">
        <f>M$2*$C12*'Portfolio Coefficients'!J10*$D$2</f>
        <v>0</v>
      </c>
      <c r="N12" s="3">
        <f>N$2*$C12*'Portfolio Coefficients'!K10*$D$2</f>
        <v>0</v>
      </c>
      <c r="O12" s="3">
        <f>O$2*$C12*'Portfolio Coefficients'!L10*$D$2</f>
        <v>0</v>
      </c>
      <c r="P12" s="3">
        <f>P$2*$C12*'Portfolio Coefficients'!M10*$D$2</f>
        <v>0</v>
      </c>
      <c r="Q12" s="3">
        <f>Q$2*$C12*'Portfolio Coefficients'!N10*$D$2</f>
        <v>0</v>
      </c>
      <c r="R12" s="3">
        <f>R$2*$C12*'Portfolio Coefficients'!O10*$D$2</f>
        <v>0</v>
      </c>
      <c r="S12" s="3">
        <f>S$2*$C12*'Portfolio Coefficients'!P10*$D$2</f>
        <v>0</v>
      </c>
      <c r="T12" s="3">
        <f>T$2*$C12*'Portfolio Coefficients'!Q10*$D$2</f>
        <v>0</v>
      </c>
      <c r="U12" s="3">
        <f>U$2*$C12*'Portfolio Coefficients'!R10*$D$2</f>
        <v>0</v>
      </c>
      <c r="V12" s="3">
        <f>V$2*$C12*'Portfolio Coefficients'!S10*$D$2</f>
        <v>0</v>
      </c>
      <c r="W12" s="3">
        <f>W$2*$C12*'Portfolio Coefficients'!T10*$D$2</f>
        <v>0</v>
      </c>
      <c r="X12" s="3">
        <f>X$2*$C12*'Portfolio Coefficients'!U10*$D$2</f>
        <v>0</v>
      </c>
      <c r="Y12" s="3">
        <f>Y$2*$C12*'Portfolio Coefficients'!V10*$D$2</f>
        <v>0</v>
      </c>
      <c r="Z12" s="3">
        <f>Z$2*$C12*'Portfolio Coefficients'!W10*$D$2</f>
        <v>0</v>
      </c>
      <c r="AA12" s="3">
        <f>AA$2*$C12*'Portfolio Coefficients'!X10*$D$2</f>
        <v>0</v>
      </c>
    </row>
    <row r="13" spans="1:28" x14ac:dyDescent="0.25">
      <c r="A13">
        <v>8</v>
      </c>
      <c r="B13" s="11">
        <f>'Portfolio Coefficients'!B11*$D$1</f>
        <v>-0.49655144299999998</v>
      </c>
      <c r="C13" s="5">
        <v>0</v>
      </c>
      <c r="D13">
        <f t="shared" si="0"/>
        <v>0</v>
      </c>
      <c r="G13" s="7">
        <v>8</v>
      </c>
      <c r="H13" s="3">
        <f>H$2*$C13*'Portfolio Coefficients'!E11*$D$2</f>
        <v>0</v>
      </c>
      <c r="I13" s="3">
        <f>I$2*$C13*'Portfolio Coefficients'!F11*$D$2</f>
        <v>0</v>
      </c>
      <c r="J13" s="3">
        <f>J$2*$C13*'Portfolio Coefficients'!G11*$D$2</f>
        <v>0</v>
      </c>
      <c r="K13" s="3">
        <f>K$2*$C13*'Portfolio Coefficients'!H11*$D$2</f>
        <v>0</v>
      </c>
      <c r="L13" s="3">
        <f>L$2*$C13*'Portfolio Coefficients'!I11*$D$2</f>
        <v>0</v>
      </c>
      <c r="M13" s="3">
        <f>M$2*$C13*'Portfolio Coefficients'!J11*$D$2</f>
        <v>0</v>
      </c>
      <c r="N13" s="3">
        <f>N$2*$C13*'Portfolio Coefficients'!K11*$D$2</f>
        <v>0</v>
      </c>
      <c r="O13" s="3">
        <f>O$2*$C13*'Portfolio Coefficients'!L11*$D$2</f>
        <v>0</v>
      </c>
      <c r="P13" s="3">
        <f>P$2*$C13*'Portfolio Coefficients'!M11*$D$2</f>
        <v>0</v>
      </c>
      <c r="Q13" s="3">
        <f>Q$2*$C13*'Portfolio Coefficients'!N11*$D$2</f>
        <v>0</v>
      </c>
      <c r="R13" s="3">
        <f>R$2*$C13*'Portfolio Coefficients'!O11*$D$2</f>
        <v>0</v>
      </c>
      <c r="S13" s="3">
        <f>S$2*$C13*'Portfolio Coefficients'!P11*$D$2</f>
        <v>0</v>
      </c>
      <c r="T13" s="3">
        <f>T$2*$C13*'Portfolio Coefficients'!Q11*$D$2</f>
        <v>0</v>
      </c>
      <c r="U13" s="3">
        <f>U$2*$C13*'Portfolio Coefficients'!R11*$D$2</f>
        <v>0</v>
      </c>
      <c r="V13" s="3">
        <f>V$2*$C13*'Portfolio Coefficients'!S11*$D$2</f>
        <v>0</v>
      </c>
      <c r="W13" s="3">
        <f>W$2*$C13*'Portfolio Coefficients'!T11*$D$2</f>
        <v>0</v>
      </c>
      <c r="X13" s="3">
        <f>X$2*$C13*'Portfolio Coefficients'!U11*$D$2</f>
        <v>0</v>
      </c>
      <c r="Y13" s="3">
        <f>Y$2*$C13*'Portfolio Coefficients'!V11*$D$2</f>
        <v>0</v>
      </c>
      <c r="Z13" s="3">
        <f>Z$2*$C13*'Portfolio Coefficients'!W11*$D$2</f>
        <v>0</v>
      </c>
      <c r="AA13" s="3">
        <f>AA$2*$C13*'Portfolio Coefficients'!X11*$D$2</f>
        <v>0</v>
      </c>
    </row>
    <row r="14" spans="1:28" x14ac:dyDescent="0.25">
      <c r="A14">
        <v>9</v>
      </c>
      <c r="B14" s="11">
        <f>'Portfolio Coefficients'!B12*$D$1</f>
        <v>-0.55030523499999995</v>
      </c>
      <c r="C14" s="5">
        <v>0</v>
      </c>
      <c r="D14">
        <f t="shared" si="0"/>
        <v>0</v>
      </c>
      <c r="G14" s="7">
        <v>9</v>
      </c>
      <c r="H14" s="3">
        <f>H$2*$C14*'Portfolio Coefficients'!E12*$D$2</f>
        <v>0</v>
      </c>
      <c r="I14" s="3">
        <f>I$2*$C14*'Portfolio Coefficients'!F12*$D$2</f>
        <v>0</v>
      </c>
      <c r="J14" s="3">
        <f>J$2*$C14*'Portfolio Coefficients'!G12*$D$2</f>
        <v>0</v>
      </c>
      <c r="K14" s="3">
        <f>K$2*$C14*'Portfolio Coefficients'!H12*$D$2</f>
        <v>0</v>
      </c>
      <c r="L14" s="3">
        <f>L$2*$C14*'Portfolio Coefficients'!I12*$D$2</f>
        <v>0</v>
      </c>
      <c r="M14" s="3">
        <f>M$2*$C14*'Portfolio Coefficients'!J12*$D$2</f>
        <v>0</v>
      </c>
      <c r="N14" s="3">
        <f>N$2*$C14*'Portfolio Coefficients'!K12*$D$2</f>
        <v>0</v>
      </c>
      <c r="O14" s="3">
        <f>O$2*$C14*'Portfolio Coefficients'!L12*$D$2</f>
        <v>0</v>
      </c>
      <c r="P14" s="3">
        <f>P$2*$C14*'Portfolio Coefficients'!M12*$D$2</f>
        <v>0</v>
      </c>
      <c r="Q14" s="3">
        <f>Q$2*$C14*'Portfolio Coefficients'!N12*$D$2</f>
        <v>0</v>
      </c>
      <c r="R14" s="3">
        <f>R$2*$C14*'Portfolio Coefficients'!O12*$D$2</f>
        <v>0</v>
      </c>
      <c r="S14" s="3">
        <f>S$2*$C14*'Portfolio Coefficients'!P12*$D$2</f>
        <v>0</v>
      </c>
      <c r="T14" s="3">
        <f>T$2*$C14*'Portfolio Coefficients'!Q12*$D$2</f>
        <v>0</v>
      </c>
      <c r="U14" s="3">
        <f>U$2*$C14*'Portfolio Coefficients'!R12*$D$2</f>
        <v>0</v>
      </c>
      <c r="V14" s="3">
        <f>V$2*$C14*'Portfolio Coefficients'!S12*$D$2</f>
        <v>0</v>
      </c>
      <c r="W14" s="3">
        <f>W$2*$C14*'Portfolio Coefficients'!T12*$D$2</f>
        <v>0</v>
      </c>
      <c r="X14" s="3">
        <f>X$2*$C14*'Portfolio Coefficients'!U12*$D$2</f>
        <v>0</v>
      </c>
      <c r="Y14" s="3">
        <f>Y$2*$C14*'Portfolio Coefficients'!V12*$D$2</f>
        <v>0</v>
      </c>
      <c r="Z14" s="3">
        <f>Z$2*$C14*'Portfolio Coefficients'!W12*$D$2</f>
        <v>0</v>
      </c>
      <c r="AA14" s="3">
        <f>AA$2*$C14*'Portfolio Coefficients'!X12*$D$2</f>
        <v>0</v>
      </c>
    </row>
    <row r="15" spans="1:28" x14ac:dyDescent="0.25">
      <c r="A15">
        <v>10</v>
      </c>
      <c r="B15" s="11">
        <f>'Portfolio Coefficients'!B13*$D$1</f>
        <v>-0.64956762000000001</v>
      </c>
      <c r="C15" s="5">
        <v>0</v>
      </c>
      <c r="D15">
        <f t="shared" si="0"/>
        <v>0</v>
      </c>
      <c r="G15" s="7">
        <v>10</v>
      </c>
      <c r="H15" s="3">
        <f>H$2*$C15*'Portfolio Coefficients'!E13*$D$2</f>
        <v>0</v>
      </c>
      <c r="I15" s="3">
        <f>I$2*$C15*'Portfolio Coefficients'!F13*$D$2</f>
        <v>0</v>
      </c>
      <c r="J15" s="3">
        <f>J$2*$C15*'Portfolio Coefficients'!G13*$D$2</f>
        <v>0</v>
      </c>
      <c r="K15" s="3">
        <f>K$2*$C15*'Portfolio Coefficients'!H13*$D$2</f>
        <v>0</v>
      </c>
      <c r="L15" s="3">
        <f>L$2*$C15*'Portfolio Coefficients'!I13*$D$2</f>
        <v>0</v>
      </c>
      <c r="M15" s="3">
        <f>M$2*$C15*'Portfolio Coefficients'!J13*$D$2</f>
        <v>0</v>
      </c>
      <c r="N15" s="3">
        <f>N$2*$C15*'Portfolio Coefficients'!K13*$D$2</f>
        <v>0</v>
      </c>
      <c r="O15" s="3">
        <f>O$2*$C15*'Portfolio Coefficients'!L13*$D$2</f>
        <v>0</v>
      </c>
      <c r="P15" s="3">
        <f>P$2*$C15*'Portfolio Coefficients'!M13*$D$2</f>
        <v>0</v>
      </c>
      <c r="Q15" s="3">
        <f>Q$2*$C15*'Portfolio Coefficients'!N13*$D$2</f>
        <v>0</v>
      </c>
      <c r="R15" s="3">
        <f>R$2*$C15*'Portfolio Coefficients'!O13*$D$2</f>
        <v>0</v>
      </c>
      <c r="S15" s="3">
        <f>S$2*$C15*'Portfolio Coefficients'!P13*$D$2</f>
        <v>0</v>
      </c>
      <c r="T15" s="3">
        <f>T$2*$C15*'Portfolio Coefficients'!Q13*$D$2</f>
        <v>0</v>
      </c>
      <c r="U15" s="3">
        <f>U$2*$C15*'Portfolio Coefficients'!R13*$D$2</f>
        <v>0</v>
      </c>
      <c r="V15" s="3">
        <f>V$2*$C15*'Portfolio Coefficients'!S13*$D$2</f>
        <v>0</v>
      </c>
      <c r="W15" s="3">
        <f>W$2*$C15*'Portfolio Coefficients'!T13*$D$2</f>
        <v>0</v>
      </c>
      <c r="X15" s="3">
        <f>X$2*$C15*'Portfolio Coefficients'!U13*$D$2</f>
        <v>0</v>
      </c>
      <c r="Y15" s="3">
        <f>Y$2*$C15*'Portfolio Coefficients'!V13*$D$2</f>
        <v>0</v>
      </c>
      <c r="Z15" s="3">
        <f>Z$2*$C15*'Portfolio Coefficients'!W13*$D$2</f>
        <v>0</v>
      </c>
      <c r="AA15" s="3">
        <f>AA$2*$C15*'Portfolio Coefficients'!X13*$D$2</f>
        <v>0</v>
      </c>
    </row>
    <row r="16" spans="1:28" x14ac:dyDescent="0.25">
      <c r="A16">
        <v>11</v>
      </c>
      <c r="B16" s="11">
        <f>'Portfolio Coefficients'!B14*$D$1</f>
        <v>-0.476618808</v>
      </c>
      <c r="C16" s="5">
        <v>0</v>
      </c>
      <c r="D16">
        <f t="shared" si="0"/>
        <v>0</v>
      </c>
      <c r="G16" s="7">
        <v>11</v>
      </c>
      <c r="H16" s="3">
        <f>H$2*$C16*'Portfolio Coefficients'!E14*$D$2</f>
        <v>0</v>
      </c>
      <c r="I16" s="3">
        <f>I$2*$C16*'Portfolio Coefficients'!F14*$D$2</f>
        <v>0</v>
      </c>
      <c r="J16" s="3">
        <f>J$2*$C16*'Portfolio Coefficients'!G14*$D$2</f>
        <v>0</v>
      </c>
      <c r="K16" s="3">
        <f>K$2*$C16*'Portfolio Coefficients'!H14*$D$2</f>
        <v>0</v>
      </c>
      <c r="L16" s="3">
        <f>L$2*$C16*'Portfolio Coefficients'!I14*$D$2</f>
        <v>0</v>
      </c>
      <c r="M16" s="3">
        <f>M$2*$C16*'Portfolio Coefficients'!J14*$D$2</f>
        <v>0</v>
      </c>
      <c r="N16" s="3">
        <f>N$2*$C16*'Portfolio Coefficients'!K14*$D$2</f>
        <v>0</v>
      </c>
      <c r="O16" s="3">
        <f>O$2*$C16*'Portfolio Coefficients'!L14*$D$2</f>
        <v>0</v>
      </c>
      <c r="P16" s="3">
        <f>P$2*$C16*'Portfolio Coefficients'!M14*$D$2</f>
        <v>0</v>
      </c>
      <c r="Q16" s="3">
        <f>Q$2*$C16*'Portfolio Coefficients'!N14*$D$2</f>
        <v>0</v>
      </c>
      <c r="R16" s="3">
        <f>R$2*$C16*'Portfolio Coefficients'!O14*$D$2</f>
        <v>0</v>
      </c>
      <c r="S16" s="3">
        <f>S$2*$C16*'Portfolio Coefficients'!P14*$D$2</f>
        <v>0</v>
      </c>
      <c r="T16" s="3">
        <f>T$2*$C16*'Portfolio Coefficients'!Q14*$D$2</f>
        <v>0</v>
      </c>
      <c r="U16" s="3">
        <f>U$2*$C16*'Portfolio Coefficients'!R14*$D$2</f>
        <v>0</v>
      </c>
      <c r="V16" s="3">
        <f>V$2*$C16*'Portfolio Coefficients'!S14*$D$2</f>
        <v>0</v>
      </c>
      <c r="W16" s="3">
        <f>W$2*$C16*'Portfolio Coefficients'!T14*$D$2</f>
        <v>0</v>
      </c>
      <c r="X16" s="3">
        <f>X$2*$C16*'Portfolio Coefficients'!U14*$D$2</f>
        <v>0</v>
      </c>
      <c r="Y16" s="3">
        <f>Y$2*$C16*'Portfolio Coefficients'!V14*$D$2</f>
        <v>0</v>
      </c>
      <c r="Z16" s="3">
        <f>Z$2*$C16*'Portfolio Coefficients'!W14*$D$2</f>
        <v>0</v>
      </c>
      <c r="AA16" s="3">
        <f>AA$2*$C16*'Portfolio Coefficients'!X14*$D$2</f>
        <v>0</v>
      </c>
    </row>
    <row r="17" spans="1:27" x14ac:dyDescent="0.25">
      <c r="A17">
        <v>12</v>
      </c>
      <c r="B17" s="11">
        <f>'Portfolio Coefficients'!B15*$D$1</f>
        <v>-0.472164005</v>
      </c>
      <c r="C17" s="5">
        <v>1</v>
      </c>
      <c r="D17">
        <f t="shared" si="0"/>
        <v>-0.472164005</v>
      </c>
      <c r="G17" s="7">
        <v>12</v>
      </c>
      <c r="H17" s="3">
        <f>H$2*$C17*'Portfolio Coefficients'!E15*$D$2</f>
        <v>-0.37873525099999999</v>
      </c>
      <c r="I17" s="3">
        <f>I$2*$C17*'Portfolio Coefficients'!F15*$D$2</f>
        <v>-3.9516968999999999E-2</v>
      </c>
      <c r="J17" s="3">
        <f>J$2*$C17*'Portfolio Coefficients'!G15*$D$2</f>
        <v>0.29794762299999999</v>
      </c>
      <c r="K17" s="3">
        <f>K$2*$C17*'Portfolio Coefficients'!H15*$D$2</f>
        <v>0</v>
      </c>
      <c r="L17" s="3">
        <f>L$2*$C17*'Portfolio Coefficients'!I15*$D$2</f>
        <v>0.20610562199999999</v>
      </c>
      <c r="M17" s="3">
        <f>M$2*$C17*'Portfolio Coefficients'!J15*$D$2</f>
        <v>0</v>
      </c>
      <c r="N17" s="3">
        <f>N$2*$C17*'Portfolio Coefficients'!K15*$D$2</f>
        <v>-0.77065337199999995</v>
      </c>
      <c r="O17" s="3">
        <f>O$2*$C17*'Portfolio Coefficients'!L15*$D$2</f>
        <v>0</v>
      </c>
      <c r="P17" s="3">
        <f>P$2*$C17*'Portfolio Coefficients'!M15*$D$2</f>
        <v>0</v>
      </c>
      <c r="Q17" s="3">
        <f>Q$2*$C17*'Portfolio Coefficients'!N15*$D$2</f>
        <v>0</v>
      </c>
      <c r="R17" s="3">
        <f>R$2*$C17*'Portfolio Coefficients'!O15*$D$2</f>
        <v>0</v>
      </c>
      <c r="S17" s="3">
        <f>S$2*$C17*'Portfolio Coefficients'!P15*$D$2</f>
        <v>0</v>
      </c>
      <c r="T17" s="3">
        <f>T$2*$C17*'Portfolio Coefficients'!Q15*$D$2</f>
        <v>0</v>
      </c>
      <c r="U17" s="3">
        <f>U$2*$C17*'Portfolio Coefficients'!R15*$D$2</f>
        <v>0</v>
      </c>
      <c r="V17" s="3">
        <f>V$2*$C17*'Portfolio Coefficients'!S15*$D$2</f>
        <v>0</v>
      </c>
      <c r="W17" s="3">
        <f>W$2*$C17*'Portfolio Coefficients'!T15*$D$2</f>
        <v>0</v>
      </c>
      <c r="X17" s="3">
        <f>X$2*$C17*'Portfolio Coefficients'!U15*$D$2</f>
        <v>0</v>
      </c>
      <c r="Y17" s="3">
        <f>Y$2*$C17*'Portfolio Coefficients'!V15*$D$2</f>
        <v>0</v>
      </c>
      <c r="Z17" s="3">
        <f>Z$2*$C17*'Portfolio Coefficients'!W15*$D$2</f>
        <v>0</v>
      </c>
      <c r="AA17" s="3">
        <f>AA$2*$C17*'Portfolio Coefficients'!X15*$D$2</f>
        <v>0</v>
      </c>
    </row>
    <row r="18" spans="1:27" x14ac:dyDescent="0.25">
      <c r="A18">
        <v>13</v>
      </c>
      <c r="B18" s="11">
        <f>'Portfolio Coefficients'!B16*$D$1</f>
        <v>-0.77574638299999998</v>
      </c>
      <c r="C18" s="5">
        <v>0</v>
      </c>
      <c r="D18">
        <f t="shared" si="0"/>
        <v>0</v>
      </c>
      <c r="G18" s="7">
        <v>13</v>
      </c>
      <c r="H18" s="3">
        <f>H$2*$C18*'Portfolio Coefficients'!E16*$D$2</f>
        <v>0</v>
      </c>
      <c r="I18" s="3">
        <f>I$2*$C18*'Portfolio Coefficients'!F16*$D$2</f>
        <v>0</v>
      </c>
      <c r="J18" s="3">
        <f>J$2*$C18*'Portfolio Coefficients'!G16*$D$2</f>
        <v>0</v>
      </c>
      <c r="K18" s="3">
        <f>K$2*$C18*'Portfolio Coefficients'!H16*$D$2</f>
        <v>0</v>
      </c>
      <c r="L18" s="3">
        <f>L$2*$C18*'Portfolio Coefficients'!I16*$D$2</f>
        <v>0</v>
      </c>
      <c r="M18" s="3">
        <f>M$2*$C18*'Portfolio Coefficients'!J16*$D$2</f>
        <v>0</v>
      </c>
      <c r="N18" s="3">
        <f>N$2*$C18*'Portfolio Coefficients'!K16*$D$2</f>
        <v>0</v>
      </c>
      <c r="O18" s="3">
        <f>O$2*$C18*'Portfolio Coefficients'!L16*$D$2</f>
        <v>0</v>
      </c>
      <c r="P18" s="3">
        <f>P$2*$C18*'Portfolio Coefficients'!M16*$D$2</f>
        <v>0</v>
      </c>
      <c r="Q18" s="3">
        <f>Q$2*$C18*'Portfolio Coefficients'!N16*$D$2</f>
        <v>0</v>
      </c>
      <c r="R18" s="3">
        <f>R$2*$C18*'Portfolio Coefficients'!O16*$D$2</f>
        <v>0</v>
      </c>
      <c r="S18" s="3">
        <f>S$2*$C18*'Portfolio Coefficients'!P16*$D$2</f>
        <v>0</v>
      </c>
      <c r="T18" s="3">
        <f>T$2*$C18*'Portfolio Coefficients'!Q16*$D$2</f>
        <v>0</v>
      </c>
      <c r="U18" s="3">
        <f>U$2*$C18*'Portfolio Coefficients'!R16*$D$2</f>
        <v>0</v>
      </c>
      <c r="V18" s="3">
        <f>V$2*$C18*'Portfolio Coefficients'!S16*$D$2</f>
        <v>0</v>
      </c>
      <c r="W18" s="3">
        <f>W$2*$C18*'Portfolio Coefficients'!T16*$D$2</f>
        <v>0</v>
      </c>
      <c r="X18" s="3">
        <f>X$2*$C18*'Portfolio Coefficients'!U16*$D$2</f>
        <v>0</v>
      </c>
      <c r="Y18" s="3">
        <f>Y$2*$C18*'Portfolio Coefficients'!V16*$D$2</f>
        <v>0</v>
      </c>
      <c r="Z18" s="3">
        <f>Z$2*$C18*'Portfolio Coefficients'!W16*$D$2</f>
        <v>0</v>
      </c>
      <c r="AA18" s="3">
        <f>AA$2*$C18*'Portfolio Coefficients'!X16*$D$2</f>
        <v>0</v>
      </c>
    </row>
    <row r="19" spans="1:27" x14ac:dyDescent="0.25">
      <c r="A19">
        <v>14</v>
      </c>
      <c r="B19" s="11">
        <f>'Portfolio Coefficients'!B17*$D$1</f>
        <v>-0.66974138299999997</v>
      </c>
      <c r="C19" s="5">
        <v>1</v>
      </c>
      <c r="D19">
        <f t="shared" si="0"/>
        <v>-0.66974138299999997</v>
      </c>
      <c r="G19" s="7">
        <v>14</v>
      </c>
      <c r="H19" s="3">
        <f>H$2*$C19*'Portfolio Coefficients'!E17*$D$2</f>
        <v>0.42154055899999998</v>
      </c>
      <c r="I19" s="3">
        <f>I$2*$C19*'Portfolio Coefficients'!F17*$D$2</f>
        <v>-0.34449146000000003</v>
      </c>
      <c r="J19" s="3">
        <f>J$2*$C19*'Portfolio Coefficients'!G17*$D$2</f>
        <v>-0.37042855299999999</v>
      </c>
      <c r="K19" s="3">
        <f>K$2*$C19*'Portfolio Coefficients'!H17*$D$2</f>
        <v>0</v>
      </c>
      <c r="L19" s="3">
        <f>L$2*$C19*'Portfolio Coefficients'!I17*$D$2</f>
        <v>-0.39191912899999998</v>
      </c>
      <c r="M19" s="3">
        <f>M$2*$C19*'Portfolio Coefficients'!J17*$D$2</f>
        <v>0</v>
      </c>
      <c r="N19" s="3">
        <f>N$2*$C19*'Portfolio Coefficients'!K17*$D$2</f>
        <v>0.43972146099999998</v>
      </c>
      <c r="O19" s="3">
        <f>O$2*$C19*'Portfolio Coefficients'!L17*$D$2</f>
        <v>0</v>
      </c>
      <c r="P19" s="3">
        <f>P$2*$C19*'Portfolio Coefficients'!M17*$D$2</f>
        <v>0</v>
      </c>
      <c r="Q19" s="3">
        <f>Q$2*$C19*'Portfolio Coefficients'!N17*$D$2</f>
        <v>0</v>
      </c>
      <c r="R19" s="3">
        <f>R$2*$C19*'Portfolio Coefficients'!O17*$D$2</f>
        <v>0</v>
      </c>
      <c r="S19" s="3">
        <f>S$2*$C19*'Portfolio Coefficients'!P17*$D$2</f>
        <v>0</v>
      </c>
      <c r="T19" s="3">
        <f>T$2*$C19*'Portfolio Coefficients'!Q17*$D$2</f>
        <v>0.17439331699999999</v>
      </c>
      <c r="U19" s="3">
        <f>U$2*$C19*'Portfolio Coefficients'!R17*$D$2</f>
        <v>0</v>
      </c>
      <c r="V19" s="3">
        <f>V$2*$C19*'Portfolio Coefficients'!S17*$D$2</f>
        <v>0</v>
      </c>
      <c r="W19" s="3">
        <f>W$2*$C19*'Portfolio Coefficients'!T17*$D$2</f>
        <v>0</v>
      </c>
      <c r="X19" s="3">
        <f>X$2*$C19*'Portfolio Coefficients'!U17*$D$2</f>
        <v>0</v>
      </c>
      <c r="Y19" s="3">
        <f>Y$2*$C19*'Portfolio Coefficients'!V17*$D$2</f>
        <v>0</v>
      </c>
      <c r="Z19" s="3">
        <f>Z$2*$C19*'Portfolio Coefficients'!W17*$D$2</f>
        <v>0</v>
      </c>
      <c r="AA19" s="3">
        <f>AA$2*$C19*'Portfolio Coefficients'!X17*$D$2</f>
        <v>0</v>
      </c>
    </row>
    <row r="20" spans="1:27" x14ac:dyDescent="0.25">
      <c r="A20">
        <v>15</v>
      </c>
      <c r="B20" s="11">
        <f>'Portfolio Coefficients'!B18*$D$1</f>
        <v>-0.50605710400000004</v>
      </c>
      <c r="C20" s="5">
        <v>0</v>
      </c>
      <c r="D20">
        <f t="shared" si="0"/>
        <v>0</v>
      </c>
      <c r="G20" s="7">
        <v>15</v>
      </c>
      <c r="H20" s="3">
        <f>H$2*$C20*'Portfolio Coefficients'!E18*$D$2</f>
        <v>0</v>
      </c>
      <c r="I20" s="3">
        <f>I$2*$C20*'Portfolio Coefficients'!F18*$D$2</f>
        <v>0</v>
      </c>
      <c r="J20" s="3">
        <f>J$2*$C20*'Portfolio Coefficients'!G18*$D$2</f>
        <v>0</v>
      </c>
      <c r="K20" s="3">
        <f>K$2*$C20*'Portfolio Coefficients'!H18*$D$2</f>
        <v>0</v>
      </c>
      <c r="L20" s="3">
        <f>L$2*$C20*'Portfolio Coefficients'!I18*$D$2</f>
        <v>0</v>
      </c>
      <c r="M20" s="3">
        <f>M$2*$C20*'Portfolio Coefficients'!J18*$D$2</f>
        <v>0</v>
      </c>
      <c r="N20" s="3">
        <f>N$2*$C20*'Portfolio Coefficients'!K18*$D$2</f>
        <v>0</v>
      </c>
      <c r="O20" s="3">
        <f>O$2*$C20*'Portfolio Coefficients'!L18*$D$2</f>
        <v>0</v>
      </c>
      <c r="P20" s="3">
        <f>P$2*$C20*'Portfolio Coefficients'!M18*$D$2</f>
        <v>0</v>
      </c>
      <c r="Q20" s="3">
        <f>Q$2*$C20*'Portfolio Coefficients'!N18*$D$2</f>
        <v>0</v>
      </c>
      <c r="R20" s="3">
        <f>R$2*$C20*'Portfolio Coefficients'!O18*$D$2</f>
        <v>0</v>
      </c>
      <c r="S20" s="3">
        <f>S$2*$C20*'Portfolio Coefficients'!P18*$D$2</f>
        <v>0</v>
      </c>
      <c r="T20" s="3">
        <f>T$2*$C20*'Portfolio Coefficients'!Q18*$D$2</f>
        <v>0</v>
      </c>
      <c r="U20" s="3">
        <f>U$2*$C20*'Portfolio Coefficients'!R18*$D$2</f>
        <v>0</v>
      </c>
      <c r="V20" s="3">
        <f>V$2*$C20*'Portfolio Coefficients'!S18*$D$2</f>
        <v>0</v>
      </c>
      <c r="W20" s="3">
        <f>W$2*$C20*'Portfolio Coefficients'!T18*$D$2</f>
        <v>0</v>
      </c>
      <c r="X20" s="3">
        <f>X$2*$C20*'Portfolio Coefficients'!U18*$D$2</f>
        <v>0</v>
      </c>
      <c r="Y20" s="3">
        <f>Y$2*$C20*'Portfolio Coefficients'!V18*$D$2</f>
        <v>0</v>
      </c>
      <c r="Z20" s="3">
        <f>Z$2*$C20*'Portfolio Coefficients'!W18*$D$2</f>
        <v>0</v>
      </c>
      <c r="AA20" s="3">
        <f>AA$2*$C20*'Portfolio Coefficients'!X18*$D$2</f>
        <v>0</v>
      </c>
    </row>
    <row r="21" spans="1:27" x14ac:dyDescent="0.25">
      <c r="A21">
        <v>16</v>
      </c>
      <c r="B21" s="11">
        <f>'Portfolio Coefficients'!B19*$D$1</f>
        <v>-0.73399438800000005</v>
      </c>
      <c r="C21" s="5">
        <v>0</v>
      </c>
      <c r="D21">
        <f t="shared" si="0"/>
        <v>0</v>
      </c>
      <c r="G21" s="7">
        <v>16</v>
      </c>
      <c r="H21" s="3">
        <f>H$2*$C21*'Portfolio Coefficients'!E19*$D$2</f>
        <v>0</v>
      </c>
      <c r="I21" s="3">
        <f>I$2*$C21*'Portfolio Coefficients'!F19*$D$2</f>
        <v>0</v>
      </c>
      <c r="J21" s="3">
        <f>J$2*$C21*'Portfolio Coefficients'!G19*$D$2</f>
        <v>0</v>
      </c>
      <c r="K21" s="3">
        <f>K$2*$C21*'Portfolio Coefficients'!H19*$D$2</f>
        <v>0</v>
      </c>
      <c r="L21" s="3">
        <f>L$2*$C21*'Portfolio Coefficients'!I19*$D$2</f>
        <v>0</v>
      </c>
      <c r="M21" s="3">
        <f>M$2*$C21*'Portfolio Coefficients'!J19*$D$2</f>
        <v>0</v>
      </c>
      <c r="N21" s="3">
        <f>N$2*$C21*'Portfolio Coefficients'!K19*$D$2</f>
        <v>0</v>
      </c>
      <c r="O21" s="3">
        <f>O$2*$C21*'Portfolio Coefficients'!L19*$D$2</f>
        <v>0</v>
      </c>
      <c r="P21" s="3">
        <f>P$2*$C21*'Portfolio Coefficients'!M19*$D$2</f>
        <v>0</v>
      </c>
      <c r="Q21" s="3">
        <f>Q$2*$C21*'Portfolio Coefficients'!N19*$D$2</f>
        <v>0</v>
      </c>
      <c r="R21" s="3">
        <f>R$2*$C21*'Portfolio Coefficients'!O19*$D$2</f>
        <v>0</v>
      </c>
      <c r="S21" s="3">
        <f>S$2*$C21*'Portfolio Coefficients'!P19*$D$2</f>
        <v>0</v>
      </c>
      <c r="T21" s="3">
        <f>T$2*$C21*'Portfolio Coefficients'!Q19*$D$2</f>
        <v>0</v>
      </c>
      <c r="U21" s="3">
        <f>U$2*$C21*'Portfolio Coefficients'!R19*$D$2</f>
        <v>0</v>
      </c>
      <c r="V21" s="3">
        <f>V$2*$C21*'Portfolio Coefficients'!S19*$D$2</f>
        <v>0</v>
      </c>
      <c r="W21" s="3">
        <f>W$2*$C21*'Portfolio Coefficients'!T19*$D$2</f>
        <v>0</v>
      </c>
      <c r="X21" s="3">
        <f>X$2*$C21*'Portfolio Coefficients'!U19*$D$2</f>
        <v>0</v>
      </c>
      <c r="Y21" s="3">
        <f>Y$2*$C21*'Portfolio Coefficients'!V19*$D$2</f>
        <v>0</v>
      </c>
      <c r="Z21" s="3">
        <f>Z$2*$C21*'Portfolio Coefficients'!W19*$D$2</f>
        <v>0</v>
      </c>
      <c r="AA21" s="3">
        <f>AA$2*$C21*'Portfolio Coefficients'!X19*$D$2</f>
        <v>0</v>
      </c>
    </row>
    <row r="22" spans="1:27" x14ac:dyDescent="0.25">
      <c r="A22">
        <v>17</v>
      </c>
      <c r="B22" s="11">
        <f>'Portfolio Coefficients'!B20*$D$1</f>
        <v>-0.540824215</v>
      </c>
      <c r="C22" s="5">
        <v>0</v>
      </c>
      <c r="D22">
        <f t="shared" si="0"/>
        <v>0</v>
      </c>
      <c r="G22" s="7">
        <v>17</v>
      </c>
      <c r="H22" s="3">
        <f>H$2*$C22*'Portfolio Coefficients'!E20*$D$2</f>
        <v>0</v>
      </c>
      <c r="I22" s="3">
        <f>I$2*$C22*'Portfolio Coefficients'!F20*$D$2</f>
        <v>0</v>
      </c>
      <c r="J22" s="3">
        <f>J$2*$C22*'Portfolio Coefficients'!G20*$D$2</f>
        <v>0</v>
      </c>
      <c r="K22" s="3">
        <f>K$2*$C22*'Portfolio Coefficients'!H20*$D$2</f>
        <v>0</v>
      </c>
      <c r="L22" s="3">
        <f>L$2*$C22*'Portfolio Coefficients'!I20*$D$2</f>
        <v>0</v>
      </c>
      <c r="M22" s="3">
        <f>M$2*$C22*'Portfolio Coefficients'!J20*$D$2</f>
        <v>0</v>
      </c>
      <c r="N22" s="3">
        <f>N$2*$C22*'Portfolio Coefficients'!K20*$D$2</f>
        <v>0</v>
      </c>
      <c r="O22" s="3">
        <f>O$2*$C22*'Portfolio Coefficients'!L20*$D$2</f>
        <v>0</v>
      </c>
      <c r="P22" s="3">
        <f>P$2*$C22*'Portfolio Coefficients'!M20*$D$2</f>
        <v>0</v>
      </c>
      <c r="Q22" s="3">
        <f>Q$2*$C22*'Portfolio Coefficients'!N20*$D$2</f>
        <v>0</v>
      </c>
      <c r="R22" s="3">
        <f>R$2*$C22*'Portfolio Coefficients'!O20*$D$2</f>
        <v>0</v>
      </c>
      <c r="S22" s="3">
        <f>S$2*$C22*'Portfolio Coefficients'!P20*$D$2</f>
        <v>0</v>
      </c>
      <c r="T22" s="3">
        <f>T$2*$C22*'Portfolio Coefficients'!Q20*$D$2</f>
        <v>0</v>
      </c>
      <c r="U22" s="3">
        <f>U$2*$C22*'Portfolio Coefficients'!R20*$D$2</f>
        <v>0</v>
      </c>
      <c r="V22" s="3">
        <f>V$2*$C22*'Portfolio Coefficients'!S20*$D$2</f>
        <v>0</v>
      </c>
      <c r="W22" s="3">
        <f>W$2*$C22*'Portfolio Coefficients'!T20*$D$2</f>
        <v>0</v>
      </c>
      <c r="X22" s="3">
        <f>X$2*$C22*'Portfolio Coefficients'!U20*$D$2</f>
        <v>0</v>
      </c>
      <c r="Y22" s="3">
        <f>Y$2*$C22*'Portfolio Coefficients'!V20*$D$2</f>
        <v>0</v>
      </c>
      <c r="Z22" s="3">
        <f>Z$2*$C22*'Portfolio Coefficients'!W20*$D$2</f>
        <v>0</v>
      </c>
      <c r="AA22" s="3">
        <f>AA$2*$C22*'Portfolio Coefficients'!X20*$D$2</f>
        <v>0</v>
      </c>
    </row>
    <row r="23" spans="1:27" x14ac:dyDescent="0.25">
      <c r="A23">
        <v>18</v>
      </c>
      <c r="B23" s="11">
        <f>'Portfolio Coefficients'!B21*$D$1</f>
        <v>-0.8</v>
      </c>
      <c r="C23" s="5">
        <v>1</v>
      </c>
      <c r="D23">
        <f t="shared" si="0"/>
        <v>-0.8</v>
      </c>
      <c r="G23" s="7">
        <v>18</v>
      </c>
      <c r="H23" s="3">
        <f>H$2*$C23*'Portfolio Coefficients'!E21*$D$2</f>
        <v>-0.65290218700000002</v>
      </c>
      <c r="I23" s="3">
        <f>I$2*$C23*'Portfolio Coefficients'!F21*$D$2</f>
        <v>-0.60014928000000001</v>
      </c>
      <c r="J23" s="3">
        <f>J$2*$C23*'Portfolio Coefficients'!G21*$D$2</f>
        <v>-0.33626714299999999</v>
      </c>
      <c r="K23" s="3">
        <f>K$2*$C23*'Portfolio Coefficients'!H21*$D$2</f>
        <v>0</v>
      </c>
      <c r="L23" s="3">
        <f>L$2*$C23*'Portfolio Coefficients'!I21*$D$2</f>
        <v>-0.67755468799999996</v>
      </c>
      <c r="M23" s="3">
        <f>M$2*$C23*'Portfolio Coefficients'!J21*$D$2</f>
        <v>0</v>
      </c>
      <c r="N23" s="3">
        <f>N$2*$C23*'Portfolio Coefficients'!K21*$D$2</f>
        <v>0.15788866300000001</v>
      </c>
      <c r="O23" s="3">
        <f>O$2*$C23*'Portfolio Coefficients'!L21*$D$2</f>
        <v>0</v>
      </c>
      <c r="P23" s="3">
        <f>P$2*$C23*'Portfolio Coefficients'!M21*$D$2</f>
        <v>0</v>
      </c>
      <c r="Q23" s="3">
        <f>Q$2*$C23*'Portfolio Coefficients'!N21*$D$2</f>
        <v>0</v>
      </c>
      <c r="R23" s="3">
        <f>R$2*$C23*'Portfolio Coefficients'!O21*$D$2</f>
        <v>0</v>
      </c>
      <c r="S23" s="3">
        <f>S$2*$C23*'Portfolio Coefficients'!P21*$D$2</f>
        <v>0</v>
      </c>
      <c r="T23" s="3">
        <f>T$2*$C23*'Portfolio Coefficients'!Q21*$D$2</f>
        <v>0.13923892900000001</v>
      </c>
      <c r="U23" s="3">
        <f>U$2*$C23*'Portfolio Coefficients'!R21*$D$2</f>
        <v>0</v>
      </c>
      <c r="V23" s="3">
        <f>V$2*$C23*'Portfolio Coefficients'!S21*$D$2</f>
        <v>0.24185719899999999</v>
      </c>
      <c r="W23" s="3">
        <f>W$2*$C23*'Portfolio Coefficients'!T21*$D$2</f>
        <v>0</v>
      </c>
      <c r="X23" s="3">
        <f>X$2*$C23*'Portfolio Coefficients'!U21*$D$2</f>
        <v>0</v>
      </c>
      <c r="Y23" s="3">
        <f>Y$2*$C23*'Portfolio Coefficients'!V21*$D$2</f>
        <v>0</v>
      </c>
      <c r="Z23" s="3">
        <f>Z$2*$C23*'Portfolio Coefficients'!W21*$D$2</f>
        <v>0</v>
      </c>
      <c r="AA23" s="3">
        <f>AA$2*$C23*'Portfolio Coefficients'!X21*$D$2</f>
        <v>0</v>
      </c>
    </row>
    <row r="24" spans="1:27" x14ac:dyDescent="0.25">
      <c r="A24">
        <v>19</v>
      </c>
      <c r="B24" s="11">
        <f>'Portfolio Coefficients'!B22*$D$1</f>
        <v>-0.75525408100000002</v>
      </c>
      <c r="C24" s="5">
        <v>1</v>
      </c>
      <c r="D24">
        <f t="shared" si="0"/>
        <v>-0.75525408100000002</v>
      </c>
      <c r="G24" s="7">
        <v>19</v>
      </c>
      <c r="H24" s="3">
        <f>H$2*$C24*'Portfolio Coefficients'!E22*$D$2</f>
        <v>-0.296014783</v>
      </c>
      <c r="I24" s="3">
        <f>I$2*$C24*'Portfolio Coefficients'!F22*$D$2</f>
        <v>-0.44725340899999999</v>
      </c>
      <c r="J24" s="3">
        <f>J$2*$C24*'Portfolio Coefficients'!G22*$D$2</f>
        <v>0.30160405499999998</v>
      </c>
      <c r="K24" s="3">
        <f>K$2*$C24*'Portfolio Coefficients'!H22*$D$2</f>
        <v>0</v>
      </c>
      <c r="L24" s="3">
        <f>L$2*$C24*'Portfolio Coefficients'!I22*$D$2</f>
        <v>-0.384157637</v>
      </c>
      <c r="M24" s="3">
        <f>M$2*$C24*'Portfolio Coefficients'!J22*$D$2</f>
        <v>0</v>
      </c>
      <c r="N24" s="3">
        <f>N$2*$C24*'Portfolio Coefficients'!K22*$D$2</f>
        <v>-0.44847018700000002</v>
      </c>
      <c r="O24" s="3">
        <f>O$2*$C24*'Portfolio Coefficients'!L22*$D$2</f>
        <v>0</v>
      </c>
      <c r="P24" s="3">
        <f>P$2*$C24*'Portfolio Coefficients'!M22*$D$2</f>
        <v>0</v>
      </c>
      <c r="Q24" s="3">
        <f>Q$2*$C24*'Portfolio Coefficients'!N22*$D$2</f>
        <v>0</v>
      </c>
      <c r="R24" s="3">
        <f>R$2*$C24*'Portfolio Coefficients'!O22*$D$2</f>
        <v>0</v>
      </c>
      <c r="S24" s="3">
        <f>S$2*$C24*'Portfolio Coefficients'!P22*$D$2</f>
        <v>0</v>
      </c>
      <c r="T24" s="3">
        <f>T$2*$C24*'Portfolio Coefficients'!Q22*$D$2</f>
        <v>0.13956070500000001</v>
      </c>
      <c r="U24" s="3">
        <f>U$2*$C24*'Portfolio Coefficients'!R22*$D$2</f>
        <v>0</v>
      </c>
      <c r="V24" s="3">
        <f>V$2*$C24*'Portfolio Coefficients'!S22*$D$2</f>
        <v>0.24045154899999999</v>
      </c>
      <c r="W24" s="3">
        <f>W$2*$C24*'Portfolio Coefficients'!T22*$D$2</f>
        <v>0</v>
      </c>
      <c r="X24" s="3">
        <f>X$2*$C24*'Portfolio Coefficients'!U22*$D$2</f>
        <v>0</v>
      </c>
      <c r="Y24" s="3">
        <f>Y$2*$C24*'Portfolio Coefficients'!V22*$D$2</f>
        <v>0</v>
      </c>
      <c r="Z24" s="3">
        <f>Z$2*$C24*'Portfolio Coefficients'!W22*$D$2</f>
        <v>0.24235509399999999</v>
      </c>
      <c r="AA24" s="3">
        <f>AA$2*$C24*'Portfolio Coefficients'!X22*$D$2</f>
        <v>0</v>
      </c>
    </row>
    <row r="25" spans="1:27" x14ac:dyDescent="0.25">
      <c r="B25" s="4"/>
      <c r="C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7" spans="1:27" x14ac:dyDescent="0.25">
      <c r="H27">
        <f>SUM(H5:H24)</f>
        <v>-0.31956327200000018</v>
      </c>
      <c r="I27">
        <f t="shared" ref="I27:AA27" si="1">SUM(I5:I24)</f>
        <v>-0.97135984900000005</v>
      </c>
      <c r="J27">
        <f t="shared" si="1"/>
        <v>0.27514299800000003</v>
      </c>
      <c r="K27">
        <f t="shared" si="1"/>
        <v>0</v>
      </c>
      <c r="L27">
        <f t="shared" si="1"/>
        <v>-1.073132515</v>
      </c>
      <c r="M27">
        <f t="shared" si="1"/>
        <v>0</v>
      </c>
      <c r="N27">
        <f t="shared" si="1"/>
        <v>-0.621513435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0.45319295100000001</v>
      </c>
      <c r="U27">
        <f t="shared" si="1"/>
        <v>0</v>
      </c>
      <c r="V27">
        <f t="shared" si="1"/>
        <v>0.48230874800000001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0.24235509399999999</v>
      </c>
      <c r="AA27">
        <f t="shared" si="1"/>
        <v>0</v>
      </c>
    </row>
    <row r="28" spans="1:27" ht="77.45" customHeight="1" x14ac:dyDescent="0.25"/>
    <row r="29" spans="1:27" x14ac:dyDescent="0.25">
      <c r="D29" s="3">
        <f>SUM(D5:D24)</f>
        <v>-5.5354891549999996</v>
      </c>
      <c r="H29" s="3">
        <f>SUM(H27:AA27)</f>
        <v>-1.5325692799999997</v>
      </c>
    </row>
    <row r="31" spans="1:27" ht="77.45" customHeight="1" x14ac:dyDescent="0.25"/>
    <row r="32" spans="1:27" x14ac:dyDescent="0.25">
      <c r="E32" t="s">
        <v>7</v>
      </c>
      <c r="F32" s="3">
        <f>D29+H29</f>
        <v>-7.0680584349999993</v>
      </c>
      <c r="G32" t="s">
        <v>6</v>
      </c>
    </row>
  </sheetData>
  <phoneticPr fontId="4" type="noConversion"/>
  <conditionalFormatting sqref="H5:AA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2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 numbers</vt:lpstr>
      <vt:lpstr>Coefficient Matrix raw</vt:lpstr>
      <vt:lpstr>Coefficient Matrix</vt:lpstr>
      <vt:lpstr>Portfolio Coefficients</vt:lpstr>
      <vt:lpstr>Portfolio 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Khan</dc:creator>
  <cp:lastModifiedBy>Alex Khan</cp:lastModifiedBy>
  <dcterms:created xsi:type="dcterms:W3CDTF">2019-11-01T21:42:52Z</dcterms:created>
  <dcterms:modified xsi:type="dcterms:W3CDTF">2020-07-21T19:18:33Z</dcterms:modified>
</cp:coreProperties>
</file>