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873f7f057fbc28/Harrisburg U Summer/Meetup Presentation/Our-Talk-About-D-Wave/Our-Talk-About-D-Wave/Excel visualization/"/>
    </mc:Choice>
  </mc:AlternateContent>
  <xr:revisionPtr revIDLastSave="23561" documentId="8_{FA6FA3DB-E0FF-40E7-8EEB-3109E92E3891}" xr6:coauthVersionLast="45" xr6:coauthVersionMax="45" xr10:uidLastSave="{191865E1-B2E7-48E6-85B5-31F86F416718}"/>
  <bookViews>
    <workbookView xWindow="2415" yWindow="-14805" windowWidth="26490" windowHeight="14040" tabRatio="1000" activeTab="4" xr2:uid="{46B799E2-0A27-40D3-A8A1-9C2CEDCF0BFD}"/>
  </bookViews>
  <sheets>
    <sheet name="Random numbers" sheetId="11" r:id="rId1"/>
    <sheet name="Coefficient Matrix raw" sheetId="8" r:id="rId2"/>
    <sheet name="Coefficient Matrix" sheetId="4" r:id="rId3"/>
    <sheet name="Portfolio Coefficients" sheetId="5" r:id="rId4"/>
    <sheet name="Portfolio Solver" sheetId="7" r:id="rId5"/>
  </sheets>
  <definedNames>
    <definedName name="solver_adj" localSheetId="4" hidden="1">'Portfolio Solver'!$C$5:$C$24</definedName>
    <definedName name="solver_cvg" localSheetId="3" hidden="1">0.0001</definedName>
    <definedName name="solver_cvg" localSheetId="4" hidden="1">0.0001</definedName>
    <definedName name="solver_drv" localSheetId="3" hidden="1">1</definedName>
    <definedName name="solver_drv" localSheetId="4" hidden="1">2</definedName>
    <definedName name="solver_eng" localSheetId="3" hidden="1">1</definedName>
    <definedName name="solver_eng" localSheetId="4" hidden="1">3</definedName>
    <definedName name="solver_est" localSheetId="3" hidden="1">1</definedName>
    <definedName name="solver_est" localSheetId="4" hidden="1">1</definedName>
    <definedName name="solver_itr" localSheetId="3" hidden="1">2147483647</definedName>
    <definedName name="solver_itr" localSheetId="4" hidden="1">2147483647</definedName>
    <definedName name="solver_lhs1" localSheetId="4" hidden="1">'Portfolio Solver'!$C$5:$C$24</definedName>
    <definedName name="solver_lhs2" localSheetId="4" hidden="1">'Portfolio Solver'!$C$5:$C$20</definedName>
    <definedName name="solver_mip" localSheetId="3" hidden="1">2147483647</definedName>
    <definedName name="solver_mip" localSheetId="4" hidden="1">2147483647</definedName>
    <definedName name="solver_mni" localSheetId="3" hidden="1">30</definedName>
    <definedName name="solver_mni" localSheetId="4" hidden="1">5</definedName>
    <definedName name="solver_mrt" localSheetId="3" hidden="1">0.075</definedName>
    <definedName name="solver_mrt" localSheetId="4" hidden="1">0.075</definedName>
    <definedName name="solver_msl" localSheetId="3" hidden="1">2</definedName>
    <definedName name="solver_msl" localSheetId="4" hidden="1">2</definedName>
    <definedName name="solver_neg" localSheetId="3" hidden="1">1</definedName>
    <definedName name="solver_neg" localSheetId="4" hidden="1">1</definedName>
    <definedName name="solver_nod" localSheetId="3" hidden="1">2147483647</definedName>
    <definedName name="solver_nod" localSheetId="4" hidden="1">2147483647</definedName>
    <definedName name="solver_num" localSheetId="3" hidden="1">0</definedName>
    <definedName name="solver_num" localSheetId="4" hidden="1">1</definedName>
    <definedName name="solver_nwt" localSheetId="3" hidden="1">1</definedName>
    <definedName name="solver_nwt" localSheetId="4" hidden="1">1</definedName>
    <definedName name="solver_opt" localSheetId="3" hidden="1">'Portfolio Coefficients'!$G$27</definedName>
    <definedName name="solver_opt" localSheetId="4" hidden="1">'Portfolio Solver'!$F$32</definedName>
    <definedName name="solver_pre" localSheetId="3" hidden="1">0.000001</definedName>
    <definedName name="solver_pre" localSheetId="4" hidden="1">0.0000001</definedName>
    <definedName name="solver_rbv" localSheetId="3" hidden="1">1</definedName>
    <definedName name="solver_rbv" localSheetId="4" hidden="1">2</definedName>
    <definedName name="solver_rel1" localSheetId="4" hidden="1">5</definedName>
    <definedName name="solver_rel2" localSheetId="4" hidden="1">5</definedName>
    <definedName name="solver_rhs1" localSheetId="4" hidden="1">binary</definedName>
    <definedName name="solver_rhs2" localSheetId="4" hidden="1">binary</definedName>
    <definedName name="solver_rlx" localSheetId="3" hidden="1">2</definedName>
    <definedName name="solver_rlx" localSheetId="4" hidden="1">2</definedName>
    <definedName name="solver_rsd" localSheetId="3" hidden="1">0</definedName>
    <definedName name="solver_rsd" localSheetId="4" hidden="1">0</definedName>
    <definedName name="solver_scl" localSheetId="3" hidden="1">1</definedName>
    <definedName name="solver_scl" localSheetId="4" hidden="1">2</definedName>
    <definedName name="solver_sho" localSheetId="3" hidden="1">2</definedName>
    <definedName name="solver_sho" localSheetId="4" hidden="1">2</definedName>
    <definedName name="solver_ssz" localSheetId="3" hidden="1">100</definedName>
    <definedName name="solver_ssz" localSheetId="4" hidden="1">100</definedName>
    <definedName name="solver_tim" localSheetId="3" hidden="1">2147483647</definedName>
    <definedName name="solver_tim" localSheetId="4" hidden="1">2147483647</definedName>
    <definedName name="solver_tol" localSheetId="3" hidden="1">0.01</definedName>
    <definedName name="solver_tol" localSheetId="4" hidden="1">0.01</definedName>
    <definedName name="solver_typ" localSheetId="3" hidden="1">1</definedName>
    <definedName name="solver_typ" localSheetId="4" hidden="1">2</definedName>
    <definedName name="solver_val" localSheetId="3" hidden="1">0</definedName>
    <definedName name="solver_val" localSheetId="4" hidden="1">0</definedName>
    <definedName name="solver_ver" localSheetId="3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2" i="7" l="1"/>
  <c r="AA9" i="7" s="1"/>
  <c r="Z2" i="7"/>
  <c r="Z6" i="7" s="1"/>
  <c r="Y2" i="7"/>
  <c r="Y21" i="7" s="1"/>
  <c r="X2" i="7"/>
  <c r="X7" i="7" s="1"/>
  <c r="W2" i="7"/>
  <c r="W7" i="7" s="1"/>
  <c r="V2" i="7"/>
  <c r="V5" i="7" s="1"/>
  <c r="U2" i="7"/>
  <c r="U14" i="7" s="1"/>
  <c r="T2" i="7"/>
  <c r="T6" i="7" s="1"/>
  <c r="V22" i="5"/>
  <c r="S18" i="5"/>
  <c r="R20" i="5"/>
  <c r="Q21" i="5"/>
  <c r="P21" i="5"/>
  <c r="L15" i="5"/>
  <c r="J16" i="5"/>
  <c r="H17" i="5"/>
  <c r="F18" i="5"/>
  <c r="N18" i="5"/>
  <c r="L19" i="5"/>
  <c r="H21" i="5"/>
  <c r="F22" i="5"/>
  <c r="N22" i="5"/>
  <c r="E21" i="5"/>
  <c r="N2" i="4"/>
  <c r="O2" i="4"/>
  <c r="P2" i="4"/>
  <c r="Q2" i="4"/>
  <c r="R2" i="4"/>
  <c r="S2" i="4"/>
  <c r="T2" i="4"/>
  <c r="U2" i="4"/>
  <c r="N3" i="4"/>
  <c r="O3" i="4"/>
  <c r="P3" i="4"/>
  <c r="Q3" i="4"/>
  <c r="R3" i="4"/>
  <c r="S3" i="4"/>
  <c r="T3" i="4"/>
  <c r="U3" i="4"/>
  <c r="N4" i="4"/>
  <c r="O4" i="4"/>
  <c r="P4" i="4"/>
  <c r="Q4" i="4"/>
  <c r="R4" i="4"/>
  <c r="S4" i="4"/>
  <c r="T4" i="4"/>
  <c r="U4" i="4"/>
  <c r="N5" i="4"/>
  <c r="O5" i="4"/>
  <c r="P5" i="4"/>
  <c r="Q5" i="4"/>
  <c r="R5" i="4"/>
  <c r="S5" i="4"/>
  <c r="T5" i="4"/>
  <c r="U5" i="4"/>
  <c r="N6" i="4"/>
  <c r="O6" i="4"/>
  <c r="P6" i="4"/>
  <c r="Q6" i="4"/>
  <c r="R6" i="4"/>
  <c r="S6" i="4"/>
  <c r="T6" i="4"/>
  <c r="U6" i="4"/>
  <c r="N7" i="4"/>
  <c r="O7" i="4"/>
  <c r="P7" i="4"/>
  <c r="Q7" i="4"/>
  <c r="R7" i="4"/>
  <c r="S7" i="4"/>
  <c r="T7" i="4"/>
  <c r="U7" i="4"/>
  <c r="N8" i="4"/>
  <c r="O8" i="4"/>
  <c r="P8" i="4"/>
  <c r="Q8" i="4"/>
  <c r="R8" i="4"/>
  <c r="S8" i="4"/>
  <c r="T8" i="4"/>
  <c r="U8" i="4"/>
  <c r="N9" i="4"/>
  <c r="O9" i="4"/>
  <c r="P9" i="4"/>
  <c r="Q9" i="4"/>
  <c r="R9" i="4"/>
  <c r="S9" i="4"/>
  <c r="T9" i="4"/>
  <c r="U9" i="4"/>
  <c r="N10" i="4"/>
  <c r="O10" i="4"/>
  <c r="P10" i="4"/>
  <c r="Q10" i="4"/>
  <c r="R10" i="4"/>
  <c r="S10" i="4"/>
  <c r="T10" i="4"/>
  <c r="U10" i="4"/>
  <c r="N11" i="4"/>
  <c r="O11" i="4"/>
  <c r="P11" i="4"/>
  <c r="Q11" i="4"/>
  <c r="R11" i="4"/>
  <c r="S11" i="4"/>
  <c r="T11" i="4"/>
  <c r="U11" i="4"/>
  <c r="N12" i="4"/>
  <c r="O12" i="4"/>
  <c r="P12" i="4"/>
  <c r="Q12" i="4"/>
  <c r="R12" i="4"/>
  <c r="S12" i="4"/>
  <c r="T12" i="4"/>
  <c r="U12" i="4"/>
  <c r="N13" i="4"/>
  <c r="O13" i="4"/>
  <c r="P13" i="4"/>
  <c r="Q13" i="4"/>
  <c r="R13" i="4"/>
  <c r="S13" i="4"/>
  <c r="T13" i="4"/>
  <c r="U13" i="4"/>
  <c r="N14" i="4"/>
  <c r="B15" i="5" s="1"/>
  <c r="B17" i="7" s="1"/>
  <c r="D17" i="7" s="1"/>
  <c r="O14" i="4"/>
  <c r="P14" i="4"/>
  <c r="Q14" i="4"/>
  <c r="R14" i="4"/>
  <c r="S14" i="4"/>
  <c r="T14" i="4"/>
  <c r="U14" i="4"/>
  <c r="N15" i="4"/>
  <c r="Q16" i="5" s="1"/>
  <c r="O15" i="4"/>
  <c r="B16" i="5" s="1"/>
  <c r="B18" i="7" s="1"/>
  <c r="D18" i="7" s="1"/>
  <c r="P15" i="4"/>
  <c r="Q15" i="4"/>
  <c r="R15" i="4"/>
  <c r="S15" i="4"/>
  <c r="T15" i="4"/>
  <c r="U15" i="4"/>
  <c r="N16" i="4"/>
  <c r="Q17" i="5" s="1"/>
  <c r="O16" i="4"/>
  <c r="R17" i="5" s="1"/>
  <c r="P16" i="4"/>
  <c r="B17" i="5" s="1"/>
  <c r="B19" i="7" s="1"/>
  <c r="D19" i="7" s="1"/>
  <c r="Q16" i="4"/>
  <c r="R16" i="4"/>
  <c r="S16" i="4"/>
  <c r="T16" i="4"/>
  <c r="U16" i="4"/>
  <c r="N17" i="4"/>
  <c r="Q18" i="5" s="1"/>
  <c r="O17" i="4"/>
  <c r="R18" i="5" s="1"/>
  <c r="P17" i="4"/>
  <c r="Q17" i="4"/>
  <c r="B18" i="5" s="1"/>
  <c r="B20" i="7" s="1"/>
  <c r="D20" i="7" s="1"/>
  <c r="R17" i="4"/>
  <c r="S17" i="4"/>
  <c r="T17" i="4"/>
  <c r="U17" i="4"/>
  <c r="N18" i="4"/>
  <c r="Q19" i="5" s="1"/>
  <c r="O18" i="4"/>
  <c r="R19" i="5" s="1"/>
  <c r="P18" i="4"/>
  <c r="S19" i="5" s="1"/>
  <c r="Q18" i="4"/>
  <c r="T19" i="5" s="1"/>
  <c r="R18" i="4"/>
  <c r="B19" i="5" s="1"/>
  <c r="B21" i="7" s="1"/>
  <c r="D21" i="7" s="1"/>
  <c r="S18" i="4"/>
  <c r="T18" i="4"/>
  <c r="U18" i="4"/>
  <c r="N19" i="4"/>
  <c r="Q20" i="5" s="1"/>
  <c r="O19" i="4"/>
  <c r="P19" i="4"/>
  <c r="S20" i="5" s="1"/>
  <c r="Q19" i="4"/>
  <c r="T20" i="5" s="1"/>
  <c r="R19" i="4"/>
  <c r="U20" i="5" s="1"/>
  <c r="S19" i="4"/>
  <c r="B20" i="5" s="1"/>
  <c r="B22" i="7" s="1"/>
  <c r="D22" i="7" s="1"/>
  <c r="T19" i="4"/>
  <c r="U19" i="4"/>
  <c r="N20" i="4"/>
  <c r="O20" i="4"/>
  <c r="R21" i="5" s="1"/>
  <c r="P20" i="4"/>
  <c r="S21" i="5" s="1"/>
  <c r="Q20" i="4"/>
  <c r="T21" i="5" s="1"/>
  <c r="R20" i="4"/>
  <c r="U21" i="5" s="1"/>
  <c r="S20" i="4"/>
  <c r="V21" i="5" s="1"/>
  <c r="T20" i="4"/>
  <c r="B21" i="5" s="1"/>
  <c r="B23" i="7" s="1"/>
  <c r="D23" i="7" s="1"/>
  <c r="U20" i="4"/>
  <c r="N21" i="4"/>
  <c r="Q22" i="5" s="1"/>
  <c r="O21" i="4"/>
  <c r="R22" i="5" s="1"/>
  <c r="P21" i="4"/>
  <c r="S22" i="5" s="1"/>
  <c r="Q21" i="4"/>
  <c r="T22" i="5" s="1"/>
  <c r="R21" i="4"/>
  <c r="U22" i="5" s="1"/>
  <c r="S21" i="4"/>
  <c r="T21" i="4"/>
  <c r="W22" i="5" s="1"/>
  <c r="U21" i="4"/>
  <c r="B22" i="5" s="1"/>
  <c r="B24" i="7" s="1"/>
  <c r="D24" i="7" s="1"/>
  <c r="C13" i="4"/>
  <c r="D13" i="4"/>
  <c r="E13" i="4"/>
  <c r="F13" i="4"/>
  <c r="G13" i="4"/>
  <c r="H13" i="4"/>
  <c r="I13" i="4"/>
  <c r="J13" i="4"/>
  <c r="K13" i="4"/>
  <c r="L13" i="4"/>
  <c r="M13" i="4"/>
  <c r="C14" i="4"/>
  <c r="F15" i="5" s="1"/>
  <c r="D14" i="4"/>
  <c r="G15" i="5" s="1"/>
  <c r="E14" i="4"/>
  <c r="H15" i="5" s="1"/>
  <c r="F14" i="4"/>
  <c r="I15" i="5" s="1"/>
  <c r="G14" i="4"/>
  <c r="J15" i="5" s="1"/>
  <c r="H14" i="4"/>
  <c r="K15" i="5" s="1"/>
  <c r="I14" i="4"/>
  <c r="J14" i="4"/>
  <c r="M15" i="5" s="1"/>
  <c r="K14" i="4"/>
  <c r="N15" i="5" s="1"/>
  <c r="L14" i="4"/>
  <c r="O15" i="5" s="1"/>
  <c r="M14" i="4"/>
  <c r="P15" i="5" s="1"/>
  <c r="C15" i="4"/>
  <c r="F16" i="5" s="1"/>
  <c r="D15" i="4"/>
  <c r="G16" i="5" s="1"/>
  <c r="E15" i="4"/>
  <c r="H16" i="5" s="1"/>
  <c r="F15" i="4"/>
  <c r="I16" i="5" s="1"/>
  <c r="G15" i="4"/>
  <c r="H15" i="4"/>
  <c r="K16" i="5" s="1"/>
  <c r="I15" i="4"/>
  <c r="L16" i="5" s="1"/>
  <c r="J15" i="4"/>
  <c r="M16" i="5" s="1"/>
  <c r="K15" i="4"/>
  <c r="N16" i="5" s="1"/>
  <c r="L15" i="4"/>
  <c r="O16" i="5" s="1"/>
  <c r="M15" i="4"/>
  <c r="P16" i="5" s="1"/>
  <c r="C16" i="4"/>
  <c r="F17" i="5" s="1"/>
  <c r="D16" i="4"/>
  <c r="G17" i="5" s="1"/>
  <c r="E16" i="4"/>
  <c r="F16" i="4"/>
  <c r="I17" i="5" s="1"/>
  <c r="G16" i="4"/>
  <c r="J17" i="5" s="1"/>
  <c r="H16" i="4"/>
  <c r="K17" i="5" s="1"/>
  <c r="I16" i="4"/>
  <c r="L17" i="5" s="1"/>
  <c r="J16" i="4"/>
  <c r="M17" i="5" s="1"/>
  <c r="K16" i="4"/>
  <c r="N17" i="5" s="1"/>
  <c r="L16" i="4"/>
  <c r="O17" i="5" s="1"/>
  <c r="M16" i="4"/>
  <c r="P17" i="5" s="1"/>
  <c r="C17" i="4"/>
  <c r="D17" i="4"/>
  <c r="G18" i="5" s="1"/>
  <c r="E17" i="4"/>
  <c r="H18" i="5" s="1"/>
  <c r="F17" i="4"/>
  <c r="I18" i="5" s="1"/>
  <c r="G17" i="4"/>
  <c r="J18" i="5" s="1"/>
  <c r="H17" i="4"/>
  <c r="K18" i="5" s="1"/>
  <c r="I17" i="4"/>
  <c r="L18" i="5" s="1"/>
  <c r="J17" i="4"/>
  <c r="M18" i="5" s="1"/>
  <c r="K17" i="4"/>
  <c r="L17" i="4"/>
  <c r="O18" i="5" s="1"/>
  <c r="M17" i="4"/>
  <c r="P18" i="5" s="1"/>
  <c r="C18" i="4"/>
  <c r="F19" i="5" s="1"/>
  <c r="D18" i="4"/>
  <c r="G19" i="5" s="1"/>
  <c r="E18" i="4"/>
  <c r="H19" i="5" s="1"/>
  <c r="F18" i="4"/>
  <c r="I19" i="5" s="1"/>
  <c r="G18" i="4"/>
  <c r="J19" i="5" s="1"/>
  <c r="H18" i="4"/>
  <c r="K19" i="5" s="1"/>
  <c r="I18" i="4"/>
  <c r="J18" i="4"/>
  <c r="M19" i="5" s="1"/>
  <c r="K18" i="4"/>
  <c r="N19" i="5" s="1"/>
  <c r="L18" i="4"/>
  <c r="O19" i="5" s="1"/>
  <c r="M18" i="4"/>
  <c r="P19" i="5" s="1"/>
  <c r="C19" i="4"/>
  <c r="F20" i="5" s="1"/>
  <c r="D19" i="4"/>
  <c r="G20" i="5" s="1"/>
  <c r="E19" i="4"/>
  <c r="H20" i="5" s="1"/>
  <c r="F19" i="4"/>
  <c r="I20" i="5" s="1"/>
  <c r="G19" i="4"/>
  <c r="J20" i="5" s="1"/>
  <c r="H19" i="4"/>
  <c r="K20" i="5" s="1"/>
  <c r="I19" i="4"/>
  <c r="L20" i="5" s="1"/>
  <c r="J19" i="4"/>
  <c r="M20" i="5" s="1"/>
  <c r="K19" i="4"/>
  <c r="N20" i="5" s="1"/>
  <c r="L19" i="4"/>
  <c r="O20" i="5" s="1"/>
  <c r="M19" i="4"/>
  <c r="P20" i="5" s="1"/>
  <c r="C20" i="4"/>
  <c r="F21" i="5" s="1"/>
  <c r="D20" i="4"/>
  <c r="G21" i="5" s="1"/>
  <c r="E20" i="4"/>
  <c r="F20" i="4"/>
  <c r="I21" i="5" s="1"/>
  <c r="G20" i="4"/>
  <c r="J21" i="5" s="1"/>
  <c r="H20" i="4"/>
  <c r="K21" i="5" s="1"/>
  <c r="I20" i="4"/>
  <c r="L21" i="5" s="1"/>
  <c r="J20" i="4"/>
  <c r="M21" i="5" s="1"/>
  <c r="K20" i="4"/>
  <c r="N21" i="5" s="1"/>
  <c r="L20" i="4"/>
  <c r="O21" i="5" s="1"/>
  <c r="M20" i="4"/>
  <c r="C21" i="4"/>
  <c r="D21" i="4"/>
  <c r="G22" i="5" s="1"/>
  <c r="E21" i="4"/>
  <c r="H22" i="5" s="1"/>
  <c r="F21" i="4"/>
  <c r="I22" i="5" s="1"/>
  <c r="G21" i="4"/>
  <c r="J22" i="5" s="1"/>
  <c r="H21" i="4"/>
  <c r="K22" i="5" s="1"/>
  <c r="I21" i="4"/>
  <c r="L22" i="5" s="1"/>
  <c r="J21" i="4"/>
  <c r="M22" i="5" s="1"/>
  <c r="K21" i="4"/>
  <c r="L21" i="4"/>
  <c r="O22" i="5" s="1"/>
  <c r="M21" i="4"/>
  <c r="P22" i="5" s="1"/>
  <c r="B14" i="4"/>
  <c r="E15" i="5" s="1"/>
  <c r="B15" i="4"/>
  <c r="E16" i="5" s="1"/>
  <c r="B16" i="4"/>
  <c r="E17" i="5" s="1"/>
  <c r="B17" i="4"/>
  <c r="E18" i="5" s="1"/>
  <c r="B18" i="4"/>
  <c r="E19" i="5" s="1"/>
  <c r="B19" i="4"/>
  <c r="E20" i="5" s="1"/>
  <c r="B20" i="4"/>
  <c r="B21" i="4"/>
  <c r="E22" i="5" s="1"/>
  <c r="X24" i="7" l="1"/>
  <c r="X23" i="7"/>
  <c r="X22" i="7"/>
  <c r="Z24" i="7"/>
  <c r="X14" i="7"/>
  <c r="Z12" i="7"/>
  <c r="Z20" i="7"/>
  <c r="Z15" i="7"/>
  <c r="Z7" i="7"/>
  <c r="Z10" i="7"/>
  <c r="Z5" i="7"/>
  <c r="AA15" i="7"/>
  <c r="AA7" i="7"/>
  <c r="AA24" i="7"/>
  <c r="AA22" i="7"/>
  <c r="AA10" i="7"/>
  <c r="AA14" i="7"/>
  <c r="AA21" i="7"/>
  <c r="AA13" i="7"/>
  <c r="AA6" i="7"/>
  <c r="AA17" i="7"/>
  <c r="AA23" i="7"/>
  <c r="AA20" i="7"/>
  <c r="AA5" i="7"/>
  <c r="AA8" i="7"/>
  <c r="AA11" i="7"/>
  <c r="W19" i="7"/>
  <c r="Z19" i="7"/>
  <c r="Z23" i="7"/>
  <c r="Z18" i="7"/>
  <c r="Y17" i="7"/>
  <c r="Z21" i="7"/>
  <c r="X17" i="7"/>
  <c r="Y13" i="7"/>
  <c r="Y19" i="7"/>
  <c r="Y15" i="7"/>
  <c r="Y12" i="7"/>
  <c r="Y7" i="7"/>
  <c r="Z14" i="7"/>
  <c r="Y11" i="7"/>
  <c r="Y6" i="7"/>
  <c r="Y20" i="7"/>
  <c r="X20" i="7"/>
  <c r="Z16" i="7"/>
  <c r="Z13" i="7"/>
  <c r="X16" i="7"/>
  <c r="Y10" i="7"/>
  <c r="X19" i="7"/>
  <c r="X10" i="7"/>
  <c r="Y9" i="7"/>
  <c r="X15" i="7"/>
  <c r="X12" i="7"/>
  <c r="Y16" i="7"/>
  <c r="Y14" i="7"/>
  <c r="Y8" i="7"/>
  <c r="X6" i="7"/>
  <c r="X8" i="7"/>
  <c r="Y5" i="7"/>
  <c r="V19" i="7"/>
  <c r="X5" i="7"/>
  <c r="U17" i="7"/>
  <c r="U15" i="7"/>
  <c r="U13" i="7"/>
  <c r="U8" i="7"/>
  <c r="U18" i="7"/>
  <c r="U16" i="7"/>
  <c r="U10" i="7"/>
  <c r="U12" i="7"/>
  <c r="U7" i="7"/>
  <c r="T15" i="7"/>
  <c r="T7" i="7"/>
  <c r="T14" i="7"/>
  <c r="T16" i="7"/>
  <c r="T12" i="7"/>
  <c r="T23" i="7"/>
  <c r="T10" i="7"/>
  <c r="T8" i="7"/>
  <c r="U5" i="7"/>
  <c r="T17" i="7"/>
  <c r="T13" i="7"/>
  <c r="U11" i="7"/>
  <c r="W6" i="7"/>
  <c r="T5" i="7"/>
  <c r="W14" i="7"/>
  <c r="T11" i="7"/>
  <c r="U9" i="7"/>
  <c r="U6" i="7"/>
  <c r="V18" i="7"/>
  <c r="W15" i="7"/>
  <c r="T9" i="7"/>
  <c r="AA16" i="7"/>
  <c r="AA12" i="7"/>
  <c r="Z11" i="7"/>
  <c r="Z8" i="7"/>
  <c r="Z9" i="7"/>
  <c r="Z22" i="7"/>
  <c r="Z17" i="7"/>
  <c r="X21" i="7"/>
  <c r="X18" i="7"/>
  <c r="X13" i="7"/>
  <c r="X9" i="7"/>
  <c r="X11" i="7"/>
  <c r="W16" i="7"/>
  <c r="W8" i="7"/>
  <c r="W17" i="7"/>
  <c r="W9" i="7"/>
  <c r="W20" i="7"/>
  <c r="W18" i="7"/>
  <c r="W10" i="7"/>
  <c r="W11" i="7"/>
  <c r="W21" i="7"/>
  <c r="W24" i="7"/>
  <c r="W23" i="7"/>
  <c r="W22" i="7"/>
  <c r="W12" i="7"/>
  <c r="W13" i="7"/>
  <c r="W5" i="7"/>
  <c r="V17" i="7"/>
  <c r="V16" i="7"/>
  <c r="V15" i="7"/>
  <c r="V14" i="7"/>
  <c r="V13" i="7"/>
  <c r="V12" i="7"/>
  <c r="V11" i="7"/>
  <c r="V10" i="7"/>
  <c r="V9" i="7"/>
  <c r="V8" i="7"/>
  <c r="V7" i="7"/>
  <c r="V6" i="7"/>
  <c r="Y23" i="7"/>
  <c r="U22" i="7"/>
  <c r="Y22" i="7"/>
  <c r="AA18" i="7"/>
  <c r="V23" i="7"/>
  <c r="V22" i="7"/>
  <c r="V20" i="7"/>
  <c r="U24" i="7"/>
  <c r="U23" i="7"/>
  <c r="U21" i="7"/>
  <c r="U20" i="7"/>
  <c r="U19" i="7"/>
  <c r="Y24" i="7"/>
  <c r="AA19" i="7"/>
  <c r="Y18" i="7"/>
  <c r="V24" i="7"/>
  <c r="V21" i="7"/>
  <c r="T24" i="7"/>
  <c r="T22" i="7"/>
  <c r="T21" i="7"/>
  <c r="T20" i="7"/>
  <c r="T19" i="7"/>
  <c r="T18" i="7"/>
  <c r="B3" i="11"/>
  <c r="C3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B4" i="11"/>
  <c r="C4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B5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B6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B7" i="11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B8" i="11"/>
  <c r="C8" i="11"/>
  <c r="D8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B9" i="11"/>
  <c r="C9" i="11"/>
  <c r="D9" i="11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B10" i="11"/>
  <c r="C10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B11" i="11"/>
  <c r="C11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B12" i="11"/>
  <c r="C12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B13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B14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B15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B16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B17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B18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B19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B20" i="11"/>
  <c r="C20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B21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C2" i="11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B2" i="11"/>
  <c r="E22" i="11" l="1"/>
  <c r="P22" i="11"/>
  <c r="J22" i="11"/>
  <c r="B22" i="11"/>
  <c r="F22" i="11"/>
  <c r="D22" i="11"/>
  <c r="O22" i="11"/>
  <c r="G22" i="11"/>
  <c r="S22" i="11"/>
  <c r="L22" i="11"/>
  <c r="N22" i="11"/>
  <c r="T22" i="11"/>
  <c r="R22" i="11"/>
  <c r="Q22" i="11"/>
  <c r="U22" i="11"/>
  <c r="M22" i="11"/>
  <c r="H22" i="11"/>
  <c r="K22" i="11"/>
  <c r="C22" i="11"/>
  <c r="I22" i="11"/>
  <c r="D24" i="11"/>
  <c r="D25" i="11"/>
  <c r="D27" i="11" a="1"/>
  <c r="D27" i="11" s="1"/>
  <c r="D28" i="11" s="1"/>
  <c r="B3" i="4" l="1"/>
  <c r="C3" i="4"/>
  <c r="D3" i="4"/>
  <c r="E3" i="4"/>
  <c r="F3" i="4"/>
  <c r="G3" i="4"/>
  <c r="H3" i="4"/>
  <c r="I3" i="4"/>
  <c r="J3" i="4"/>
  <c r="K3" i="4"/>
  <c r="L3" i="4"/>
  <c r="M3" i="4"/>
  <c r="B4" i="4"/>
  <c r="C4" i="4"/>
  <c r="D4" i="4"/>
  <c r="E4" i="4"/>
  <c r="F4" i="4"/>
  <c r="G4" i="4"/>
  <c r="H4" i="4"/>
  <c r="I4" i="4"/>
  <c r="J4" i="4"/>
  <c r="K4" i="4"/>
  <c r="L4" i="4"/>
  <c r="M4" i="4"/>
  <c r="B5" i="4"/>
  <c r="C5" i="4"/>
  <c r="D5" i="4"/>
  <c r="E5" i="4"/>
  <c r="F5" i="4"/>
  <c r="G5" i="4"/>
  <c r="H5" i="4"/>
  <c r="I5" i="4"/>
  <c r="J5" i="4"/>
  <c r="K5" i="4"/>
  <c r="L5" i="4"/>
  <c r="M5" i="4"/>
  <c r="B6" i="4"/>
  <c r="C6" i="4"/>
  <c r="D6" i="4"/>
  <c r="E6" i="4"/>
  <c r="F6" i="4"/>
  <c r="G6" i="4"/>
  <c r="H6" i="4"/>
  <c r="I6" i="4"/>
  <c r="J6" i="4"/>
  <c r="K6" i="4"/>
  <c r="L6" i="4"/>
  <c r="M6" i="4"/>
  <c r="B7" i="4"/>
  <c r="C7" i="4"/>
  <c r="D7" i="4"/>
  <c r="E7" i="4"/>
  <c r="F7" i="4"/>
  <c r="G7" i="4"/>
  <c r="H7" i="4"/>
  <c r="I7" i="4"/>
  <c r="J7" i="4"/>
  <c r="K7" i="4"/>
  <c r="L7" i="4"/>
  <c r="M7" i="4"/>
  <c r="B8" i="4"/>
  <c r="C8" i="4"/>
  <c r="D8" i="4"/>
  <c r="E8" i="4"/>
  <c r="F8" i="4"/>
  <c r="G8" i="4"/>
  <c r="H8" i="4"/>
  <c r="I8" i="4"/>
  <c r="J8" i="4"/>
  <c r="K8" i="4"/>
  <c r="L8" i="4"/>
  <c r="M8" i="4"/>
  <c r="B9" i="4"/>
  <c r="C9" i="4"/>
  <c r="D9" i="4"/>
  <c r="E9" i="4"/>
  <c r="F9" i="4"/>
  <c r="G9" i="4"/>
  <c r="H9" i="4"/>
  <c r="I9" i="4"/>
  <c r="J9" i="4"/>
  <c r="K9" i="4"/>
  <c r="L9" i="4"/>
  <c r="M9" i="4"/>
  <c r="B10" i="4"/>
  <c r="C10" i="4"/>
  <c r="D10" i="4"/>
  <c r="E10" i="4"/>
  <c r="F10" i="4"/>
  <c r="G10" i="4"/>
  <c r="H10" i="4"/>
  <c r="I10" i="4"/>
  <c r="J10" i="4"/>
  <c r="K10" i="4"/>
  <c r="L10" i="4"/>
  <c r="M10" i="4"/>
  <c r="B11" i="4"/>
  <c r="C11" i="4"/>
  <c r="D11" i="4"/>
  <c r="E11" i="4"/>
  <c r="F11" i="4"/>
  <c r="G11" i="4"/>
  <c r="H11" i="4"/>
  <c r="I11" i="4"/>
  <c r="J11" i="4"/>
  <c r="K11" i="4"/>
  <c r="L11" i="4"/>
  <c r="M11" i="4"/>
  <c r="B12" i="4"/>
  <c r="C12" i="4"/>
  <c r="D12" i="4"/>
  <c r="E12" i="4"/>
  <c r="F12" i="4"/>
  <c r="G12" i="4"/>
  <c r="H12" i="4"/>
  <c r="I12" i="4"/>
  <c r="J12" i="4"/>
  <c r="K12" i="4"/>
  <c r="L12" i="4"/>
  <c r="M12" i="4"/>
  <c r="B13" i="4"/>
  <c r="C2" i="4"/>
  <c r="D2" i="4"/>
  <c r="E2" i="4"/>
  <c r="F2" i="4"/>
  <c r="G2" i="4"/>
  <c r="H2" i="4"/>
  <c r="I2" i="4"/>
  <c r="J2" i="4"/>
  <c r="K2" i="4"/>
  <c r="L2" i="4"/>
  <c r="M2" i="4"/>
  <c r="B2" i="4"/>
  <c r="D27" i="8" a="1"/>
  <c r="D27" i="8" s="1"/>
  <c r="D28" i="8" s="1"/>
  <c r="D25" i="8"/>
  <c r="D24" i="8"/>
  <c r="O14" i="5" l="1"/>
  <c r="N13" i="5"/>
  <c r="N14" i="5"/>
  <c r="M12" i="5"/>
  <c r="M13" i="5"/>
  <c r="M14" i="5"/>
  <c r="L11" i="5"/>
  <c r="L12" i="5"/>
  <c r="L13" i="5"/>
  <c r="L14" i="5"/>
  <c r="K10" i="5"/>
  <c r="K11" i="5"/>
  <c r="K12" i="5"/>
  <c r="K13" i="5"/>
  <c r="K14" i="5"/>
  <c r="J9" i="5"/>
  <c r="J10" i="5"/>
  <c r="J11" i="5"/>
  <c r="J12" i="5"/>
  <c r="J13" i="5"/>
  <c r="J14" i="5"/>
  <c r="I8" i="5"/>
  <c r="I9" i="5"/>
  <c r="I10" i="5"/>
  <c r="I11" i="5"/>
  <c r="I12" i="5"/>
  <c r="I13" i="5"/>
  <c r="I14" i="5"/>
  <c r="H7" i="5"/>
  <c r="H8" i="5"/>
  <c r="H9" i="5"/>
  <c r="H10" i="5"/>
  <c r="H11" i="5"/>
  <c r="H12" i="5"/>
  <c r="H13" i="5"/>
  <c r="H14" i="5"/>
  <c r="G6" i="5"/>
  <c r="G7" i="5"/>
  <c r="G8" i="5"/>
  <c r="G9" i="5"/>
  <c r="G10" i="5"/>
  <c r="G11" i="5"/>
  <c r="G12" i="5"/>
  <c r="G13" i="5"/>
  <c r="G14" i="5"/>
  <c r="F5" i="5"/>
  <c r="F6" i="5"/>
  <c r="F7" i="5"/>
  <c r="F8" i="5"/>
  <c r="F9" i="5"/>
  <c r="F10" i="5"/>
  <c r="F11" i="5"/>
  <c r="F12" i="5"/>
  <c r="F13" i="5"/>
  <c r="F14" i="5"/>
  <c r="E5" i="5"/>
  <c r="E6" i="5"/>
  <c r="E7" i="5"/>
  <c r="E8" i="5"/>
  <c r="E9" i="5"/>
  <c r="E10" i="5"/>
  <c r="E11" i="5"/>
  <c r="E12" i="5"/>
  <c r="E13" i="5"/>
  <c r="E14" i="5"/>
  <c r="E4" i="5"/>
  <c r="B14" i="5"/>
  <c r="B13" i="5"/>
  <c r="B12" i="5"/>
  <c r="B11" i="5"/>
  <c r="B10" i="5"/>
  <c r="B9" i="5"/>
  <c r="B8" i="5"/>
  <c r="B7" i="5"/>
  <c r="B6" i="5"/>
  <c r="B5" i="5"/>
  <c r="B4" i="5"/>
  <c r="B3" i="5"/>
  <c r="B14" i="7" l="1"/>
  <c r="D14" i="7" s="1"/>
  <c r="B15" i="7"/>
  <c r="D15" i="7" s="1"/>
  <c r="B7" i="7"/>
  <c r="D7" i="7" s="1"/>
  <c r="B9" i="7"/>
  <c r="D9" i="7" s="1"/>
  <c r="B10" i="7"/>
  <c r="D10" i="7" s="1"/>
  <c r="B6" i="7"/>
  <c r="D6" i="7" s="1"/>
  <c r="B11" i="7"/>
  <c r="D11" i="7" s="1"/>
  <c r="B13" i="7"/>
  <c r="D13" i="7" s="1"/>
  <c r="B16" i="7"/>
  <c r="D16" i="7" s="1"/>
  <c r="B8" i="7"/>
  <c r="D8" i="7" s="1"/>
  <c r="B12" i="7"/>
  <c r="D12" i="7" s="1"/>
  <c r="B28" i="5" a="1"/>
  <c r="B28" i="5" s="1"/>
  <c r="B29" i="5" s="1"/>
  <c r="B27" i="5"/>
  <c r="B26" i="5"/>
  <c r="B5" i="7"/>
  <c r="D5" i="7" s="1"/>
  <c r="S2" i="7"/>
  <c r="R2" i="7"/>
  <c r="Q2" i="7"/>
  <c r="P2" i="7"/>
  <c r="O2" i="7"/>
  <c r="N2" i="7"/>
  <c r="M2" i="7"/>
  <c r="L2" i="7"/>
  <c r="K2" i="7"/>
  <c r="J2" i="7"/>
  <c r="I2" i="7"/>
  <c r="H2" i="7"/>
  <c r="P17" i="7" l="1"/>
  <c r="P20" i="7"/>
  <c r="P23" i="7"/>
  <c r="P18" i="7"/>
  <c r="P24" i="7"/>
  <c r="P19" i="7"/>
  <c r="P21" i="7"/>
  <c r="P22" i="7"/>
  <c r="J19" i="7"/>
  <c r="J22" i="7"/>
  <c r="J17" i="7"/>
  <c r="J20" i="7"/>
  <c r="J23" i="7"/>
  <c r="J18" i="7"/>
  <c r="J21" i="7"/>
  <c r="J24" i="7"/>
  <c r="L21" i="7"/>
  <c r="L24" i="7"/>
  <c r="L22" i="7"/>
  <c r="L17" i="7"/>
  <c r="L20" i="7"/>
  <c r="L23" i="7"/>
  <c r="L18" i="7"/>
  <c r="L19" i="7"/>
  <c r="H24" i="7"/>
  <c r="H17" i="7"/>
  <c r="H19" i="7"/>
  <c r="H20" i="7"/>
  <c r="H22" i="7"/>
  <c r="H21" i="7"/>
  <c r="H23" i="7"/>
  <c r="H18" i="7"/>
  <c r="K24" i="7"/>
  <c r="K19" i="7"/>
  <c r="K22" i="7"/>
  <c r="K17" i="7"/>
  <c r="K20" i="7"/>
  <c r="K23" i="7"/>
  <c r="K18" i="7"/>
  <c r="K21" i="7"/>
  <c r="I22" i="7"/>
  <c r="I20" i="7"/>
  <c r="I17" i="7"/>
  <c r="I23" i="7"/>
  <c r="I18" i="7"/>
  <c r="I21" i="7"/>
  <c r="I24" i="7"/>
  <c r="I19" i="7"/>
  <c r="R19" i="7"/>
  <c r="R22" i="7"/>
  <c r="R17" i="7"/>
  <c r="R20" i="7"/>
  <c r="R23" i="7"/>
  <c r="R18" i="7"/>
  <c r="R21" i="7"/>
  <c r="R24" i="7"/>
  <c r="S24" i="7"/>
  <c r="S19" i="7"/>
  <c r="S22" i="7"/>
  <c r="S17" i="7"/>
  <c r="S20" i="7"/>
  <c r="S23" i="7"/>
  <c r="S18" i="7"/>
  <c r="S21" i="7"/>
  <c r="D29" i="7"/>
  <c r="M18" i="7"/>
  <c r="M21" i="7"/>
  <c r="M24" i="7"/>
  <c r="M19" i="7"/>
  <c r="M22" i="7"/>
  <c r="M20" i="7"/>
  <c r="M17" i="7"/>
  <c r="M23" i="7"/>
  <c r="N23" i="7"/>
  <c r="N18" i="7"/>
  <c r="N21" i="7"/>
  <c r="N24" i="7"/>
  <c r="N19" i="7"/>
  <c r="N22" i="7"/>
  <c r="N17" i="7"/>
  <c r="N20" i="7"/>
  <c r="Q22" i="7"/>
  <c r="Q17" i="7"/>
  <c r="Q20" i="7"/>
  <c r="Q23" i="7"/>
  <c r="Q24" i="7"/>
  <c r="Q18" i="7"/>
  <c r="Q21" i="7"/>
  <c r="Q19" i="7"/>
  <c r="O20" i="7"/>
  <c r="O23" i="7"/>
  <c r="O18" i="7"/>
  <c r="O21" i="7"/>
  <c r="O24" i="7"/>
  <c r="O19" i="7"/>
  <c r="O22" i="7"/>
  <c r="O17" i="7"/>
  <c r="AA27" i="7"/>
  <c r="Z27" i="7"/>
  <c r="X27" i="7"/>
  <c r="Y27" i="7"/>
  <c r="L5" i="7"/>
  <c r="L7" i="7"/>
  <c r="L9" i="7"/>
  <c r="L11" i="7"/>
  <c r="L13" i="7"/>
  <c r="L15" i="7"/>
  <c r="L6" i="7"/>
  <c r="L8" i="7"/>
  <c r="L10" i="7"/>
  <c r="L12" i="7"/>
  <c r="L14" i="7"/>
  <c r="L16" i="7"/>
  <c r="K5" i="7"/>
  <c r="K7" i="7"/>
  <c r="K9" i="7"/>
  <c r="K11" i="7"/>
  <c r="K13" i="7"/>
  <c r="K15" i="7"/>
  <c r="K6" i="7"/>
  <c r="K8" i="7"/>
  <c r="K10" i="7"/>
  <c r="K12" i="7"/>
  <c r="K14" i="7"/>
  <c r="K16" i="7"/>
  <c r="N6" i="7"/>
  <c r="N8" i="7"/>
  <c r="N10" i="7"/>
  <c r="N12" i="7"/>
  <c r="N14" i="7"/>
  <c r="N16" i="7"/>
  <c r="N15" i="7"/>
  <c r="N5" i="7"/>
  <c r="N7" i="7"/>
  <c r="N9" i="7"/>
  <c r="N11" i="7"/>
  <c r="N13" i="7"/>
  <c r="O6" i="7"/>
  <c r="O8" i="7"/>
  <c r="O10" i="7"/>
  <c r="O12" i="7"/>
  <c r="O14" i="7"/>
  <c r="O16" i="7"/>
  <c r="O7" i="7"/>
  <c r="O9" i="7"/>
  <c r="O11" i="7"/>
  <c r="O13" i="7"/>
  <c r="O15" i="7"/>
  <c r="O5" i="7"/>
  <c r="P6" i="7"/>
  <c r="P8" i="7"/>
  <c r="P10" i="7"/>
  <c r="P12" i="7"/>
  <c r="P14" i="7"/>
  <c r="P16" i="7"/>
  <c r="P5" i="7"/>
  <c r="P7" i="7"/>
  <c r="P9" i="7"/>
  <c r="P11" i="7"/>
  <c r="P13" i="7"/>
  <c r="P15" i="7"/>
  <c r="S5" i="7"/>
  <c r="S7" i="7"/>
  <c r="S9" i="7"/>
  <c r="S11" i="7"/>
  <c r="S13" i="7"/>
  <c r="S15" i="7"/>
  <c r="S6" i="7"/>
  <c r="S8" i="7"/>
  <c r="S10" i="7"/>
  <c r="S12" i="7"/>
  <c r="S14" i="7"/>
  <c r="S16" i="7"/>
  <c r="M6" i="7"/>
  <c r="M8" i="7"/>
  <c r="M10" i="7"/>
  <c r="M12" i="7"/>
  <c r="M14" i="7"/>
  <c r="M16" i="7"/>
  <c r="M5" i="7"/>
  <c r="M7" i="7"/>
  <c r="M9" i="7"/>
  <c r="M11" i="7"/>
  <c r="M13" i="7"/>
  <c r="M15" i="7"/>
  <c r="H5" i="7"/>
  <c r="H6" i="7"/>
  <c r="H8" i="7"/>
  <c r="H10" i="7"/>
  <c r="H12" i="7"/>
  <c r="H14" i="7"/>
  <c r="H16" i="7"/>
  <c r="H7" i="7"/>
  <c r="H9" i="7"/>
  <c r="H11" i="7"/>
  <c r="H13" i="7"/>
  <c r="H15" i="7"/>
  <c r="I7" i="7"/>
  <c r="I9" i="7"/>
  <c r="I11" i="7"/>
  <c r="I13" i="7"/>
  <c r="I15" i="7"/>
  <c r="I6" i="7"/>
  <c r="I8" i="7"/>
  <c r="I10" i="7"/>
  <c r="I12" i="7"/>
  <c r="I14" i="7"/>
  <c r="I16" i="7"/>
  <c r="I5" i="7"/>
  <c r="Q7" i="7"/>
  <c r="Q9" i="7"/>
  <c r="Q11" i="7"/>
  <c r="Q13" i="7"/>
  <c r="Q15" i="7"/>
  <c r="Q6" i="7"/>
  <c r="Q8" i="7"/>
  <c r="Q10" i="7"/>
  <c r="Q12" i="7"/>
  <c r="Q14" i="7"/>
  <c r="Q16" i="7"/>
  <c r="Q5" i="7"/>
  <c r="J7" i="7"/>
  <c r="J9" i="7"/>
  <c r="J11" i="7"/>
  <c r="J13" i="7"/>
  <c r="J15" i="7"/>
  <c r="J6" i="7"/>
  <c r="J8" i="7"/>
  <c r="J10" i="7"/>
  <c r="J12" i="7"/>
  <c r="J14" i="7"/>
  <c r="J16" i="7"/>
  <c r="J5" i="7"/>
  <c r="R7" i="7"/>
  <c r="R9" i="7"/>
  <c r="R11" i="7"/>
  <c r="R13" i="7"/>
  <c r="R15" i="7"/>
  <c r="R14" i="7"/>
  <c r="R6" i="7"/>
  <c r="R8" i="7"/>
  <c r="R10" i="7"/>
  <c r="R12" i="7"/>
  <c r="R16" i="7"/>
  <c r="R5" i="7"/>
  <c r="L27" i="7" l="1"/>
  <c r="I27" i="7"/>
  <c r="V27" i="7"/>
  <c r="Q27" i="7"/>
  <c r="M27" i="7"/>
  <c r="J27" i="7"/>
  <c r="N27" i="7"/>
  <c r="S27" i="7"/>
  <c r="T27" i="7"/>
  <c r="P27" i="7"/>
  <c r="R27" i="7"/>
  <c r="W27" i="7"/>
  <c r="K27" i="7"/>
  <c r="U27" i="7"/>
  <c r="O27" i="7"/>
  <c r="H27" i="7"/>
  <c r="H29" i="7" l="1"/>
  <c r="F32" i="7" l="1"/>
  <c r="AB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<sst xmlns="http://schemas.openxmlformats.org/spreadsheetml/2006/main" count="49" uniqueCount="37">
  <si>
    <t>i</t>
  </si>
  <si>
    <t>qi</t>
  </si>
  <si>
    <t>j</t>
  </si>
  <si>
    <t>ai</t>
  </si>
  <si>
    <t>bij</t>
  </si>
  <si>
    <t>qj</t>
  </si>
  <si>
    <t>&lt;- minimize</t>
  </si>
  <si>
    <t>O(q)</t>
  </si>
  <si>
    <t>aiqi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</si>
  <si>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</si>
  <si>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</si>
  <si>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</si>
  <si>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</si>
  <si>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</si>
  <si>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</si>
  <si>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</si>
  <si>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</si>
  <si>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</si>
  <si>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</si>
  <si>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</si>
  <si>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</si>
  <si>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</si>
  <si>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</si>
  <si>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</si>
  <si>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</si>
  <si>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</si>
  <si>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</si>
  <si>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</si>
  <si>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</si>
  <si>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Energy</t>
  </si>
  <si>
    <t>min</t>
  </si>
  <si>
    <t>max</t>
  </si>
  <si>
    <t>max(abs)</t>
  </si>
  <si>
    <t>Matrix Multiplier</t>
  </si>
  <si>
    <t>Quadratic Factor</t>
  </si>
  <si>
    <t>Linear Factor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</si>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</sst>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1" applyNumberFormat="0" applyAlignment="0" applyProtection="0"/>
    <xf numFmtId="0" fontId="3" fillId="5" borderId="0" applyNumberFormat="0" applyBorder="0" applyAlignment="0" applyProtection="0"/>
  </cellStyleXfs>
  <cellXfs count="14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Fill="1"/>
    <xf numFmtId="0" fontId="1" fillId="3" borderId="0" xfId="1"/>
    <xf numFmtId="11" fontId="0" fillId="0" borderId="0" xfId="0" applyNumberFormat="1"/>
    <xf numFmtId="0" fontId="2" fillId="4" borderId="1" xfId="2"/>
    <xf numFmtId="0" fontId="1" fillId="0" borderId="0" xfId="1" applyFill="1"/>
    <xf numFmtId="0" fontId="0" fillId="0" borderId="2" xfId="0" applyBorder="1"/>
    <xf numFmtId="0" fontId="3" fillId="5" borderId="0" xfId="3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">
    <cellStyle name="Calculation" xfId="2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121920</xdr:colOff>
      <xdr:row>0</xdr:row>
      <xdr:rowOff>99060</xdr:rowOff>
    </xdr:from>
    <xdr:to>
      <xdr:col>6</xdr:col>
      <xdr:colOff>411480</xdr:colOff>
      <xdr:row>0</xdr:row>
      <xdr:rowOff>114300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CC26935-E10E-4906-AAF1-A2498988FE58}"/>
            </a:ext>
          </a:extLst>
        </xdr:cNvPr>
        <xdr:cNvCxnSpPr/>
      </xdr:nvCxnSpPr>
      <xdr:spPr>
        <a:xfrm flipV="1">
          <a:off x="4389120" y="3756660"/>
          <a:ext cx="15087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548640</xdr:colOff>
      <xdr:row>3</xdr:row>
      <xdr:rowOff>106680</xdr:rowOff>
    </xdr:from>
    <xdr:to>
      <xdr:col>2</xdr:col>
      <xdr:colOff>548640</xdr:colOff>
      <xdr:row>12</xdr:row>
      <xdr:rowOff>15240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6077863-6B63-4017-868E-6A253E98C3C2}"/>
            </a:ext>
          </a:extLst>
        </xdr:cNvPr>
        <xdr:cNvCxnSpPr/>
      </xdr:nvCxnSpPr>
      <xdr:spPr>
        <a:xfrm>
          <a:off x="3596640" y="4312920"/>
          <a:ext cx="0" cy="1554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121920</xdr:colOff>
      <xdr:row>2</xdr:row>
      <xdr:rowOff>99060</xdr:rowOff>
    </xdr:from>
    <xdr:to>
      <xdr:col>9</xdr:col>
      <xdr:colOff>411480</xdr:colOff>
      <xdr:row>2</xdr:row>
      <xdr:rowOff>114300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119ADDC6-596F-418C-8945-B5EDCC05B582}"/>
            </a:ext>
          </a:extLst>
        </xdr:cNvPr>
        <xdr:cNvCxnSpPr/>
      </xdr:nvCxnSpPr>
      <xdr:spPr>
        <a:xfrm flipV="1">
          <a:off x="4389120" y="464820"/>
          <a:ext cx="15087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548640</xdr:colOff>
      <xdr:row>5</xdr:row>
      <xdr:rowOff>106680</xdr:rowOff>
    </xdr:from>
    <xdr:to>
      <xdr:col>5</xdr:col>
      <xdr:colOff>548640</xdr:colOff>
      <xdr:row>14</xdr:row>
      <xdr:rowOff>15240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F7FA845-E0EC-404E-A355-868CC6A2744D}"/>
            </a:ext>
          </a:extLst>
        </xdr:cNvPr>
        <xdr:cNvCxnSpPr/>
      </xdr:nvCxnSpPr>
      <xdr:spPr>
        <a:xfrm>
          <a:off x="3596640" y="1021080"/>
          <a:ext cx="0" cy="1554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350520</xdr:colOff>
      <xdr:row>30</xdr:row>
      <xdr:rowOff>129540</xdr:rowOff>
    </xdr:from>
    <xdr:to>
      <xdr:col>8</xdr:col>
      <xdr:colOff>54901</xdr:colOff>
      <xdr:row>30</xdr:row>
      <xdr:rowOff>900969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BEDF7D6-EB12-4A3D-87AB-A4C808DCD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9320" y="7109460"/>
          <a:ext cx="2752381" cy="7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58419</xdr:colOff>
      <xdr:row>27</xdr:row>
      <xdr:rowOff>162561</xdr:rowOff>
    </xdr:from>
    <xdr:to>
      <xdr:col>4</xdr:col>
      <xdr:colOff>77389</xdr:colOff>
      <xdr:row>27</xdr:row>
      <xdr:rowOff>791132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998A17D-BB18-4217-AE3D-C68F38176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99919" y="6089228"/>
          <a:ext cx="632804" cy="6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508422</xdr:colOff>
      <xdr:row>27</xdr:row>
      <xdr:rowOff>159596</xdr:rowOff>
    </xdr:from>
    <xdr:to>
      <xdr:col>8</xdr:col>
      <xdr:colOff>477579</xdr:colOff>
      <xdr:row>27</xdr:row>
      <xdr:rowOff>848485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84E8B24-5894-4A8B-AE81-D9DCDFFF9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91422" y="6086263"/>
          <a:ext cx="1196824" cy="688889"/>
        </a:xfrm>
        <a:prstGeom prst="rect">
          <a:avLst/>
        </a:prstGeom>
      </xdr:spPr>
    </xdr:pic>
    <xdr:clientData/>
  </xdr:twoCellAnchor>
  <xdr:twoCellAnchor editAs="oneCell">
    <xdr:from>
      <xdr:col>5</xdr:col>
      <xdr:colOff>512656</xdr:colOff>
      <xdr:row>25</xdr:row>
      <xdr:rowOff>47836</xdr:rowOff>
    </xdr:from>
    <xdr:to>
      <xdr:col>6</xdr:col>
      <xdr:colOff>407818</xdr:colOff>
      <xdr:row>26</xdr:row>
      <xdr:rowOff>177338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3E87EDF-D4F3-4308-94EF-7122B774B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81823" y="5593503"/>
          <a:ext cx="508995" cy="320002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</xdr:colOff>
      <xdr:row>2</xdr:row>
      <xdr:rowOff>91440</xdr:rowOff>
    </xdr:from>
    <xdr:to>
      <xdr:col>3</xdr:col>
      <xdr:colOff>363813</xdr:colOff>
      <xdr:row>3</xdr:row>
      <xdr:rowOff>165703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DE2BB09-11DB-43C0-9E59-593A063D1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59280" y="1242060"/>
          <a:ext cx="333333" cy="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6EACB-A3CC-4063-A451-B128EBCE6705}">
  <dimension ref="A1:U30"/>
  <sheetViews>
    <sheetView workbookViewId="0">
      <selection activeCell="H28" sqref="H28"/>
    </sheetView>
  </sheetViews>
  <sheetFormatPr defaultRowHeight="15" x14ac:dyDescent="0.25"/>
  <cols>
    <col min="3" max="3" width="8.85546875" customWidth="1"/>
  </cols>
  <sheetData>
    <row r="1" spans="1:2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25">
      <c r="A2">
        <v>0</v>
      </c>
      <c r="B2">
        <f ca="1">2*RAND()-1</f>
        <v>0.24481717376996404</v>
      </c>
      <c r="C2">
        <f t="shared" ref="C2:U15" ca="1" si="0">2*RAND()-1</f>
        <v>-0.70690588157850454</v>
      </c>
      <c r="D2">
        <f t="shared" ca="1" si="0"/>
        <v>-0.86250027679865915</v>
      </c>
      <c r="E2">
        <f t="shared" ca="1" si="0"/>
        <v>-0.98746094942692064</v>
      </c>
      <c r="F2">
        <f t="shared" ca="1" si="0"/>
        <v>0.43969431374596391</v>
      </c>
      <c r="G2">
        <f t="shared" ca="1" si="0"/>
        <v>-0.56139324836307036</v>
      </c>
      <c r="H2">
        <f t="shared" ca="1" si="0"/>
        <v>-0.95051387626229911</v>
      </c>
      <c r="I2">
        <f t="shared" ca="1" si="0"/>
        <v>-0.6309735655370472</v>
      </c>
      <c r="J2">
        <f t="shared" ca="1" si="0"/>
        <v>-0.9125121639265692</v>
      </c>
      <c r="K2">
        <f t="shared" ca="1" si="0"/>
        <v>0.66182644991723372</v>
      </c>
      <c r="L2">
        <f t="shared" ca="1" si="0"/>
        <v>-9.134597498867647E-2</v>
      </c>
      <c r="M2">
        <f t="shared" ca="1" si="0"/>
        <v>-0.19937644391059228</v>
      </c>
      <c r="N2">
        <f t="shared" ca="1" si="0"/>
        <v>5.8794745806072246E-3</v>
      </c>
      <c r="O2">
        <f t="shared" ca="1" si="0"/>
        <v>-0.15777077716885524</v>
      </c>
      <c r="P2">
        <f t="shared" ca="1" si="0"/>
        <v>0.33734357007054294</v>
      </c>
      <c r="Q2">
        <f t="shared" ca="1" si="0"/>
        <v>0.58747070553518954</v>
      </c>
      <c r="R2">
        <f t="shared" ca="1" si="0"/>
        <v>-0.64474355532857741</v>
      </c>
      <c r="S2">
        <f t="shared" ca="1" si="0"/>
        <v>-0.82798971805008548</v>
      </c>
      <c r="T2">
        <f t="shared" ca="1" si="0"/>
        <v>-9.3630384393297295E-2</v>
      </c>
      <c r="U2">
        <f t="shared" ca="1" si="0"/>
        <v>-0.30611712296856419</v>
      </c>
    </row>
    <row r="3" spans="1:21" x14ac:dyDescent="0.25">
      <c r="A3">
        <v>1</v>
      </c>
      <c r="B3">
        <f t="shared" ref="B3:Q21" ca="1" si="1">2*RAND()-1</f>
        <v>0.81691247664476796</v>
      </c>
      <c r="C3">
        <f t="shared" ca="1" si="0"/>
        <v>-0.44485116315121198</v>
      </c>
      <c r="D3">
        <f t="shared" ca="1" si="0"/>
        <v>-0.24444823743077815</v>
      </c>
      <c r="E3">
        <f t="shared" ca="1" si="0"/>
        <v>0.44484937367239397</v>
      </c>
      <c r="F3">
        <f t="shared" ca="1" si="0"/>
        <v>-0.68012405616003035</v>
      </c>
      <c r="G3">
        <f t="shared" ca="1" si="0"/>
        <v>-0.26199329718420294</v>
      </c>
      <c r="H3">
        <f t="shared" ca="1" si="0"/>
        <v>0.31126769120538977</v>
      </c>
      <c r="I3">
        <f t="shared" ca="1" si="0"/>
        <v>-0.75537359478066723</v>
      </c>
      <c r="J3">
        <f t="shared" ca="1" si="0"/>
        <v>0.98212631370922865</v>
      </c>
      <c r="K3">
        <f t="shared" ca="1" si="0"/>
        <v>-0.84595059908506065</v>
      </c>
      <c r="L3">
        <f t="shared" ca="1" si="0"/>
        <v>0.25348563100277621</v>
      </c>
      <c r="M3">
        <f t="shared" ca="1" si="0"/>
        <v>0.92248265182868461</v>
      </c>
      <c r="N3">
        <f t="shared" ca="1" si="0"/>
        <v>0.53437688146226914</v>
      </c>
      <c r="O3">
        <f t="shared" ca="1" si="0"/>
        <v>-0.59630681220099069</v>
      </c>
      <c r="P3">
        <f t="shared" ca="1" si="0"/>
        <v>-0.93669094800743946</v>
      </c>
      <c r="Q3">
        <f t="shared" ca="1" si="0"/>
        <v>0.13440660674893978</v>
      </c>
      <c r="R3">
        <f t="shared" ca="1" si="0"/>
        <v>0.564023948758551</v>
      </c>
      <c r="S3">
        <f t="shared" ca="1" si="0"/>
        <v>-0.6294390582842444</v>
      </c>
      <c r="T3">
        <f t="shared" ca="1" si="0"/>
        <v>-0.10375554855081837</v>
      </c>
      <c r="U3">
        <f t="shared" ca="1" si="0"/>
        <v>0.26825002696459044</v>
      </c>
    </row>
    <row r="4" spans="1:21" x14ac:dyDescent="0.25">
      <c r="A4">
        <v>2</v>
      </c>
      <c r="B4">
        <f t="shared" ca="1" si="1"/>
        <v>0.8590283724457759</v>
      </c>
      <c r="C4">
        <f t="shared" ca="1" si="0"/>
        <v>0.24964824172152156</v>
      </c>
      <c r="D4">
        <f t="shared" ca="1" si="0"/>
        <v>0.3119068679898882</v>
      </c>
      <c r="E4">
        <f t="shared" ca="1" si="0"/>
        <v>-0.35705836551278747</v>
      </c>
      <c r="F4">
        <f t="shared" ca="1" si="0"/>
        <v>0.89086135786500775</v>
      </c>
      <c r="G4">
        <f t="shared" ca="1" si="0"/>
        <v>-0.67371170701706529</v>
      </c>
      <c r="H4">
        <f t="shared" ca="1" si="0"/>
        <v>-0.2928905990707571</v>
      </c>
      <c r="I4">
        <f t="shared" ca="1" si="0"/>
        <v>0.50877937097080927</v>
      </c>
      <c r="J4">
        <f t="shared" ca="1" si="0"/>
        <v>-0.63170511487076975</v>
      </c>
      <c r="K4">
        <f t="shared" ca="1" si="0"/>
        <v>-0.17162042881504469</v>
      </c>
      <c r="L4">
        <f t="shared" ca="1" si="0"/>
        <v>-0.41605886403234971</v>
      </c>
      <c r="M4">
        <f t="shared" ca="1" si="0"/>
        <v>0.64798228899831734</v>
      </c>
      <c r="N4">
        <f t="shared" ca="1" si="0"/>
        <v>-0.43429776325328717</v>
      </c>
      <c r="O4">
        <f t="shared" ca="1" si="0"/>
        <v>0.40545036094511078</v>
      </c>
      <c r="P4">
        <f t="shared" ca="1" si="0"/>
        <v>-8.1329481215675514E-2</v>
      </c>
      <c r="Q4">
        <f t="shared" ca="1" si="0"/>
        <v>-0.88648437430150828</v>
      </c>
      <c r="R4">
        <f t="shared" ca="1" si="0"/>
        <v>0.906483564626823</v>
      </c>
      <c r="S4">
        <f t="shared" ca="1" si="0"/>
        <v>-2.8667183651228001E-2</v>
      </c>
      <c r="T4">
        <f t="shared" ca="1" si="0"/>
        <v>0.43498182313575873</v>
      </c>
      <c r="U4">
        <f t="shared" ca="1" si="0"/>
        <v>-0.63953919699099071</v>
      </c>
    </row>
    <row r="5" spans="1:21" x14ac:dyDescent="0.25">
      <c r="A5">
        <v>3</v>
      </c>
      <c r="B5">
        <f t="shared" ca="1" si="1"/>
        <v>0.28623938663627868</v>
      </c>
      <c r="C5">
        <f t="shared" ca="1" si="0"/>
        <v>-0.25778479390573517</v>
      </c>
      <c r="D5">
        <f t="shared" ca="1" si="0"/>
        <v>-0.94943196619036585</v>
      </c>
      <c r="E5">
        <f t="shared" ca="1" si="0"/>
        <v>-0.24946447077884915</v>
      </c>
      <c r="F5">
        <f t="shared" ca="1" si="0"/>
        <v>-0.85238066696314063</v>
      </c>
      <c r="G5">
        <f t="shared" ca="1" si="0"/>
        <v>0.90699886295836429</v>
      </c>
      <c r="H5">
        <f t="shared" ca="1" si="0"/>
        <v>-0.85485995023419092</v>
      </c>
      <c r="I5">
        <f t="shared" ca="1" si="0"/>
        <v>-0.15339090684037515</v>
      </c>
      <c r="J5">
        <f t="shared" ca="1" si="0"/>
        <v>-0.93152900977663511</v>
      </c>
      <c r="K5">
        <f t="shared" ca="1" si="0"/>
        <v>-0.77778281778602176</v>
      </c>
      <c r="L5">
        <f t="shared" ca="1" si="0"/>
        <v>-0.44296430824606547</v>
      </c>
      <c r="M5">
        <f t="shared" ca="1" si="0"/>
        <v>-0.68905922430659694</v>
      </c>
      <c r="N5">
        <f t="shared" ca="1" si="0"/>
        <v>-5.9861319015746206E-2</v>
      </c>
      <c r="O5">
        <f t="shared" ca="1" si="0"/>
        <v>-2.3922904120362798E-2</v>
      </c>
      <c r="P5">
        <f t="shared" ca="1" si="0"/>
        <v>0.9416332598210102</v>
      </c>
      <c r="Q5">
        <f t="shared" ca="1" si="0"/>
        <v>0.92825377224088856</v>
      </c>
      <c r="R5">
        <f t="shared" ca="1" si="0"/>
        <v>-0.88863411981000184</v>
      </c>
      <c r="S5">
        <f t="shared" ca="1" si="0"/>
        <v>6.9912067023429891E-2</v>
      </c>
      <c r="T5">
        <f t="shared" ca="1" si="0"/>
        <v>-0.71067279555565865</v>
      </c>
      <c r="U5">
        <f t="shared" ca="1" si="0"/>
        <v>0.62398216569698794</v>
      </c>
    </row>
    <row r="6" spans="1:21" x14ac:dyDescent="0.25">
      <c r="A6">
        <v>4</v>
      </c>
      <c r="B6">
        <f t="shared" ca="1" si="1"/>
        <v>-0.25829003775221615</v>
      </c>
      <c r="C6">
        <f t="shared" ca="1" si="0"/>
        <v>8.0065534064803989E-2</v>
      </c>
      <c r="D6">
        <f t="shared" ca="1" si="0"/>
        <v>-0.45846476735690977</v>
      </c>
      <c r="E6">
        <f t="shared" ca="1" si="0"/>
        <v>-0.98331142673561467</v>
      </c>
      <c r="F6">
        <f t="shared" ca="1" si="0"/>
        <v>0.1010288411774618</v>
      </c>
      <c r="G6">
        <f t="shared" ca="1" si="0"/>
        <v>-0.26881530704577905</v>
      </c>
      <c r="H6">
        <f t="shared" ca="1" si="0"/>
        <v>0.95953885984124865</v>
      </c>
      <c r="I6">
        <f t="shared" ca="1" si="0"/>
        <v>-0.83858475098485541</v>
      </c>
      <c r="J6">
        <f t="shared" ca="1" si="0"/>
        <v>-0.72215338850354294</v>
      </c>
      <c r="K6">
        <f t="shared" ca="1" si="0"/>
        <v>-0.17914487824402658</v>
      </c>
      <c r="L6">
        <f t="shared" ca="1" si="0"/>
        <v>-0.88480294056636111</v>
      </c>
      <c r="M6">
        <f t="shared" ca="1" si="0"/>
        <v>-0.76017235352744184</v>
      </c>
      <c r="N6">
        <f t="shared" ca="1" si="0"/>
        <v>0.69163597373097252</v>
      </c>
      <c r="O6">
        <f t="shared" ca="1" si="0"/>
        <v>0.37474260695236827</v>
      </c>
      <c r="P6">
        <f t="shared" ca="1" si="0"/>
        <v>3.6632045176745009E-2</v>
      </c>
      <c r="Q6">
        <f t="shared" ca="1" si="0"/>
        <v>0.40955204230430131</v>
      </c>
      <c r="R6">
        <f t="shared" ca="1" si="0"/>
        <v>0.2200729232118821</v>
      </c>
      <c r="S6">
        <f t="shared" ca="1" si="0"/>
        <v>0.67693048086414542</v>
      </c>
      <c r="T6">
        <f t="shared" ca="1" si="0"/>
        <v>0.95442584114607132</v>
      </c>
      <c r="U6">
        <f t="shared" ca="1" si="0"/>
        <v>-0.67204889567473747</v>
      </c>
    </row>
    <row r="7" spans="1:21" x14ac:dyDescent="0.25">
      <c r="A7">
        <v>5</v>
      </c>
      <c r="B7">
        <f t="shared" ca="1" si="1"/>
        <v>0.91156373359109932</v>
      </c>
      <c r="C7">
        <f t="shared" ca="1" si="0"/>
        <v>-0.82055750685132267</v>
      </c>
      <c r="D7">
        <f t="shared" ca="1" si="0"/>
        <v>-0.43754295381023822</v>
      </c>
      <c r="E7">
        <f t="shared" ca="1" si="0"/>
        <v>-0.2140211883144667</v>
      </c>
      <c r="F7">
        <f t="shared" ca="1" si="0"/>
        <v>-0.40481593642601421</v>
      </c>
      <c r="G7">
        <f t="shared" ca="1" si="0"/>
        <v>-0.28999013190359402</v>
      </c>
      <c r="H7">
        <f t="shared" ca="1" si="0"/>
        <v>0.214297083586102</v>
      </c>
      <c r="I7">
        <f t="shared" ca="1" si="0"/>
        <v>-0.27225012990704589</v>
      </c>
      <c r="J7">
        <f t="shared" ca="1" si="0"/>
        <v>0.28066007528343717</v>
      </c>
      <c r="K7">
        <f t="shared" ca="1" si="0"/>
        <v>-0.81938295394384597</v>
      </c>
      <c r="L7">
        <f t="shared" ca="1" si="0"/>
        <v>0.34082186882077403</v>
      </c>
      <c r="M7">
        <f t="shared" ca="1" si="0"/>
        <v>0.33065354686624415</v>
      </c>
      <c r="N7">
        <f t="shared" ca="1" si="0"/>
        <v>-0.64890755751759843</v>
      </c>
      <c r="O7">
        <f t="shared" ca="1" si="0"/>
        <v>-0.20572232790265055</v>
      </c>
      <c r="P7">
        <f t="shared" ca="1" si="0"/>
        <v>0.43963836935812517</v>
      </c>
      <c r="Q7">
        <f t="shared" ca="1" si="0"/>
        <v>0.5902892323803115</v>
      </c>
      <c r="R7">
        <f t="shared" ca="1" si="0"/>
        <v>0.5525061379650047</v>
      </c>
      <c r="S7">
        <f t="shared" ca="1" si="0"/>
        <v>-0.4038792566322067</v>
      </c>
      <c r="T7">
        <f t="shared" ca="1" si="0"/>
        <v>-0.78138871032863477</v>
      </c>
      <c r="U7">
        <f t="shared" ca="1" si="0"/>
        <v>0.49081741155290426</v>
      </c>
    </row>
    <row r="8" spans="1:21" x14ac:dyDescent="0.25">
      <c r="A8">
        <v>6</v>
      </c>
      <c r="B8">
        <f t="shared" ca="1" si="1"/>
        <v>0.92913675346398694</v>
      </c>
      <c r="C8">
        <f t="shared" ca="1" si="0"/>
        <v>5.1456478946824813E-2</v>
      </c>
      <c r="D8">
        <f t="shared" ca="1" si="0"/>
        <v>-0.52070926823853791</v>
      </c>
      <c r="E8">
        <f t="shared" ca="1" si="0"/>
        <v>0.20519661179230253</v>
      </c>
      <c r="F8">
        <f t="shared" ca="1" si="0"/>
        <v>-0.86591388872006103</v>
      </c>
      <c r="G8">
        <f t="shared" ca="1" si="0"/>
        <v>0.41023496310101026</v>
      </c>
      <c r="H8">
        <f t="shared" ca="1" si="0"/>
        <v>0.90579427305052529</v>
      </c>
      <c r="I8">
        <f t="shared" ca="1" si="0"/>
        <v>0.59754445442796555</v>
      </c>
      <c r="J8">
        <f t="shared" ca="1" si="0"/>
        <v>0.71131080444002337</v>
      </c>
      <c r="K8">
        <f t="shared" ca="1" si="0"/>
        <v>-0.50163237044964171</v>
      </c>
      <c r="L8">
        <f t="shared" ca="1" si="0"/>
        <v>-0.98793597943113221</v>
      </c>
      <c r="M8">
        <f t="shared" ca="1" si="0"/>
        <v>-0.87506260774109523</v>
      </c>
      <c r="N8">
        <f t="shared" ca="1" si="0"/>
        <v>-0.6496760379333284</v>
      </c>
      <c r="O8">
        <f t="shared" ca="1" si="0"/>
        <v>-0.56272617390624746</v>
      </c>
      <c r="P8">
        <f t="shared" ca="1" si="0"/>
        <v>8.7656545017969378E-2</v>
      </c>
      <c r="Q8">
        <f t="shared" ca="1" si="0"/>
        <v>-0.65652442868135763</v>
      </c>
      <c r="R8">
        <f t="shared" ca="1" si="0"/>
        <v>1.7593162510733729E-2</v>
      </c>
      <c r="S8">
        <f t="shared" ca="1" si="0"/>
        <v>0.22226438482915656</v>
      </c>
      <c r="T8">
        <f t="shared" ca="1" si="0"/>
        <v>-0.82646159329106816</v>
      </c>
      <c r="U8">
        <f t="shared" ca="1" si="0"/>
        <v>0.98250021901970519</v>
      </c>
    </row>
    <row r="9" spans="1:21" x14ac:dyDescent="0.25">
      <c r="A9">
        <v>7</v>
      </c>
      <c r="B9">
        <f t="shared" ca="1" si="1"/>
        <v>-0.56597095216087978</v>
      </c>
      <c r="C9">
        <f t="shared" ca="1" si="0"/>
        <v>0.13271985731690239</v>
      </c>
      <c r="D9">
        <f t="shared" ca="1" si="0"/>
        <v>0.19210411809698136</v>
      </c>
      <c r="E9">
        <f t="shared" ca="1" si="0"/>
        <v>-0.13878213948992291</v>
      </c>
      <c r="F9">
        <f t="shared" ca="1" si="0"/>
        <v>-0.87426526477944999</v>
      </c>
      <c r="G9">
        <f t="shared" ca="1" si="0"/>
        <v>0.88453574959424519</v>
      </c>
      <c r="H9">
        <f t="shared" ca="1" si="0"/>
        <v>0.42570220207780785</v>
      </c>
      <c r="I9">
        <f t="shared" ca="1" si="0"/>
        <v>0.49896288428401503</v>
      </c>
      <c r="J9">
        <f t="shared" ca="1" si="0"/>
        <v>-0.71385708074453214</v>
      </c>
      <c r="K9">
        <f t="shared" ca="1" si="0"/>
        <v>-0.38857356653309338</v>
      </c>
      <c r="L9">
        <f t="shared" ca="1" si="0"/>
        <v>0.56927671374780831</v>
      </c>
      <c r="M9">
        <f t="shared" ca="1" si="0"/>
        <v>0.84577479320016913</v>
      </c>
      <c r="N9">
        <f t="shared" ca="1" si="0"/>
        <v>0.84600644458955254</v>
      </c>
      <c r="O9">
        <f t="shared" ca="1" si="0"/>
        <v>-0.19361154557563998</v>
      </c>
      <c r="P9">
        <f t="shared" ca="1" si="0"/>
        <v>0.17317958619168294</v>
      </c>
      <c r="Q9">
        <f t="shared" ca="1" si="0"/>
        <v>0.12930371751779512</v>
      </c>
      <c r="R9">
        <f t="shared" ca="1" si="0"/>
        <v>0.37095745104341393</v>
      </c>
      <c r="S9">
        <f t="shared" ca="1" si="0"/>
        <v>-0.71924859798394492</v>
      </c>
      <c r="T9">
        <f t="shared" ca="1" si="0"/>
        <v>0.41963289637830847</v>
      </c>
      <c r="U9">
        <f t="shared" ca="1" si="0"/>
        <v>0.89507802466285757</v>
      </c>
    </row>
    <row r="10" spans="1:21" x14ac:dyDescent="0.25">
      <c r="A10">
        <v>8</v>
      </c>
      <c r="B10">
        <f t="shared" ca="1" si="1"/>
        <v>0.59304183738363925</v>
      </c>
      <c r="C10">
        <f t="shared" ca="1" si="0"/>
        <v>0.95321634173709358</v>
      </c>
      <c r="D10">
        <f t="shared" ca="1" si="0"/>
        <v>0.19131326778120661</v>
      </c>
      <c r="E10">
        <f t="shared" ca="1" si="0"/>
        <v>-0.42509851412596023</v>
      </c>
      <c r="F10">
        <f t="shared" ca="1" si="0"/>
        <v>-0.74356195090565813</v>
      </c>
      <c r="G10">
        <f t="shared" ca="1" si="0"/>
        <v>-8.2140142329286681E-2</v>
      </c>
      <c r="H10">
        <f t="shared" ca="1" si="0"/>
        <v>-0.86811350422981626</v>
      </c>
      <c r="I10">
        <f t="shared" ca="1" si="0"/>
        <v>-0.82177464243292597</v>
      </c>
      <c r="J10">
        <f t="shared" ca="1" si="0"/>
        <v>0.29395396028896958</v>
      </c>
      <c r="K10">
        <f t="shared" ca="1" si="0"/>
        <v>-0.21676615712480962</v>
      </c>
      <c r="L10">
        <f t="shared" ca="1" si="0"/>
        <v>0.84659981749390623</v>
      </c>
      <c r="M10">
        <f t="shared" ca="1" si="0"/>
        <v>0.75561537990089822</v>
      </c>
      <c r="N10">
        <f t="shared" ca="1" si="0"/>
        <v>-0.8204546349323778</v>
      </c>
      <c r="O10">
        <f t="shared" ca="1" si="0"/>
        <v>7.4438166710442566E-2</v>
      </c>
      <c r="P10">
        <f t="shared" ca="1" si="0"/>
        <v>-0.71560552586921333</v>
      </c>
      <c r="Q10">
        <f t="shared" ca="1" si="0"/>
        <v>-2.3843792754134618E-3</v>
      </c>
      <c r="R10">
        <f t="shared" ca="1" si="0"/>
        <v>-0.10661093991145965</v>
      </c>
      <c r="S10">
        <f t="shared" ca="1" si="0"/>
        <v>7.0970371387362841E-2</v>
      </c>
      <c r="T10">
        <f t="shared" ca="1" si="0"/>
        <v>-0.71704683797644697</v>
      </c>
      <c r="U10">
        <f t="shared" ca="1" si="0"/>
        <v>0.98274818085694471</v>
      </c>
    </row>
    <row r="11" spans="1:21" x14ac:dyDescent="0.25">
      <c r="A11">
        <v>9</v>
      </c>
      <c r="B11">
        <f t="shared" ca="1" si="1"/>
        <v>0.44534840443367618</v>
      </c>
      <c r="C11">
        <f t="shared" ca="1" si="0"/>
        <v>0.26581899314853219</v>
      </c>
      <c r="D11">
        <f t="shared" ca="1" si="0"/>
        <v>0.97698963448630338</v>
      </c>
      <c r="E11">
        <f t="shared" ca="1" si="0"/>
        <v>0.60319527718000532</v>
      </c>
      <c r="F11">
        <f t="shared" ca="1" si="0"/>
        <v>-0.46720472330692098</v>
      </c>
      <c r="G11">
        <f t="shared" ca="1" si="0"/>
        <v>-8.3367877563453208E-2</v>
      </c>
      <c r="H11">
        <f t="shared" ca="1" si="0"/>
        <v>0.70015237763894334</v>
      </c>
      <c r="I11">
        <f t="shared" ca="1" si="0"/>
        <v>0.38696795440393039</v>
      </c>
      <c r="J11">
        <f t="shared" ca="1" si="0"/>
        <v>-0.22534225809531128</v>
      </c>
      <c r="K11">
        <f t="shared" ca="1" si="0"/>
        <v>-0.38173393019945823</v>
      </c>
      <c r="L11">
        <f t="shared" ca="1" si="0"/>
        <v>-0.79351811907476621</v>
      </c>
      <c r="M11">
        <f t="shared" ca="1" si="0"/>
        <v>-0.61641978558472887</v>
      </c>
      <c r="N11">
        <f t="shared" ca="1" si="0"/>
        <v>0.27026833417653795</v>
      </c>
      <c r="O11">
        <f t="shared" ca="1" si="0"/>
        <v>-0.80798525693359036</v>
      </c>
      <c r="P11">
        <f t="shared" ca="1" si="0"/>
        <v>0.28442797897326888</v>
      </c>
      <c r="Q11">
        <f t="shared" ca="1" si="0"/>
        <v>0.60348914508498974</v>
      </c>
      <c r="R11">
        <f t="shared" ca="1" si="0"/>
        <v>6.5798211377060989E-2</v>
      </c>
      <c r="S11">
        <f t="shared" ca="1" si="0"/>
        <v>0.38280182357261672</v>
      </c>
      <c r="T11">
        <f t="shared" ca="1" si="0"/>
        <v>0.84058974769397321</v>
      </c>
      <c r="U11">
        <f t="shared" ca="1" si="0"/>
        <v>-0.47500050603249377</v>
      </c>
    </row>
    <row r="12" spans="1:21" x14ac:dyDescent="0.25">
      <c r="A12">
        <v>10</v>
      </c>
      <c r="B12">
        <f t="shared" ca="1" si="1"/>
        <v>-0.11878706240361758</v>
      </c>
      <c r="C12">
        <f t="shared" ca="1" si="0"/>
        <v>0.33609061260121664</v>
      </c>
      <c r="D12">
        <f t="shared" ca="1" si="0"/>
        <v>0.13151688221471947</v>
      </c>
      <c r="E12">
        <f t="shared" ca="1" si="0"/>
        <v>-3.200340463078577E-2</v>
      </c>
      <c r="F12">
        <f t="shared" ca="1" si="0"/>
        <v>0.74689456566287893</v>
      </c>
      <c r="G12">
        <f t="shared" ca="1" si="0"/>
        <v>-0.5574365120439948</v>
      </c>
      <c r="H12">
        <f t="shared" ca="1" si="0"/>
        <v>-0.46075705633692787</v>
      </c>
      <c r="I12">
        <f t="shared" ca="1" si="0"/>
        <v>0.28190201740580445</v>
      </c>
      <c r="J12">
        <f t="shared" ca="1" si="0"/>
        <v>-0.70691879845666206</v>
      </c>
      <c r="K12">
        <f t="shared" ca="1" si="0"/>
        <v>-0.55993749755670974</v>
      </c>
      <c r="L12">
        <f t="shared" ca="1" si="0"/>
        <v>-0.3417854819970747</v>
      </c>
      <c r="M12">
        <f t="shared" ca="1" si="0"/>
        <v>-0.24097415115465037</v>
      </c>
      <c r="N12">
        <f t="shared" ca="1" si="0"/>
        <v>-0.40099640359984123</v>
      </c>
      <c r="O12">
        <f t="shared" ca="1" si="0"/>
        <v>0.15120257625675393</v>
      </c>
      <c r="P12">
        <f t="shared" ca="1" si="0"/>
        <v>0.94000913989682933</v>
      </c>
      <c r="Q12">
        <f t="shared" ca="1" si="0"/>
        <v>0.96619676960006862</v>
      </c>
      <c r="R12">
        <f t="shared" ca="1" si="0"/>
        <v>0.77673644782119999</v>
      </c>
      <c r="S12">
        <f t="shared" ca="1" si="0"/>
        <v>0.61675378720553931</v>
      </c>
      <c r="T12">
        <f t="shared" ca="1" si="0"/>
        <v>0.69683683699054888</v>
      </c>
      <c r="U12">
        <f t="shared" ca="1" si="0"/>
        <v>-3.5233908345328357E-2</v>
      </c>
    </row>
    <row r="13" spans="1:21" x14ac:dyDescent="0.25">
      <c r="A13">
        <v>11</v>
      </c>
      <c r="B13">
        <f t="shared" ca="1" si="1"/>
        <v>0.28010371334409778</v>
      </c>
      <c r="C13">
        <f t="shared" ca="1" si="0"/>
        <v>0.90357632286601142</v>
      </c>
      <c r="D13">
        <f t="shared" ca="1" si="0"/>
        <v>-0.34108551497370487</v>
      </c>
      <c r="E13">
        <f t="shared" ca="1" si="0"/>
        <v>0.31148832616763711</v>
      </c>
      <c r="F13">
        <f t="shared" ca="1" si="0"/>
        <v>-0.43896142024289309</v>
      </c>
      <c r="G13">
        <f t="shared" ca="1" si="0"/>
        <v>0.92759164332876609</v>
      </c>
      <c r="H13">
        <f t="shared" ca="1" si="0"/>
        <v>-0.32263040493146056</v>
      </c>
      <c r="I13">
        <f t="shared" ca="1" si="0"/>
        <v>0.77883262385771435</v>
      </c>
      <c r="J13">
        <f t="shared" ca="1" si="0"/>
        <v>-0.13274294490620764</v>
      </c>
      <c r="K13">
        <f t="shared" ca="1" si="0"/>
        <v>0.25434954429038181</v>
      </c>
      <c r="L13">
        <f t="shared" ca="1" si="0"/>
        <v>0.22161598448509001</v>
      </c>
      <c r="M13">
        <f t="shared" ca="1" si="0"/>
        <v>-0.78602134508759525</v>
      </c>
      <c r="N13">
        <f t="shared" ca="1" si="0"/>
        <v>-0.81629474313290507</v>
      </c>
      <c r="O13">
        <f t="shared" ca="1" si="0"/>
        <v>-0.48767952357929212</v>
      </c>
      <c r="P13">
        <f t="shared" ca="1" si="0"/>
        <v>-0.99447458892133622</v>
      </c>
      <c r="Q13">
        <f t="shared" ca="1" si="0"/>
        <v>-0.56529945449814156</v>
      </c>
      <c r="R13">
        <f t="shared" ca="1" si="0"/>
        <v>-0.5661102548456336</v>
      </c>
      <c r="S13">
        <f t="shared" ca="1" si="0"/>
        <v>-0.51231768204863837</v>
      </c>
      <c r="T13">
        <f t="shared" ca="1" si="0"/>
        <v>-0.20247483562597912</v>
      </c>
      <c r="U13">
        <f t="shared" ca="1" si="0"/>
        <v>-0.51197232296488537</v>
      </c>
    </row>
    <row r="14" spans="1:21" x14ac:dyDescent="0.25">
      <c r="A14">
        <v>12</v>
      </c>
      <c r="B14">
        <f t="shared" ca="1" si="1"/>
        <v>0.12853259388020599</v>
      </c>
      <c r="C14">
        <f t="shared" ca="1" si="0"/>
        <v>0.18556626497905748</v>
      </c>
      <c r="D14">
        <f t="shared" ca="1" si="0"/>
        <v>0.79439152927982382</v>
      </c>
      <c r="E14">
        <f t="shared" ca="1" si="0"/>
        <v>-0.64527135098452493</v>
      </c>
      <c r="F14">
        <f t="shared" ca="1" si="0"/>
        <v>-0.95836658885808057</v>
      </c>
      <c r="G14">
        <f t="shared" ca="1" si="0"/>
        <v>-0.9086132842200314</v>
      </c>
      <c r="H14">
        <f t="shared" ca="1" si="0"/>
        <v>0.2158248761676782</v>
      </c>
      <c r="I14">
        <f t="shared" ca="1" si="0"/>
        <v>0.94737342043790651</v>
      </c>
      <c r="J14">
        <f t="shared" ca="1" si="0"/>
        <v>0.34388611117688939</v>
      </c>
      <c r="K14">
        <f t="shared" ca="1" si="0"/>
        <v>0.43445803341027966</v>
      </c>
      <c r="L14">
        <f t="shared" ca="1" si="0"/>
        <v>-0.45304311176112022</v>
      </c>
      <c r="M14">
        <f t="shared" ca="1" si="0"/>
        <v>0.21153929984826725</v>
      </c>
      <c r="N14">
        <f t="shared" ca="1" si="0"/>
        <v>1.1818349347199941E-2</v>
      </c>
      <c r="O14">
        <f t="shared" ca="1" si="0"/>
        <v>-0.87385689461092531</v>
      </c>
      <c r="P14">
        <f t="shared" ca="1" si="0"/>
        <v>0.98120495831283172</v>
      </c>
      <c r="Q14">
        <f t="shared" ca="1" si="0"/>
        <v>0.78772491334513939</v>
      </c>
      <c r="R14">
        <f t="shared" ca="1" si="0"/>
        <v>0.7741964167702946</v>
      </c>
      <c r="S14">
        <f t="shared" ca="1" si="0"/>
        <v>0.49640200665243817</v>
      </c>
      <c r="T14">
        <f t="shared" ca="1" si="0"/>
        <v>-0.77735844409000343</v>
      </c>
      <c r="U14">
        <f t="shared" ca="1" si="0"/>
        <v>0.22354189354435561</v>
      </c>
    </row>
    <row r="15" spans="1:21" x14ac:dyDescent="0.25">
      <c r="A15">
        <v>13</v>
      </c>
      <c r="B15">
        <f t="shared" ca="1" si="1"/>
        <v>-0.77235764559510711</v>
      </c>
      <c r="C15">
        <f t="shared" ca="1" si="0"/>
        <v>-0.89047139418756838</v>
      </c>
      <c r="D15">
        <f t="shared" ca="1" si="0"/>
        <v>0.77897160865748827</v>
      </c>
      <c r="E15">
        <f t="shared" ca="1" si="0"/>
        <v>-3.7531493390088988E-2</v>
      </c>
      <c r="F15">
        <f t="shared" ca="1" si="0"/>
        <v>-0.6957098290350161</v>
      </c>
      <c r="G15">
        <f t="shared" ca="1" si="0"/>
        <v>0.68057026964271894</v>
      </c>
      <c r="H15">
        <f t="shared" ca="1" si="0"/>
        <v>-0.68261193377970719</v>
      </c>
      <c r="I15">
        <f t="shared" ca="1" si="0"/>
        <v>0.79476542222282087</v>
      </c>
      <c r="J15">
        <f t="shared" ca="1" si="0"/>
        <v>-0.4146456913371217</v>
      </c>
      <c r="K15">
        <f t="shared" ref="K15:U21" ca="1" si="2">2*RAND()-1</f>
        <v>0.64430111214578467</v>
      </c>
      <c r="L15">
        <f t="shared" ca="1" si="2"/>
        <v>0.13714268133452401</v>
      </c>
      <c r="M15">
        <f t="shared" ca="1" si="2"/>
        <v>0.56576685442982533</v>
      </c>
      <c r="N15">
        <f t="shared" ca="1" si="2"/>
        <v>0.54670543223141155</v>
      </c>
      <c r="O15">
        <f t="shared" ca="1" si="2"/>
        <v>0.31097373388684213</v>
      </c>
      <c r="P15">
        <f t="shared" ca="1" si="2"/>
        <v>0.79897725944315878</v>
      </c>
      <c r="Q15">
        <f t="shared" ca="1" si="2"/>
        <v>0.10319092684009012</v>
      </c>
      <c r="R15">
        <f t="shared" ca="1" si="2"/>
        <v>-0.96883101166625485</v>
      </c>
      <c r="S15">
        <f t="shared" ca="1" si="2"/>
        <v>0.95047724537076594</v>
      </c>
      <c r="T15">
        <f t="shared" ca="1" si="2"/>
        <v>0.95423077375975596</v>
      </c>
      <c r="U15">
        <f t="shared" ca="1" si="2"/>
        <v>-0.19893413430610307</v>
      </c>
    </row>
    <row r="16" spans="1:21" x14ac:dyDescent="0.25">
      <c r="A16">
        <v>14</v>
      </c>
      <c r="B16">
        <f t="shared" ca="1" si="1"/>
        <v>-0.1834507241686556</v>
      </c>
      <c r="C16">
        <f t="shared" ca="1" si="1"/>
        <v>-0.51011469910684393</v>
      </c>
      <c r="D16">
        <f t="shared" ca="1" si="1"/>
        <v>-0.21220216099324629</v>
      </c>
      <c r="E16">
        <f t="shared" ca="1" si="1"/>
        <v>0.61559446602054346</v>
      </c>
      <c r="F16">
        <f t="shared" ca="1" si="1"/>
        <v>-0.32971928716038335</v>
      </c>
      <c r="G16">
        <f t="shared" ca="1" si="1"/>
        <v>0.65963975067955638</v>
      </c>
      <c r="H16">
        <f t="shared" ca="1" si="1"/>
        <v>0.85369883652672529</v>
      </c>
      <c r="I16">
        <f t="shared" ca="1" si="1"/>
        <v>-5.4895966488023085E-2</v>
      </c>
      <c r="J16">
        <f t="shared" ca="1" si="1"/>
        <v>-0.22508269662721214</v>
      </c>
      <c r="K16">
        <f t="shared" ca="1" si="1"/>
        <v>-0.41362896241774361</v>
      </c>
      <c r="L16">
        <f t="shared" ca="1" si="1"/>
        <v>-0.86277896820137046</v>
      </c>
      <c r="M16">
        <f t="shared" ca="1" si="1"/>
        <v>-0.2693178413329238</v>
      </c>
      <c r="N16">
        <f t="shared" ca="1" si="1"/>
        <v>-0.74599171281147814</v>
      </c>
      <c r="O16">
        <f t="shared" ca="1" si="1"/>
        <v>-0.8874394391566709</v>
      </c>
      <c r="P16">
        <f t="shared" ca="1" si="1"/>
        <v>0.26883929175071608</v>
      </c>
      <c r="Q16">
        <f t="shared" ca="1" si="1"/>
        <v>0.49716397463235773</v>
      </c>
      <c r="R16">
        <f t="shared" ca="1" si="2"/>
        <v>0.34686845673486966</v>
      </c>
      <c r="S16">
        <f t="shared" ca="1" si="2"/>
        <v>0.39300705218798204</v>
      </c>
      <c r="T16">
        <f t="shared" ca="1" si="2"/>
        <v>-0.89378658911165587</v>
      </c>
      <c r="U16">
        <f t="shared" ca="1" si="2"/>
        <v>-0.38560295493194219</v>
      </c>
    </row>
    <row r="17" spans="1:21" x14ac:dyDescent="0.25">
      <c r="A17">
        <v>15</v>
      </c>
      <c r="B17">
        <f t="shared" ca="1" si="1"/>
        <v>0.40719913793988693</v>
      </c>
      <c r="C17">
        <f t="shared" ca="1" si="1"/>
        <v>-0.49204823821859978</v>
      </c>
      <c r="D17">
        <f t="shared" ca="1" si="1"/>
        <v>-0.31921905296798303</v>
      </c>
      <c r="E17">
        <f t="shared" ca="1" si="1"/>
        <v>-0.47067026326698946</v>
      </c>
      <c r="F17">
        <f t="shared" ca="1" si="1"/>
        <v>-0.27463855544702054</v>
      </c>
      <c r="G17">
        <f t="shared" ca="1" si="1"/>
        <v>0.36390688085591827</v>
      </c>
      <c r="H17">
        <f t="shared" ca="1" si="1"/>
        <v>0.18398709068203067</v>
      </c>
      <c r="I17">
        <f t="shared" ca="1" si="1"/>
        <v>0.22482673277384979</v>
      </c>
      <c r="J17">
        <f t="shared" ca="1" si="1"/>
        <v>-0.45525725343142298</v>
      </c>
      <c r="K17">
        <f t="shared" ca="1" si="1"/>
        <v>-0.66759347599428875</v>
      </c>
      <c r="L17">
        <f t="shared" ca="1" si="1"/>
        <v>0.80550594336284931</v>
      </c>
      <c r="M17">
        <f t="shared" ca="1" si="1"/>
        <v>-0.29030683167789717</v>
      </c>
      <c r="N17">
        <f t="shared" ca="1" si="1"/>
        <v>0.96690822509880459</v>
      </c>
      <c r="O17">
        <f t="shared" ca="1" si="1"/>
        <v>0.29203271476399961</v>
      </c>
      <c r="P17">
        <f t="shared" ca="1" si="1"/>
        <v>-0.65472554133462246</v>
      </c>
      <c r="Q17">
        <f t="shared" ca="1" si="1"/>
        <v>0.77855023852029492</v>
      </c>
      <c r="R17">
        <f t="shared" ca="1" si="2"/>
        <v>8.8713316225710104E-2</v>
      </c>
      <c r="S17">
        <f t="shared" ca="1" si="2"/>
        <v>0.74989173858778746</v>
      </c>
      <c r="T17">
        <f t="shared" ca="1" si="2"/>
        <v>-6.8889178185330469E-2</v>
      </c>
      <c r="U17">
        <f t="shared" ca="1" si="2"/>
        <v>0.27575568860680844</v>
      </c>
    </row>
    <row r="18" spans="1:21" x14ac:dyDescent="0.25">
      <c r="A18">
        <v>16</v>
      </c>
      <c r="B18">
        <f t="shared" ca="1" si="1"/>
        <v>-0.79952788757106541</v>
      </c>
      <c r="C18">
        <f t="shared" ca="1" si="1"/>
        <v>-0.63839293633698468</v>
      </c>
      <c r="D18">
        <f t="shared" ca="1" si="1"/>
        <v>-0.22956429691518876</v>
      </c>
      <c r="E18">
        <f t="shared" ca="1" si="1"/>
        <v>0.53741406057616281</v>
      </c>
      <c r="F18">
        <f t="shared" ca="1" si="1"/>
        <v>-0.90442997241509659</v>
      </c>
      <c r="G18">
        <f t="shared" ca="1" si="1"/>
        <v>0.97113768208760387</v>
      </c>
      <c r="H18">
        <f t="shared" ca="1" si="1"/>
        <v>0.51426818789522444</v>
      </c>
      <c r="I18">
        <f t="shared" ca="1" si="1"/>
        <v>0.68381954170094206</v>
      </c>
      <c r="J18">
        <f t="shared" ca="1" si="1"/>
        <v>0.65918676717662694</v>
      </c>
      <c r="K18">
        <f t="shared" ca="1" si="1"/>
        <v>-0.70398331930955527</v>
      </c>
      <c r="L18">
        <f t="shared" ca="1" si="1"/>
        <v>0.47270189883125346</v>
      </c>
      <c r="M18">
        <f t="shared" ca="1" si="1"/>
        <v>1.1778358375484022E-2</v>
      </c>
      <c r="N18">
        <f t="shared" ca="1" si="1"/>
        <v>-0.18541137875355962</v>
      </c>
      <c r="O18">
        <f t="shared" ca="1" si="1"/>
        <v>-0.32801695543561382</v>
      </c>
      <c r="P18">
        <f t="shared" ca="1" si="1"/>
        <v>-0.83460426635870077</v>
      </c>
      <c r="Q18">
        <f t="shared" ca="1" si="1"/>
        <v>-0.9378904429452295</v>
      </c>
      <c r="R18">
        <f t="shared" ca="1" si="2"/>
        <v>0.58988605675544292</v>
      </c>
      <c r="S18">
        <f t="shared" ca="1" si="2"/>
        <v>0.85408443794868605</v>
      </c>
      <c r="T18">
        <f t="shared" ca="1" si="2"/>
        <v>0.14068677590965417</v>
      </c>
      <c r="U18">
        <f t="shared" ca="1" si="2"/>
        <v>-0.53516106228735572</v>
      </c>
    </row>
    <row r="19" spans="1:21" x14ac:dyDescent="0.25">
      <c r="A19">
        <v>17</v>
      </c>
      <c r="B19">
        <f t="shared" ca="1" si="1"/>
        <v>0.83138473891216047</v>
      </c>
      <c r="C19">
        <f t="shared" ca="1" si="1"/>
        <v>-0.52013572986049073</v>
      </c>
      <c r="D19">
        <f t="shared" ca="1" si="1"/>
        <v>-2.6898544051990658E-2</v>
      </c>
      <c r="E19">
        <f t="shared" ca="1" si="1"/>
        <v>-0.37133344409391911</v>
      </c>
      <c r="F19">
        <f t="shared" ca="1" si="1"/>
        <v>0.69434193584001558</v>
      </c>
      <c r="G19">
        <f t="shared" ca="1" si="1"/>
        <v>-0.66148565517631841</v>
      </c>
      <c r="H19">
        <f t="shared" ca="1" si="1"/>
        <v>0.84629132935069706</v>
      </c>
      <c r="I19">
        <f t="shared" ca="1" si="1"/>
        <v>-0.54043313654688263</v>
      </c>
      <c r="J19">
        <f t="shared" ca="1" si="1"/>
        <v>-0.27103380294945345</v>
      </c>
      <c r="K19">
        <f t="shared" ca="1" si="1"/>
        <v>0.54335456091501388</v>
      </c>
      <c r="L19">
        <f t="shared" ca="1" si="1"/>
        <v>-0.75954596206535441</v>
      </c>
      <c r="M19">
        <f t="shared" ca="1" si="1"/>
        <v>-0.17049317690749199</v>
      </c>
      <c r="N19">
        <f t="shared" ca="1" si="1"/>
        <v>-0.36768578191129775</v>
      </c>
      <c r="O19">
        <f t="shared" ca="1" si="1"/>
        <v>-0.31835824013010616</v>
      </c>
      <c r="P19">
        <f t="shared" ca="1" si="1"/>
        <v>7.2900210259138731E-2</v>
      </c>
      <c r="Q19">
        <f t="shared" ca="1" si="1"/>
        <v>0.42335083890753178</v>
      </c>
      <c r="R19">
        <f t="shared" ca="1" si="2"/>
        <v>0.69386310080247027</v>
      </c>
      <c r="S19">
        <f t="shared" ca="1" si="2"/>
        <v>0.13924106697143013</v>
      </c>
      <c r="T19">
        <f t="shared" ca="1" si="2"/>
        <v>-0.9724667758140817</v>
      </c>
      <c r="U19">
        <f t="shared" ca="1" si="2"/>
        <v>0.39134300540521294</v>
      </c>
    </row>
    <row r="20" spans="1:21" x14ac:dyDescent="0.25">
      <c r="A20">
        <v>18</v>
      </c>
      <c r="B20">
        <f t="shared" ca="1" si="1"/>
        <v>0.86199474296581213</v>
      </c>
      <c r="C20">
        <f t="shared" ca="1" si="1"/>
        <v>0.84462808733888961</v>
      </c>
      <c r="D20">
        <f t="shared" ca="1" si="1"/>
        <v>-0.2753262905490732</v>
      </c>
      <c r="E20">
        <f t="shared" ca="1" si="1"/>
        <v>-0.42255520126280999</v>
      </c>
      <c r="F20">
        <f t="shared" ca="1" si="1"/>
        <v>-0.54033919322064117</v>
      </c>
      <c r="G20">
        <f t="shared" ca="1" si="1"/>
        <v>0.50813486266973618</v>
      </c>
      <c r="H20">
        <f t="shared" ca="1" si="1"/>
        <v>-0.22829691190916179</v>
      </c>
      <c r="I20">
        <f t="shared" ca="1" si="1"/>
        <v>-0.34789773835301641</v>
      </c>
      <c r="J20">
        <f t="shared" ca="1" si="1"/>
        <v>0.81069521528783195</v>
      </c>
      <c r="K20">
        <f t="shared" ca="1" si="1"/>
        <v>0.68564027064226951</v>
      </c>
      <c r="L20">
        <f t="shared" ca="1" si="1"/>
        <v>-0.23645529157185452</v>
      </c>
      <c r="M20">
        <f t="shared" ca="1" si="1"/>
        <v>-0.79526875196914815</v>
      </c>
      <c r="N20">
        <f t="shared" ca="1" si="1"/>
        <v>-0.37871998516776828</v>
      </c>
      <c r="O20">
        <f t="shared" ca="1" si="1"/>
        <v>0.81110691716705996</v>
      </c>
      <c r="P20">
        <f t="shared" ca="1" si="1"/>
        <v>7.1859654937445061E-3</v>
      </c>
      <c r="Q20">
        <f t="shared" ca="1" si="1"/>
        <v>-0.58189282064309888</v>
      </c>
      <c r="R20">
        <f t="shared" ca="1" si="2"/>
        <v>0.22156234477920522</v>
      </c>
      <c r="S20">
        <f t="shared" ca="1" si="2"/>
        <v>0.97345984041061162</v>
      </c>
      <c r="T20">
        <f t="shared" ca="1" si="2"/>
        <v>0.43202180957386571</v>
      </c>
      <c r="U20">
        <f t="shared" ca="1" si="2"/>
        <v>0.37355383413115417</v>
      </c>
    </row>
    <row r="21" spans="1:21" x14ac:dyDescent="0.25">
      <c r="A21">
        <v>19</v>
      </c>
      <c r="B21">
        <f t="shared" ca="1" si="1"/>
        <v>-0.43622202351819483</v>
      </c>
      <c r="C21">
        <f t="shared" ca="1" si="1"/>
        <v>0.25274287540338336</v>
      </c>
      <c r="D21">
        <f t="shared" ca="1" si="1"/>
        <v>0.55159252622609034</v>
      </c>
      <c r="E21">
        <f t="shared" ca="1" si="1"/>
        <v>-7.8793331665184096E-2</v>
      </c>
      <c r="F21">
        <f t="shared" ca="1" si="1"/>
        <v>0.40863477461598974</v>
      </c>
      <c r="G21">
        <f t="shared" ca="1" si="1"/>
        <v>2.790199044228614E-2</v>
      </c>
      <c r="H21">
        <f t="shared" ca="1" si="1"/>
        <v>-0.82380739835371219</v>
      </c>
      <c r="I21">
        <f t="shared" ca="1" si="1"/>
        <v>0.47600752894496523</v>
      </c>
      <c r="J21">
        <f t="shared" ca="1" si="1"/>
        <v>-0.16821627737580314</v>
      </c>
      <c r="K21">
        <f t="shared" ca="1" si="1"/>
        <v>-0.98364630690134791</v>
      </c>
      <c r="L21">
        <f t="shared" ca="1" si="1"/>
        <v>0.23780729815285961</v>
      </c>
      <c r="M21">
        <f t="shared" ca="1" si="1"/>
        <v>-0.34447298024708806</v>
      </c>
      <c r="N21">
        <f t="shared" ca="1" si="1"/>
        <v>-0.99665951585997981</v>
      </c>
      <c r="O21">
        <f t="shared" ca="1" si="1"/>
        <v>0.36666742286707876</v>
      </c>
      <c r="P21">
        <f t="shared" ca="1" si="1"/>
        <v>0.51446644249414031</v>
      </c>
      <c r="Q21">
        <f t="shared" ca="1" si="1"/>
        <v>-0.98621052365488815</v>
      </c>
      <c r="R21">
        <f t="shared" ca="1" si="2"/>
        <v>0.13636079933219425</v>
      </c>
      <c r="S21">
        <f t="shared" ca="1" si="2"/>
        <v>0.10498388423654914</v>
      </c>
      <c r="T21">
        <f t="shared" ca="1" si="2"/>
        <v>-0.16178951990043511</v>
      </c>
      <c r="U21">
        <f t="shared" ca="1" si="2"/>
        <v>-0.78392254009257645</v>
      </c>
    </row>
    <row r="22" spans="1:21" x14ac:dyDescent="0.25">
      <c r="B22">
        <f ca="1">SUM(B2:B13)-B2</f>
        <v>4.1783266256266085</v>
      </c>
      <c r="C22">
        <f ca="1">SUM(C2:C13)-C3</f>
        <v>1.1873442000673442</v>
      </c>
      <c r="D22">
        <f ca="1">SUM(D2:D13)-D4</f>
        <v>-2.3222590822199836</v>
      </c>
      <c r="E22">
        <f ca="1">SUM(E2:E13)-E5</f>
        <v>-1.5730063994241201</v>
      </c>
      <c r="F22">
        <f ca="1">SUM(F2:F13)-F6</f>
        <v>-3.2497776702303178</v>
      </c>
      <c r="G22">
        <f ca="1">SUM(G2:G13)-G7</f>
        <v>0.6405031274355335</v>
      </c>
      <c r="H22">
        <f ca="1">SUM(H2:H13)-H8</f>
        <v>-1.1388071767159602</v>
      </c>
      <c r="I22">
        <f ca="1">SUM(I2:I13)-I9</f>
        <v>-0.91832116941669284</v>
      </c>
      <c r="J22">
        <f ca="1">SUM(J2:J13)-J10</f>
        <v>-3.0026635658475405</v>
      </c>
      <c r="K22">
        <f ca="1">SUM(K2:K13)-K11</f>
        <v>-3.5446152753306386</v>
      </c>
      <c r="L22">
        <f ca="1">SUM(L2:L13)-L12</f>
        <v>-1.3848261707889964</v>
      </c>
      <c r="M22">
        <f ca="1">SUM(M2:M13)-M13</f>
        <v>0.12144409456920791</v>
      </c>
      <c r="N22">
        <f t="shared" ref="N22:U22" ca="1" si="3">SUM(N2:N13)-N13</f>
        <v>-0.66602660771223987</v>
      </c>
      <c r="O22">
        <f t="shared" ca="1" si="3"/>
        <v>-1.5422120869436615</v>
      </c>
      <c r="P22">
        <f t="shared" ca="1" si="3"/>
        <v>1.5068945394138455</v>
      </c>
      <c r="Q22">
        <f t="shared" ca="1" si="3"/>
        <v>2.8035688091542053</v>
      </c>
      <c r="R22">
        <f t="shared" ca="1" si="3"/>
        <v>1.8341832322646305</v>
      </c>
      <c r="S22">
        <f t="shared" ca="1" si="3"/>
        <v>-0.56959089971945875</v>
      </c>
      <c r="T22">
        <f t="shared" ca="1" si="3"/>
        <v>0.11351127524873639</v>
      </c>
      <c r="U22">
        <f t="shared" ca="1" si="3"/>
        <v>2.1154363987418758</v>
      </c>
    </row>
    <row r="24" spans="1:21" x14ac:dyDescent="0.25">
      <c r="C24" t="s">
        <v>30</v>
      </c>
      <c r="D24" s="6">
        <f ca="1">MIN(B2:U21)</f>
        <v>-0.99665951585997981</v>
      </c>
    </row>
    <row r="25" spans="1:21" x14ac:dyDescent="0.25">
      <c r="C25" t="s">
        <v>31</v>
      </c>
      <c r="D25" s="6">
        <f ca="1">MAX(B2:U21)</f>
        <v>0.98274818085694471</v>
      </c>
    </row>
    <row r="27" spans="1:21" x14ac:dyDescent="0.25">
      <c r="C27" t="s">
        <v>32</v>
      </c>
      <c r="D27" cm="1">
        <f t="array" aca="1" ref="D27" ca="1">MAX(ABS(B2:U21))</f>
        <v>0.99665951585997981</v>
      </c>
    </row>
    <row r="28" spans="1:21" x14ac:dyDescent="0.25">
      <c r="D28">
        <f ca="1">1/D27</f>
        <v>1.0033516803751559</v>
      </c>
    </row>
    <row r="30" spans="1:21" x14ac:dyDescent="0.25">
      <c r="B30" t="s">
        <v>33</v>
      </c>
      <c r="D30" s="5">
        <v>1</v>
      </c>
    </row>
  </sheetData>
  <conditionalFormatting sqref="B2:U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F995-7720-4576-B421-D512EA92F4F5}">
  <dimension ref="A1:U30"/>
  <sheetViews>
    <sheetView zoomScaleNormal="100" workbookViewId="0">
      <selection activeCell="B2" sqref="B2"/>
    </sheetView>
  </sheetViews>
  <sheetFormatPr defaultRowHeight="15" x14ac:dyDescent="0.25"/>
  <cols>
    <col min="3" max="3" width="8.85546875" customWidth="1"/>
  </cols>
  <sheetData>
    <row r="1" spans="1:2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25">
      <c r="A2">
        <v>0</v>
      </c>
      <c r="B2" s="12">
        <v>-0.49655144299999998</v>
      </c>
      <c r="C2" s="12">
        <v>0.14799087499999999</v>
      </c>
      <c r="D2" s="12">
        <v>0.13246169199999999</v>
      </c>
      <c r="E2" s="12">
        <v>0.133915228</v>
      </c>
      <c r="F2" s="12">
        <v>0.13919815599999999</v>
      </c>
      <c r="G2" s="12">
        <v>0.16601289</v>
      </c>
      <c r="H2" s="12">
        <v>0.166897667</v>
      </c>
      <c r="I2" s="12">
        <v>0.13271302300000001</v>
      </c>
      <c r="J2" s="12">
        <v>0.16374470399999999</v>
      </c>
      <c r="K2" s="12">
        <v>0.148163343</v>
      </c>
      <c r="L2" s="12">
        <v>0.181095486</v>
      </c>
      <c r="M2" s="12">
        <v>0.17037143099999999</v>
      </c>
      <c r="N2" s="12">
        <v>-0.37873525099999999</v>
      </c>
      <c r="O2" s="12">
        <v>0.79179113800000001</v>
      </c>
      <c r="P2" s="12">
        <v>0.42154055899999998</v>
      </c>
      <c r="Q2" s="12">
        <v>8.6670720000000007E-2</v>
      </c>
      <c r="R2" s="12">
        <v>-0.146598706</v>
      </c>
      <c r="S2" s="12">
        <v>0.70208862500000002</v>
      </c>
      <c r="T2" s="12">
        <v>-0.65290218700000002</v>
      </c>
      <c r="U2" s="12">
        <v>-0.296014783</v>
      </c>
    </row>
    <row r="3" spans="1:21" x14ac:dyDescent="0.25">
      <c r="A3">
        <v>1</v>
      </c>
      <c r="B3" s="12">
        <v>0.14799087499999999</v>
      </c>
      <c r="C3" s="12">
        <v>-0.55030523499999995</v>
      </c>
      <c r="D3" s="12">
        <v>0.15057030499999999</v>
      </c>
      <c r="E3" s="12">
        <v>9.6130212000000007E-2</v>
      </c>
      <c r="F3" s="12">
        <v>0.129377942</v>
      </c>
      <c r="G3" s="12">
        <v>0.15312036700000001</v>
      </c>
      <c r="H3" s="12">
        <v>0.180103022</v>
      </c>
      <c r="I3" s="12">
        <v>0.13548763999999999</v>
      </c>
      <c r="J3" s="12">
        <v>0.16938876899999999</v>
      </c>
      <c r="K3" s="12">
        <v>0.158324888</v>
      </c>
      <c r="L3" s="12">
        <v>0.18274493999999999</v>
      </c>
      <c r="M3" s="12">
        <v>0.17867693900000001</v>
      </c>
      <c r="N3" s="12">
        <v>-3.9516968999999999E-2</v>
      </c>
      <c r="O3" s="12">
        <v>0.11834423299999999</v>
      </c>
      <c r="P3" s="12">
        <v>-0.34449146000000003</v>
      </c>
      <c r="Q3" s="12">
        <v>0.41213234300000001</v>
      </c>
      <c r="R3" s="12">
        <v>-9.4470911000000005E-2</v>
      </c>
      <c r="S3" s="12">
        <v>0.62623488999999999</v>
      </c>
      <c r="T3" s="12">
        <v>-0.60014928000000001</v>
      </c>
      <c r="U3" s="12">
        <v>-0.44725340899999999</v>
      </c>
    </row>
    <row r="4" spans="1:21" x14ac:dyDescent="0.25">
      <c r="A4">
        <v>2</v>
      </c>
      <c r="B4" s="12">
        <v>0.13246169199999999</v>
      </c>
      <c r="C4" s="12">
        <v>0.15057030499999999</v>
      </c>
      <c r="D4" s="12">
        <v>-0.64956762000000001</v>
      </c>
      <c r="E4" s="12">
        <v>0.22417641299999999</v>
      </c>
      <c r="F4" s="12">
        <v>0.178777977</v>
      </c>
      <c r="G4" s="12">
        <v>0.30403599799999997</v>
      </c>
      <c r="H4" s="12">
        <v>0.203509039</v>
      </c>
      <c r="I4" s="12">
        <v>0.16233072000000001</v>
      </c>
      <c r="J4" s="12">
        <v>0.212231428</v>
      </c>
      <c r="K4" s="12">
        <v>0.123616171</v>
      </c>
      <c r="L4" s="12">
        <v>0.20774791500000001</v>
      </c>
      <c r="M4" s="12">
        <v>0.215561477</v>
      </c>
      <c r="N4" s="12">
        <v>0.29794762299999999</v>
      </c>
      <c r="O4" s="12">
        <v>-0.24705867300000001</v>
      </c>
      <c r="P4" s="12">
        <v>-0.37042855299999999</v>
      </c>
      <c r="Q4" s="12">
        <v>-0.349870399</v>
      </c>
      <c r="R4" s="12">
        <v>-1.7452547999999998E-2</v>
      </c>
      <c r="S4" s="12">
        <v>0.262303487</v>
      </c>
      <c r="T4" s="12">
        <v>-0.33626714299999999</v>
      </c>
      <c r="U4" s="12">
        <v>0.30160405499999998</v>
      </c>
    </row>
    <row r="5" spans="1:21" x14ac:dyDescent="0.25">
      <c r="A5">
        <v>3</v>
      </c>
      <c r="B5" s="12">
        <v>0.133915228</v>
      </c>
      <c r="C5" s="12">
        <v>9.6130212000000007E-2</v>
      </c>
      <c r="D5" s="12">
        <v>0.22417641299999999</v>
      </c>
      <c r="E5" s="12">
        <v>-0.476618808</v>
      </c>
      <c r="F5" s="12">
        <v>0.13085614600000001</v>
      </c>
      <c r="G5" s="12">
        <v>0.23551644199999999</v>
      </c>
      <c r="H5" s="12">
        <v>0.13793602999999999</v>
      </c>
      <c r="I5" s="12">
        <v>0.140253764</v>
      </c>
      <c r="J5" s="12">
        <v>0.97284429500000003</v>
      </c>
      <c r="K5" s="12">
        <v>0.114515424</v>
      </c>
      <c r="L5" s="12">
        <v>0.168969956</v>
      </c>
      <c r="M5" s="12">
        <v>0.160707925</v>
      </c>
      <c r="N5" s="12">
        <v>0.38536680000000001</v>
      </c>
      <c r="O5" s="12">
        <v>-5.7886400000000003E-3</v>
      </c>
      <c r="P5" s="12">
        <v>0.57202806500000003</v>
      </c>
      <c r="Q5" s="12">
        <v>0.54299083800000003</v>
      </c>
      <c r="R5" s="12">
        <v>-2.4543816E-2</v>
      </c>
      <c r="S5" s="12">
        <v>0.32109592300000001</v>
      </c>
      <c r="T5" s="12">
        <v>-0.21547585</v>
      </c>
      <c r="U5" s="12">
        <v>-0.40305808399999998</v>
      </c>
    </row>
    <row r="6" spans="1:21" x14ac:dyDescent="0.25">
      <c r="A6">
        <v>4</v>
      </c>
      <c r="B6" s="12">
        <v>0.13919815599999999</v>
      </c>
      <c r="C6" s="12">
        <v>0.129377942</v>
      </c>
      <c r="D6" s="12">
        <v>0.178777977</v>
      </c>
      <c r="E6" s="12">
        <v>0.13085614600000001</v>
      </c>
      <c r="F6" s="12">
        <v>-0.472164005</v>
      </c>
      <c r="G6" s="12">
        <v>0.17227640599999999</v>
      </c>
      <c r="H6" s="12">
        <v>0.17439331699999999</v>
      </c>
      <c r="I6" s="12">
        <v>0.12909521700000001</v>
      </c>
      <c r="J6" s="12">
        <v>0.167135231</v>
      </c>
      <c r="K6" s="12">
        <v>-0.13581515499999999</v>
      </c>
      <c r="L6" s="12">
        <v>0.13923892900000001</v>
      </c>
      <c r="M6" s="12">
        <v>0.13956070500000001</v>
      </c>
      <c r="N6" s="12">
        <v>0.20610562199999999</v>
      </c>
      <c r="O6" s="12">
        <v>-0.638489482</v>
      </c>
      <c r="P6" s="12">
        <v>-0.39191912899999998</v>
      </c>
      <c r="Q6" s="12">
        <v>0.15234203299999999</v>
      </c>
      <c r="R6" s="12">
        <v>-6.3550134999999994E-2</v>
      </c>
      <c r="S6" s="12">
        <v>0.49674832499999999</v>
      </c>
      <c r="T6" s="12">
        <v>-0.67755468799999996</v>
      </c>
      <c r="U6" s="12">
        <v>-0.384157637</v>
      </c>
    </row>
    <row r="7" spans="1:21" x14ac:dyDescent="0.25">
      <c r="A7">
        <v>5</v>
      </c>
      <c r="B7" s="12">
        <v>0.16601289</v>
      </c>
      <c r="C7" s="12">
        <v>0.15312036700000001</v>
      </c>
      <c r="D7" s="12">
        <v>0.30403599799999997</v>
      </c>
      <c r="E7" s="12">
        <v>0.23551644199999999</v>
      </c>
      <c r="F7" s="12">
        <v>0.17227640599999999</v>
      </c>
      <c r="G7" s="12">
        <v>-0.77574638299999998</v>
      </c>
      <c r="H7" s="12">
        <v>0.24653594000000001</v>
      </c>
      <c r="I7" s="12">
        <v>0.145681962</v>
      </c>
      <c r="J7" s="12">
        <v>0.240920298</v>
      </c>
      <c r="K7" s="12">
        <v>0.14669023</v>
      </c>
      <c r="L7" s="12">
        <v>0.257180886</v>
      </c>
      <c r="M7" s="12">
        <v>0.244263071</v>
      </c>
      <c r="N7" s="12">
        <v>0.50313970900000005</v>
      </c>
      <c r="O7" s="12">
        <v>0.14858339200000001</v>
      </c>
      <c r="P7" s="12">
        <v>0.52846542100000005</v>
      </c>
      <c r="Q7" s="12">
        <v>0.12542041500000001</v>
      </c>
      <c r="R7" s="12">
        <v>0.601182043</v>
      </c>
      <c r="S7" s="12">
        <v>0.38542390900000001</v>
      </c>
      <c r="T7" s="12">
        <v>0.39421467700000001</v>
      </c>
      <c r="U7" s="12">
        <v>-7.7029291E-2</v>
      </c>
    </row>
    <row r="8" spans="1:21" x14ac:dyDescent="0.25">
      <c r="A8">
        <v>6</v>
      </c>
      <c r="B8" s="12">
        <v>0.166897667</v>
      </c>
      <c r="C8" s="12">
        <v>0.180103022</v>
      </c>
      <c r="D8" s="12">
        <v>0.203509039</v>
      </c>
      <c r="E8" s="12">
        <v>0.13793602999999999</v>
      </c>
      <c r="F8" s="12">
        <v>0.17439331699999999</v>
      </c>
      <c r="G8" s="12">
        <v>0.24653594000000001</v>
      </c>
      <c r="H8" s="12">
        <v>-0.66974138299999997</v>
      </c>
      <c r="I8" s="12">
        <v>0.16611731399999999</v>
      </c>
      <c r="J8" s="12">
        <v>0.20608997600000001</v>
      </c>
      <c r="K8" s="12">
        <v>0.19542770800000001</v>
      </c>
      <c r="L8" s="12">
        <v>0.24185719899999999</v>
      </c>
      <c r="M8" s="12">
        <v>0.24045154899999999</v>
      </c>
      <c r="N8" s="12">
        <v>-0.77065337199999995</v>
      </c>
      <c r="O8" s="12">
        <v>0.665770419</v>
      </c>
      <c r="P8" s="12">
        <v>0.43972146099999998</v>
      </c>
      <c r="Q8" s="12">
        <v>0.33581183999999997</v>
      </c>
      <c r="R8" s="12">
        <v>0.74771601499999996</v>
      </c>
      <c r="S8" s="12">
        <v>0.48835339300000002</v>
      </c>
      <c r="T8" s="12">
        <v>0.15788866300000001</v>
      </c>
      <c r="U8" s="12">
        <v>-0.44847018700000002</v>
      </c>
    </row>
    <row r="9" spans="1:21" x14ac:dyDescent="0.25">
      <c r="A9">
        <v>7</v>
      </c>
      <c r="B9" s="12">
        <v>0.13271302300000001</v>
      </c>
      <c r="C9" s="12">
        <v>0.13548763999999999</v>
      </c>
      <c r="D9" s="12">
        <v>0.16233072000000001</v>
      </c>
      <c r="E9" s="12">
        <v>0.140253764</v>
      </c>
      <c r="F9" s="12">
        <v>0.12909521700000001</v>
      </c>
      <c r="G9" s="12">
        <v>0.145681962</v>
      </c>
      <c r="H9" s="12">
        <v>0.16611731399999999</v>
      </c>
      <c r="I9" s="12">
        <v>-0.50605710400000004</v>
      </c>
      <c r="J9" s="12">
        <v>0.166478983</v>
      </c>
      <c r="K9" s="12">
        <v>0.125828669</v>
      </c>
      <c r="L9" s="12">
        <v>0.16422694199999999</v>
      </c>
      <c r="M9" s="12">
        <v>0.16520774899999999</v>
      </c>
      <c r="N9" s="12">
        <v>0.15019317200000001</v>
      </c>
      <c r="O9" s="12">
        <v>-0.386040469</v>
      </c>
      <c r="P9" s="12">
        <v>-1.7622753000000001E-2</v>
      </c>
      <c r="Q9" s="12">
        <v>0.14675698100000001</v>
      </c>
      <c r="R9" s="12">
        <v>1.483706E-3</v>
      </c>
      <c r="S9" s="12">
        <v>-0.247317335</v>
      </c>
      <c r="T9" s="12">
        <v>0.169796894</v>
      </c>
      <c r="U9" s="12">
        <v>0.15650778400000001</v>
      </c>
    </row>
    <row r="10" spans="1:21" x14ac:dyDescent="0.25">
      <c r="A10">
        <v>8</v>
      </c>
      <c r="B10" s="12">
        <v>0.16374470399999999</v>
      </c>
      <c r="C10" s="12">
        <v>0.16938876899999999</v>
      </c>
      <c r="D10" s="12">
        <v>0.212231428</v>
      </c>
      <c r="E10" s="12">
        <v>0.97284429500000003</v>
      </c>
      <c r="F10" s="12">
        <v>0.167135231</v>
      </c>
      <c r="G10" s="12">
        <v>0.240920298</v>
      </c>
      <c r="H10" s="12">
        <v>0.20608997600000001</v>
      </c>
      <c r="I10" s="12">
        <v>0.166478983</v>
      </c>
      <c r="J10" s="12">
        <v>-0.49655144299999998</v>
      </c>
      <c r="K10" s="12">
        <v>0.14799087499999999</v>
      </c>
      <c r="L10" s="12">
        <v>0.13246169199999999</v>
      </c>
      <c r="M10" s="12">
        <v>0.133915228</v>
      </c>
      <c r="N10" s="12">
        <v>0.13919815599999999</v>
      </c>
      <c r="O10" s="12">
        <v>0.16601289</v>
      </c>
      <c r="P10" s="12">
        <v>0.166897667</v>
      </c>
      <c r="Q10" s="12">
        <v>0.13271302300000001</v>
      </c>
      <c r="R10" s="12">
        <v>0.16374470399999999</v>
      </c>
      <c r="S10" s="12">
        <v>0.148163343</v>
      </c>
      <c r="T10" s="12">
        <v>0.181095486</v>
      </c>
      <c r="U10" s="12">
        <v>0.17037143099999999</v>
      </c>
    </row>
    <row r="11" spans="1:21" x14ac:dyDescent="0.25">
      <c r="A11">
        <v>9</v>
      </c>
      <c r="B11" s="12">
        <v>0.148163343</v>
      </c>
      <c r="C11" s="12">
        <v>0.158324888</v>
      </c>
      <c r="D11" s="12">
        <v>0.123616171</v>
      </c>
      <c r="E11" s="12">
        <v>0.114515424</v>
      </c>
      <c r="F11" s="12">
        <v>-0.13581515499999999</v>
      </c>
      <c r="G11" s="12">
        <v>0.14669023</v>
      </c>
      <c r="H11" s="12">
        <v>0.19542770800000001</v>
      </c>
      <c r="I11" s="12">
        <v>0.125828669</v>
      </c>
      <c r="J11" s="12">
        <v>0.14799087499999999</v>
      </c>
      <c r="K11" s="12">
        <v>-0.55030523499999995</v>
      </c>
      <c r="L11" s="12">
        <v>0.15057030499999999</v>
      </c>
      <c r="M11" s="12">
        <v>9.6130212000000007E-2</v>
      </c>
      <c r="N11" s="12">
        <v>0.129377942</v>
      </c>
      <c r="O11" s="12">
        <v>0.15312036700000001</v>
      </c>
      <c r="P11" s="12">
        <v>0.180103022</v>
      </c>
      <c r="Q11" s="12">
        <v>0.13548763999999999</v>
      </c>
      <c r="R11" s="12">
        <v>0.16938876899999999</v>
      </c>
      <c r="S11" s="12">
        <v>0.158324888</v>
      </c>
      <c r="T11" s="12">
        <v>0.18274493999999999</v>
      </c>
      <c r="U11" s="12">
        <v>0.17867693900000001</v>
      </c>
    </row>
    <row r="12" spans="1:21" x14ac:dyDescent="0.25">
      <c r="A12">
        <v>10</v>
      </c>
      <c r="B12" s="12">
        <v>0.181095486</v>
      </c>
      <c r="C12" s="12">
        <v>0.18274493999999999</v>
      </c>
      <c r="D12" s="12">
        <v>0.20774791500000001</v>
      </c>
      <c r="E12" s="12">
        <v>0.168969956</v>
      </c>
      <c r="F12" s="12">
        <v>0.13923892900000001</v>
      </c>
      <c r="G12" s="12">
        <v>0.257180886</v>
      </c>
      <c r="H12" s="12">
        <v>0.24185719899999999</v>
      </c>
      <c r="I12" s="12">
        <v>0.16422694199999999</v>
      </c>
      <c r="J12" s="12">
        <v>0.13246169199999999</v>
      </c>
      <c r="K12" s="12">
        <v>0.15057030499999999</v>
      </c>
      <c r="L12" s="12">
        <v>-0.64956762000000001</v>
      </c>
      <c r="M12" s="12">
        <v>0.22417641299999999</v>
      </c>
      <c r="N12" s="12">
        <v>0.178777977</v>
      </c>
      <c r="O12" s="12">
        <v>0.30403599799999997</v>
      </c>
      <c r="P12" s="12">
        <v>0.203509039</v>
      </c>
      <c r="Q12" s="12">
        <v>0.16233072000000001</v>
      </c>
      <c r="R12" s="12">
        <v>0.212231428</v>
      </c>
      <c r="S12" s="12">
        <v>0.123616171</v>
      </c>
      <c r="T12" s="12">
        <v>0.20774791500000001</v>
      </c>
      <c r="U12" s="12">
        <v>0.215561477</v>
      </c>
    </row>
    <row r="13" spans="1:21" x14ac:dyDescent="0.25">
      <c r="A13">
        <v>11</v>
      </c>
      <c r="B13" s="12">
        <v>0.17037143099999999</v>
      </c>
      <c r="C13" s="12">
        <v>0.17867693900000001</v>
      </c>
      <c r="D13" s="12">
        <v>0.215561477</v>
      </c>
      <c r="E13" s="12">
        <v>0.160707925</v>
      </c>
      <c r="F13" s="12">
        <v>0.13956070500000001</v>
      </c>
      <c r="G13" s="12">
        <v>0.244263071</v>
      </c>
      <c r="H13" s="12">
        <v>0.24045154899999999</v>
      </c>
      <c r="I13" s="12">
        <v>0.16520774899999999</v>
      </c>
      <c r="J13" s="12">
        <v>0.133915228</v>
      </c>
      <c r="K13" s="12">
        <v>9.6130212000000007E-2</v>
      </c>
      <c r="L13" s="12">
        <v>0.22417641299999999</v>
      </c>
      <c r="M13" s="12">
        <v>-0.476618808</v>
      </c>
      <c r="N13" s="12">
        <v>0.13085614600000001</v>
      </c>
      <c r="O13" s="12">
        <v>0.23551644199999999</v>
      </c>
      <c r="P13" s="12">
        <v>0.13793602999999999</v>
      </c>
      <c r="Q13" s="12">
        <v>0.140253764</v>
      </c>
      <c r="R13" s="12">
        <v>0.97284429500000003</v>
      </c>
      <c r="S13" s="12">
        <v>0.114515424</v>
      </c>
      <c r="T13" s="12">
        <v>0.168969956</v>
      </c>
      <c r="U13" s="12">
        <v>0.160707925</v>
      </c>
    </row>
    <row r="14" spans="1:21" x14ac:dyDescent="0.25">
      <c r="A14">
        <v>12</v>
      </c>
      <c r="B14" s="12">
        <v>-0.37873525099999999</v>
      </c>
      <c r="C14" s="12">
        <v>-3.9516968999999999E-2</v>
      </c>
      <c r="D14" s="12">
        <v>0.29794762299999999</v>
      </c>
      <c r="E14" s="12">
        <v>0.38536680000000001</v>
      </c>
      <c r="F14" s="12">
        <v>0.20610562199999999</v>
      </c>
      <c r="G14" s="12">
        <v>0.50313970900000005</v>
      </c>
      <c r="H14" s="12">
        <v>-0.77065337199999995</v>
      </c>
      <c r="I14" s="12">
        <v>0.15019317200000001</v>
      </c>
      <c r="J14" s="12">
        <v>0.13919815599999999</v>
      </c>
      <c r="K14" s="12">
        <v>0.129377942</v>
      </c>
      <c r="L14" s="12">
        <v>0.178777977</v>
      </c>
      <c r="M14" s="12">
        <v>0.13085614600000001</v>
      </c>
      <c r="N14" s="12">
        <v>-0.472164005</v>
      </c>
      <c r="O14" s="12">
        <v>0.17227640599999999</v>
      </c>
      <c r="P14" s="12">
        <v>0.17439331699999999</v>
      </c>
      <c r="Q14" s="12">
        <v>0.12909521700000001</v>
      </c>
      <c r="R14" s="12">
        <v>0.167135231</v>
      </c>
      <c r="S14" s="12">
        <v>-0.13581515499999999</v>
      </c>
      <c r="T14" s="12">
        <v>0.13923892900000001</v>
      </c>
      <c r="U14" s="12">
        <v>0.13956070500000001</v>
      </c>
    </row>
    <row r="15" spans="1:21" x14ac:dyDescent="0.25">
      <c r="A15">
        <v>13</v>
      </c>
      <c r="B15" s="12">
        <v>0.79179113800000001</v>
      </c>
      <c r="C15" s="12">
        <v>0.11834423299999999</v>
      </c>
      <c r="D15" s="12">
        <v>-0.24705867300000001</v>
      </c>
      <c r="E15" s="12">
        <v>-5.7886400000000003E-3</v>
      </c>
      <c r="F15" s="12">
        <v>-0.638489482</v>
      </c>
      <c r="G15" s="12">
        <v>0.14858339200000001</v>
      </c>
      <c r="H15" s="12">
        <v>0.665770419</v>
      </c>
      <c r="I15" s="12">
        <v>-0.386040469</v>
      </c>
      <c r="J15" s="12">
        <v>0.16601289</v>
      </c>
      <c r="K15" s="12">
        <v>0.15312036700000001</v>
      </c>
      <c r="L15" s="12">
        <v>0.30403599799999997</v>
      </c>
      <c r="M15" s="12">
        <v>0.23551644199999999</v>
      </c>
      <c r="N15" s="12">
        <v>0.17227640599999999</v>
      </c>
      <c r="O15" s="12">
        <v>-0.77574638299999998</v>
      </c>
      <c r="P15" s="12">
        <v>0.24653594000000001</v>
      </c>
      <c r="Q15" s="12">
        <v>0.145681962</v>
      </c>
      <c r="R15" s="12">
        <v>0.240920298</v>
      </c>
      <c r="S15" s="12">
        <v>0.14669023</v>
      </c>
      <c r="T15" s="12">
        <v>0.257180886</v>
      </c>
      <c r="U15" s="12">
        <v>0.244263071</v>
      </c>
    </row>
    <row r="16" spans="1:21" x14ac:dyDescent="0.25">
      <c r="A16">
        <v>14</v>
      </c>
      <c r="B16" s="12">
        <v>0.42154055899999998</v>
      </c>
      <c r="C16" s="12">
        <v>-0.34449146000000003</v>
      </c>
      <c r="D16" s="12">
        <v>-0.37042855299999999</v>
      </c>
      <c r="E16" s="12">
        <v>0.57202806500000003</v>
      </c>
      <c r="F16" s="12">
        <v>-0.39191912899999998</v>
      </c>
      <c r="G16" s="12">
        <v>0.52846542100000005</v>
      </c>
      <c r="H16" s="12">
        <v>0.43972146099999998</v>
      </c>
      <c r="I16" s="12">
        <v>-1.7622753000000001E-2</v>
      </c>
      <c r="J16" s="12">
        <v>0.166897667</v>
      </c>
      <c r="K16" s="12">
        <v>0.180103022</v>
      </c>
      <c r="L16" s="12">
        <v>0.203509039</v>
      </c>
      <c r="M16" s="12">
        <v>0.13793602999999999</v>
      </c>
      <c r="N16" s="12">
        <v>0.17439331699999999</v>
      </c>
      <c r="O16" s="12">
        <v>0.24653594000000001</v>
      </c>
      <c r="P16" s="12">
        <v>-0.66974138299999997</v>
      </c>
      <c r="Q16" s="12">
        <v>0.16611731399999999</v>
      </c>
      <c r="R16" s="12">
        <v>0.20608997600000001</v>
      </c>
      <c r="S16" s="12">
        <v>0.19542770800000001</v>
      </c>
      <c r="T16" s="12">
        <v>0.24185719899999999</v>
      </c>
      <c r="U16" s="12">
        <v>0.24045154899999999</v>
      </c>
    </row>
    <row r="17" spans="1:21" x14ac:dyDescent="0.25">
      <c r="A17">
        <v>15</v>
      </c>
      <c r="B17" s="12">
        <v>8.6670720000000007E-2</v>
      </c>
      <c r="C17" s="12">
        <v>0.41213234300000001</v>
      </c>
      <c r="D17" s="12">
        <v>-0.349870399</v>
      </c>
      <c r="E17" s="12">
        <v>0.54299083800000003</v>
      </c>
      <c r="F17" s="12">
        <v>0.15234203299999999</v>
      </c>
      <c r="G17" s="12">
        <v>0.12542041500000001</v>
      </c>
      <c r="H17" s="12">
        <v>0.33581183999999997</v>
      </c>
      <c r="I17" s="12">
        <v>0.14675698100000001</v>
      </c>
      <c r="J17" s="12">
        <v>0.13271302300000001</v>
      </c>
      <c r="K17" s="12">
        <v>0.13548763999999999</v>
      </c>
      <c r="L17" s="12">
        <v>0.16233072000000001</v>
      </c>
      <c r="M17" s="12">
        <v>0.140253764</v>
      </c>
      <c r="N17" s="12">
        <v>0.12909521700000001</v>
      </c>
      <c r="O17" s="12">
        <v>0.145681962</v>
      </c>
      <c r="P17" s="12">
        <v>0.16611731399999999</v>
      </c>
      <c r="Q17" s="12">
        <v>-0.50605710400000004</v>
      </c>
      <c r="R17" s="12">
        <v>0.166478983</v>
      </c>
      <c r="S17" s="12">
        <v>0.125828669</v>
      </c>
      <c r="T17" s="12">
        <v>0.16422694199999999</v>
      </c>
      <c r="U17" s="12">
        <v>0.16520774899999999</v>
      </c>
    </row>
    <row r="18" spans="1:21" x14ac:dyDescent="0.25">
      <c r="A18">
        <v>16</v>
      </c>
      <c r="B18" s="12">
        <v>-0.146598706</v>
      </c>
      <c r="C18" s="12">
        <v>-9.4470911000000005E-2</v>
      </c>
      <c r="D18" s="12">
        <v>-1.7452547999999998E-2</v>
      </c>
      <c r="E18" s="12">
        <v>-2.4543816E-2</v>
      </c>
      <c r="F18" s="12">
        <v>-6.3550134999999994E-2</v>
      </c>
      <c r="G18" s="12">
        <v>0.601182043</v>
      </c>
      <c r="H18" s="12">
        <v>0.74771601499999996</v>
      </c>
      <c r="I18" s="12">
        <v>1.483706E-3</v>
      </c>
      <c r="J18" s="12">
        <v>0.16374470399999999</v>
      </c>
      <c r="K18" s="12">
        <v>0.16938876899999999</v>
      </c>
      <c r="L18" s="12">
        <v>0.212231428</v>
      </c>
      <c r="M18" s="12">
        <v>0.97284429500000003</v>
      </c>
      <c r="N18" s="12">
        <v>0.167135231</v>
      </c>
      <c r="O18" s="12">
        <v>0.240920298</v>
      </c>
      <c r="P18" s="12">
        <v>0.20608997600000001</v>
      </c>
      <c r="Q18" s="12">
        <v>0.166478983</v>
      </c>
      <c r="R18" s="12">
        <v>-0.73399438800000005</v>
      </c>
      <c r="S18" s="12">
        <v>0.17217906399999999</v>
      </c>
      <c r="T18" s="12">
        <v>0.20659205899999999</v>
      </c>
      <c r="U18" s="12">
        <v>0.21289224300000001</v>
      </c>
    </row>
    <row r="19" spans="1:21" x14ac:dyDescent="0.25">
      <c r="A19">
        <v>17</v>
      </c>
      <c r="B19" s="12">
        <v>0.70208862500000002</v>
      </c>
      <c r="C19" s="12">
        <v>0.62623488999999999</v>
      </c>
      <c r="D19" s="12">
        <v>0.262303487</v>
      </c>
      <c r="E19" s="12">
        <v>0.32109592300000001</v>
      </c>
      <c r="F19" s="12">
        <v>0.49674832499999999</v>
      </c>
      <c r="G19" s="12">
        <v>0.38542390900000001</v>
      </c>
      <c r="H19" s="12">
        <v>0.48835339300000002</v>
      </c>
      <c r="I19" s="12">
        <v>-0.247317335</v>
      </c>
      <c r="J19" s="12">
        <v>0.148163343</v>
      </c>
      <c r="K19" s="12">
        <v>0.158324888</v>
      </c>
      <c r="L19" s="12">
        <v>0.123616171</v>
      </c>
      <c r="M19" s="12">
        <v>0.114515424</v>
      </c>
      <c r="N19" s="12">
        <v>-0.13581515499999999</v>
      </c>
      <c r="O19" s="12">
        <v>0.14669023</v>
      </c>
      <c r="P19" s="12">
        <v>0.19542770800000001</v>
      </c>
      <c r="Q19" s="12">
        <v>0.125828669</v>
      </c>
      <c r="R19" s="12">
        <v>0.17217906399999999</v>
      </c>
      <c r="S19" s="12">
        <v>-0.540824215</v>
      </c>
      <c r="T19" s="12">
        <v>0.18215130800000001</v>
      </c>
      <c r="U19" s="12">
        <v>0.17841594599999999</v>
      </c>
    </row>
    <row r="20" spans="1:21" x14ac:dyDescent="0.25">
      <c r="A20">
        <v>18</v>
      </c>
      <c r="B20" s="12">
        <v>-0.65290218700000002</v>
      </c>
      <c r="C20" s="12">
        <v>-0.60014928000000001</v>
      </c>
      <c r="D20" s="12">
        <v>-0.33626714299999999</v>
      </c>
      <c r="E20" s="12">
        <v>-0.21547585</v>
      </c>
      <c r="F20" s="12">
        <v>-0.67755468799999996</v>
      </c>
      <c r="G20" s="12">
        <v>0.39421467700000001</v>
      </c>
      <c r="H20" s="12">
        <v>0.15788866300000001</v>
      </c>
      <c r="I20" s="12">
        <v>0.169796894</v>
      </c>
      <c r="J20" s="12">
        <v>0.181095486</v>
      </c>
      <c r="K20" s="12">
        <v>0.18274493999999999</v>
      </c>
      <c r="L20" s="12">
        <v>0.20774791500000001</v>
      </c>
      <c r="M20" s="12">
        <v>0.168969956</v>
      </c>
      <c r="N20" s="12">
        <v>0.13923892900000001</v>
      </c>
      <c r="O20" s="12">
        <v>0.257180886</v>
      </c>
      <c r="P20" s="12">
        <v>0.24185719899999999</v>
      </c>
      <c r="Q20" s="12">
        <v>0.16422694199999999</v>
      </c>
      <c r="R20" s="12">
        <v>0.20659205899999999</v>
      </c>
      <c r="S20" s="12">
        <v>0.18215130800000001</v>
      </c>
      <c r="T20" s="12">
        <v>-0.8</v>
      </c>
      <c r="U20" s="12">
        <v>0.24235509399999999</v>
      </c>
    </row>
    <row r="21" spans="1:21" x14ac:dyDescent="0.25">
      <c r="A21">
        <v>19</v>
      </c>
      <c r="B21" s="12">
        <v>-0.296014783</v>
      </c>
      <c r="C21" s="12">
        <v>-0.44725340899999999</v>
      </c>
      <c r="D21" s="12">
        <v>0.30160405499999998</v>
      </c>
      <c r="E21" s="12">
        <v>-0.40305808399999998</v>
      </c>
      <c r="F21" s="12">
        <v>-0.384157637</v>
      </c>
      <c r="G21" s="12">
        <v>-7.7029291E-2</v>
      </c>
      <c r="H21" s="12">
        <v>-0.44847018700000002</v>
      </c>
      <c r="I21" s="12">
        <v>0.15650778400000001</v>
      </c>
      <c r="J21" s="12">
        <v>0.17037143099999999</v>
      </c>
      <c r="K21" s="12">
        <v>0.17867693900000001</v>
      </c>
      <c r="L21" s="12">
        <v>0.215561477</v>
      </c>
      <c r="M21" s="12">
        <v>0.160707925</v>
      </c>
      <c r="N21" s="12">
        <v>0.13956070500000001</v>
      </c>
      <c r="O21" s="12">
        <v>0.244263071</v>
      </c>
      <c r="P21" s="12">
        <v>0.24045154899999999</v>
      </c>
      <c r="Q21" s="12">
        <v>0.16520774899999999</v>
      </c>
      <c r="R21" s="12">
        <v>0.21289224300000001</v>
      </c>
      <c r="S21" s="12">
        <v>0.17841594599999999</v>
      </c>
      <c r="T21" s="12">
        <v>0.24235509399999999</v>
      </c>
      <c r="U21" s="12">
        <v>-0.75525408100000002</v>
      </c>
    </row>
    <row r="24" spans="1:21" x14ac:dyDescent="0.25">
      <c r="C24" t="s">
        <v>30</v>
      </c>
      <c r="D24" s="6">
        <f>MIN(B2:U21)</f>
        <v>-0.8</v>
      </c>
    </row>
    <row r="25" spans="1:21" x14ac:dyDescent="0.25">
      <c r="C25" t="s">
        <v>31</v>
      </c>
      <c r="D25" s="6">
        <f>MAX(B2:U21)</f>
        <v>0.97284429500000003</v>
      </c>
    </row>
    <row r="27" spans="1:21" x14ac:dyDescent="0.25">
      <c r="C27" t="s">
        <v>32</v>
      </c>
      <c r="D27" cm="1">
        <f t="array" ref="D27">MAX(ABS(B2:U21))</f>
        <v>0.97284429500000003</v>
      </c>
    </row>
    <row r="28" spans="1:21" x14ac:dyDescent="0.25">
      <c r="D28">
        <f>1/D27</f>
        <v>1.0279137217945036</v>
      </c>
    </row>
    <row r="30" spans="1:21" x14ac:dyDescent="0.25">
      <c r="B30" t="s">
        <v>33</v>
      </c>
      <c r="D30" s="5">
        <v>1</v>
      </c>
    </row>
  </sheetData>
  <conditionalFormatting sqref="B2:U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25F99-AB14-479E-AFC3-C89B71C55916}">
  <dimension ref="A1:U21"/>
  <sheetViews>
    <sheetView workbookViewId="0">
      <selection activeCell="B2" sqref="B2:U21"/>
    </sheetView>
  </sheetViews>
  <sheetFormatPr defaultRowHeight="15" x14ac:dyDescent="0.25"/>
  <cols>
    <col min="3" max="3" width="8.85546875" customWidth="1"/>
  </cols>
  <sheetData>
    <row r="1" spans="1:2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25">
      <c r="A2">
        <v>0</v>
      </c>
      <c r="B2" s="13">
        <f>'Coefficient Matrix raw'!B2*'Coefficient Matrix raw'!$D$30</f>
        <v>-0.49655144299999998</v>
      </c>
      <c r="C2" s="13">
        <f>'Coefficient Matrix raw'!C2*'Coefficient Matrix raw'!$D$30</f>
        <v>0.14799087499999999</v>
      </c>
      <c r="D2" s="13">
        <f>'Coefficient Matrix raw'!D2*'Coefficient Matrix raw'!$D$30</f>
        <v>0.13246169199999999</v>
      </c>
      <c r="E2" s="13">
        <f>'Coefficient Matrix raw'!E2*'Coefficient Matrix raw'!$D$30</f>
        <v>0.133915228</v>
      </c>
      <c r="F2" s="13">
        <f>'Coefficient Matrix raw'!F2*'Coefficient Matrix raw'!$D$30</f>
        <v>0.13919815599999999</v>
      </c>
      <c r="G2" s="13">
        <f>'Coefficient Matrix raw'!G2*'Coefficient Matrix raw'!$D$30</f>
        <v>0.16601289</v>
      </c>
      <c r="H2" s="13">
        <f>'Coefficient Matrix raw'!H2*'Coefficient Matrix raw'!$D$30</f>
        <v>0.166897667</v>
      </c>
      <c r="I2" s="13">
        <f>'Coefficient Matrix raw'!I2*'Coefficient Matrix raw'!$D$30</f>
        <v>0.13271302300000001</v>
      </c>
      <c r="J2" s="13">
        <f>'Coefficient Matrix raw'!J2*'Coefficient Matrix raw'!$D$30</f>
        <v>0.16374470399999999</v>
      </c>
      <c r="K2" s="13">
        <f>'Coefficient Matrix raw'!K2*'Coefficient Matrix raw'!$D$30</f>
        <v>0.148163343</v>
      </c>
      <c r="L2" s="13">
        <f>'Coefficient Matrix raw'!L2*'Coefficient Matrix raw'!$D$30</f>
        <v>0.181095486</v>
      </c>
      <c r="M2" s="13">
        <f>'Coefficient Matrix raw'!M2*'Coefficient Matrix raw'!$D$30</f>
        <v>0.17037143099999999</v>
      </c>
      <c r="N2" s="13">
        <f>'Coefficient Matrix raw'!N2*'Coefficient Matrix raw'!$D$30</f>
        <v>-0.37873525099999999</v>
      </c>
      <c r="O2" s="13">
        <f>'Coefficient Matrix raw'!O2*'Coefficient Matrix raw'!$D$30</f>
        <v>0.79179113800000001</v>
      </c>
      <c r="P2" s="13">
        <f>'Coefficient Matrix raw'!P2*'Coefficient Matrix raw'!$D$30</f>
        <v>0.42154055899999998</v>
      </c>
      <c r="Q2" s="13">
        <f>'Coefficient Matrix raw'!Q2*'Coefficient Matrix raw'!$D$30</f>
        <v>8.6670720000000007E-2</v>
      </c>
      <c r="R2" s="13">
        <f>'Coefficient Matrix raw'!R2*'Coefficient Matrix raw'!$D$30</f>
        <v>-0.146598706</v>
      </c>
      <c r="S2" s="13">
        <f>'Coefficient Matrix raw'!S2*'Coefficient Matrix raw'!$D$30</f>
        <v>0.70208862500000002</v>
      </c>
      <c r="T2" s="13">
        <f>'Coefficient Matrix raw'!T2*'Coefficient Matrix raw'!$D$30</f>
        <v>-0.65290218700000002</v>
      </c>
      <c r="U2" s="13">
        <f>'Coefficient Matrix raw'!U2*'Coefficient Matrix raw'!$D$30</f>
        <v>-0.296014783</v>
      </c>
    </row>
    <row r="3" spans="1:21" x14ac:dyDescent="0.25">
      <c r="A3">
        <v>1</v>
      </c>
      <c r="B3" s="13">
        <f>'Coefficient Matrix raw'!B3*'Coefficient Matrix raw'!$D$30</f>
        <v>0.14799087499999999</v>
      </c>
      <c r="C3" s="13">
        <f>'Coefficient Matrix raw'!C3*'Coefficient Matrix raw'!$D$30</f>
        <v>-0.55030523499999995</v>
      </c>
      <c r="D3" s="13">
        <f>'Coefficient Matrix raw'!D3*'Coefficient Matrix raw'!$D$30</f>
        <v>0.15057030499999999</v>
      </c>
      <c r="E3" s="13">
        <f>'Coefficient Matrix raw'!E3*'Coefficient Matrix raw'!$D$30</f>
        <v>9.6130212000000007E-2</v>
      </c>
      <c r="F3" s="13">
        <f>'Coefficient Matrix raw'!F3*'Coefficient Matrix raw'!$D$30</f>
        <v>0.129377942</v>
      </c>
      <c r="G3" s="13">
        <f>'Coefficient Matrix raw'!G3*'Coefficient Matrix raw'!$D$30</f>
        <v>0.15312036700000001</v>
      </c>
      <c r="H3" s="13">
        <f>'Coefficient Matrix raw'!H3*'Coefficient Matrix raw'!$D$30</f>
        <v>0.180103022</v>
      </c>
      <c r="I3" s="13">
        <f>'Coefficient Matrix raw'!I3*'Coefficient Matrix raw'!$D$30</f>
        <v>0.13548763999999999</v>
      </c>
      <c r="J3" s="13">
        <f>'Coefficient Matrix raw'!J3*'Coefficient Matrix raw'!$D$30</f>
        <v>0.16938876899999999</v>
      </c>
      <c r="K3" s="13">
        <f>'Coefficient Matrix raw'!K3*'Coefficient Matrix raw'!$D$30</f>
        <v>0.158324888</v>
      </c>
      <c r="L3" s="13">
        <f>'Coefficient Matrix raw'!L3*'Coefficient Matrix raw'!$D$30</f>
        <v>0.18274493999999999</v>
      </c>
      <c r="M3" s="13">
        <f>'Coefficient Matrix raw'!M3*'Coefficient Matrix raw'!$D$30</f>
        <v>0.17867693900000001</v>
      </c>
      <c r="N3" s="13">
        <f>'Coefficient Matrix raw'!N3*'Coefficient Matrix raw'!$D$30</f>
        <v>-3.9516968999999999E-2</v>
      </c>
      <c r="O3" s="13">
        <f>'Coefficient Matrix raw'!O3*'Coefficient Matrix raw'!$D$30</f>
        <v>0.11834423299999999</v>
      </c>
      <c r="P3" s="13">
        <f>'Coefficient Matrix raw'!P3*'Coefficient Matrix raw'!$D$30</f>
        <v>-0.34449146000000003</v>
      </c>
      <c r="Q3" s="13">
        <f>'Coefficient Matrix raw'!Q3*'Coefficient Matrix raw'!$D$30</f>
        <v>0.41213234300000001</v>
      </c>
      <c r="R3" s="13">
        <f>'Coefficient Matrix raw'!R3*'Coefficient Matrix raw'!$D$30</f>
        <v>-9.4470911000000005E-2</v>
      </c>
      <c r="S3" s="13">
        <f>'Coefficient Matrix raw'!S3*'Coefficient Matrix raw'!$D$30</f>
        <v>0.62623488999999999</v>
      </c>
      <c r="T3" s="13">
        <f>'Coefficient Matrix raw'!T3*'Coefficient Matrix raw'!$D$30</f>
        <v>-0.60014928000000001</v>
      </c>
      <c r="U3" s="13">
        <f>'Coefficient Matrix raw'!U3*'Coefficient Matrix raw'!$D$30</f>
        <v>-0.44725340899999999</v>
      </c>
    </row>
    <row r="4" spans="1:21" x14ac:dyDescent="0.25">
      <c r="A4">
        <v>2</v>
      </c>
      <c r="B4" s="13">
        <f>'Coefficient Matrix raw'!B4*'Coefficient Matrix raw'!$D$30</f>
        <v>0.13246169199999999</v>
      </c>
      <c r="C4" s="13">
        <f>'Coefficient Matrix raw'!C4*'Coefficient Matrix raw'!$D$30</f>
        <v>0.15057030499999999</v>
      </c>
      <c r="D4" s="13">
        <f>'Coefficient Matrix raw'!D4*'Coefficient Matrix raw'!$D$30</f>
        <v>-0.64956762000000001</v>
      </c>
      <c r="E4" s="13">
        <f>'Coefficient Matrix raw'!E4*'Coefficient Matrix raw'!$D$30</f>
        <v>0.22417641299999999</v>
      </c>
      <c r="F4" s="13">
        <f>'Coefficient Matrix raw'!F4*'Coefficient Matrix raw'!$D$30</f>
        <v>0.178777977</v>
      </c>
      <c r="G4" s="13">
        <f>'Coefficient Matrix raw'!G4*'Coefficient Matrix raw'!$D$30</f>
        <v>0.30403599799999997</v>
      </c>
      <c r="H4" s="13">
        <f>'Coefficient Matrix raw'!H4*'Coefficient Matrix raw'!$D$30</f>
        <v>0.203509039</v>
      </c>
      <c r="I4" s="13">
        <f>'Coefficient Matrix raw'!I4*'Coefficient Matrix raw'!$D$30</f>
        <v>0.16233072000000001</v>
      </c>
      <c r="J4" s="13">
        <f>'Coefficient Matrix raw'!J4*'Coefficient Matrix raw'!$D$30</f>
        <v>0.212231428</v>
      </c>
      <c r="K4" s="13">
        <f>'Coefficient Matrix raw'!K4*'Coefficient Matrix raw'!$D$30</f>
        <v>0.123616171</v>
      </c>
      <c r="L4" s="13">
        <f>'Coefficient Matrix raw'!L4*'Coefficient Matrix raw'!$D$30</f>
        <v>0.20774791500000001</v>
      </c>
      <c r="M4" s="13">
        <f>'Coefficient Matrix raw'!M4*'Coefficient Matrix raw'!$D$30</f>
        <v>0.215561477</v>
      </c>
      <c r="N4" s="13">
        <f>'Coefficient Matrix raw'!N4*'Coefficient Matrix raw'!$D$30</f>
        <v>0.29794762299999999</v>
      </c>
      <c r="O4" s="13">
        <f>'Coefficient Matrix raw'!O4*'Coefficient Matrix raw'!$D$30</f>
        <v>-0.24705867300000001</v>
      </c>
      <c r="P4" s="13">
        <f>'Coefficient Matrix raw'!P4*'Coefficient Matrix raw'!$D$30</f>
        <v>-0.37042855299999999</v>
      </c>
      <c r="Q4" s="13">
        <f>'Coefficient Matrix raw'!Q4*'Coefficient Matrix raw'!$D$30</f>
        <v>-0.349870399</v>
      </c>
      <c r="R4" s="13">
        <f>'Coefficient Matrix raw'!R4*'Coefficient Matrix raw'!$D$30</f>
        <v>-1.7452547999999998E-2</v>
      </c>
      <c r="S4" s="13">
        <f>'Coefficient Matrix raw'!S4*'Coefficient Matrix raw'!$D$30</f>
        <v>0.262303487</v>
      </c>
      <c r="T4" s="13">
        <f>'Coefficient Matrix raw'!T4*'Coefficient Matrix raw'!$D$30</f>
        <v>-0.33626714299999999</v>
      </c>
      <c r="U4" s="13">
        <f>'Coefficient Matrix raw'!U4*'Coefficient Matrix raw'!$D$30</f>
        <v>0.30160405499999998</v>
      </c>
    </row>
    <row r="5" spans="1:21" x14ac:dyDescent="0.25">
      <c r="A5">
        <v>3</v>
      </c>
      <c r="B5" s="13">
        <f>'Coefficient Matrix raw'!B5*'Coefficient Matrix raw'!$D$30</f>
        <v>0.133915228</v>
      </c>
      <c r="C5" s="13">
        <f>'Coefficient Matrix raw'!C5*'Coefficient Matrix raw'!$D$30</f>
        <v>9.6130212000000007E-2</v>
      </c>
      <c r="D5" s="13">
        <f>'Coefficient Matrix raw'!D5*'Coefficient Matrix raw'!$D$30</f>
        <v>0.22417641299999999</v>
      </c>
      <c r="E5" s="13">
        <f>'Coefficient Matrix raw'!E5*'Coefficient Matrix raw'!$D$30</f>
        <v>-0.476618808</v>
      </c>
      <c r="F5" s="13">
        <f>'Coefficient Matrix raw'!F5*'Coefficient Matrix raw'!$D$30</f>
        <v>0.13085614600000001</v>
      </c>
      <c r="G5" s="13">
        <f>'Coefficient Matrix raw'!G5*'Coefficient Matrix raw'!$D$30</f>
        <v>0.23551644199999999</v>
      </c>
      <c r="H5" s="13">
        <f>'Coefficient Matrix raw'!H5*'Coefficient Matrix raw'!$D$30</f>
        <v>0.13793602999999999</v>
      </c>
      <c r="I5" s="13">
        <f>'Coefficient Matrix raw'!I5*'Coefficient Matrix raw'!$D$30</f>
        <v>0.140253764</v>
      </c>
      <c r="J5" s="13">
        <f>'Coefficient Matrix raw'!J5*'Coefficient Matrix raw'!$D$30</f>
        <v>0.97284429500000003</v>
      </c>
      <c r="K5" s="13">
        <f>'Coefficient Matrix raw'!K5*'Coefficient Matrix raw'!$D$30</f>
        <v>0.114515424</v>
      </c>
      <c r="L5" s="13">
        <f>'Coefficient Matrix raw'!L5*'Coefficient Matrix raw'!$D$30</f>
        <v>0.168969956</v>
      </c>
      <c r="M5" s="13">
        <f>'Coefficient Matrix raw'!M5*'Coefficient Matrix raw'!$D$30</f>
        <v>0.160707925</v>
      </c>
      <c r="N5" s="13">
        <f>'Coefficient Matrix raw'!N5*'Coefficient Matrix raw'!$D$30</f>
        <v>0.38536680000000001</v>
      </c>
      <c r="O5" s="13">
        <f>'Coefficient Matrix raw'!O5*'Coefficient Matrix raw'!$D$30</f>
        <v>-5.7886400000000003E-3</v>
      </c>
      <c r="P5" s="13">
        <f>'Coefficient Matrix raw'!P5*'Coefficient Matrix raw'!$D$30</f>
        <v>0.57202806500000003</v>
      </c>
      <c r="Q5" s="13">
        <f>'Coefficient Matrix raw'!Q5*'Coefficient Matrix raw'!$D$30</f>
        <v>0.54299083800000003</v>
      </c>
      <c r="R5" s="13">
        <f>'Coefficient Matrix raw'!R5*'Coefficient Matrix raw'!$D$30</f>
        <v>-2.4543816E-2</v>
      </c>
      <c r="S5" s="13">
        <f>'Coefficient Matrix raw'!S5*'Coefficient Matrix raw'!$D$30</f>
        <v>0.32109592300000001</v>
      </c>
      <c r="T5" s="13">
        <f>'Coefficient Matrix raw'!T5*'Coefficient Matrix raw'!$D$30</f>
        <v>-0.21547585</v>
      </c>
      <c r="U5" s="13">
        <f>'Coefficient Matrix raw'!U5*'Coefficient Matrix raw'!$D$30</f>
        <v>-0.40305808399999998</v>
      </c>
    </row>
    <row r="6" spans="1:21" x14ac:dyDescent="0.25">
      <c r="A6">
        <v>4</v>
      </c>
      <c r="B6" s="13">
        <f>'Coefficient Matrix raw'!B6*'Coefficient Matrix raw'!$D$30</f>
        <v>0.13919815599999999</v>
      </c>
      <c r="C6" s="13">
        <f>'Coefficient Matrix raw'!C6*'Coefficient Matrix raw'!$D$30</f>
        <v>0.129377942</v>
      </c>
      <c r="D6" s="13">
        <f>'Coefficient Matrix raw'!D6*'Coefficient Matrix raw'!$D$30</f>
        <v>0.178777977</v>
      </c>
      <c r="E6" s="13">
        <f>'Coefficient Matrix raw'!E6*'Coefficient Matrix raw'!$D$30</f>
        <v>0.13085614600000001</v>
      </c>
      <c r="F6" s="13">
        <f>'Coefficient Matrix raw'!F6*'Coefficient Matrix raw'!$D$30</f>
        <v>-0.472164005</v>
      </c>
      <c r="G6" s="13">
        <f>'Coefficient Matrix raw'!G6*'Coefficient Matrix raw'!$D$30</f>
        <v>0.17227640599999999</v>
      </c>
      <c r="H6" s="13">
        <f>'Coefficient Matrix raw'!H6*'Coefficient Matrix raw'!$D$30</f>
        <v>0.17439331699999999</v>
      </c>
      <c r="I6" s="13">
        <f>'Coefficient Matrix raw'!I6*'Coefficient Matrix raw'!$D$30</f>
        <v>0.12909521700000001</v>
      </c>
      <c r="J6" s="13">
        <f>'Coefficient Matrix raw'!J6*'Coefficient Matrix raw'!$D$30</f>
        <v>0.167135231</v>
      </c>
      <c r="K6" s="13">
        <f>'Coefficient Matrix raw'!K6*'Coefficient Matrix raw'!$D$30</f>
        <v>-0.13581515499999999</v>
      </c>
      <c r="L6" s="13">
        <f>'Coefficient Matrix raw'!L6*'Coefficient Matrix raw'!$D$30</f>
        <v>0.13923892900000001</v>
      </c>
      <c r="M6" s="13">
        <f>'Coefficient Matrix raw'!M6*'Coefficient Matrix raw'!$D$30</f>
        <v>0.13956070500000001</v>
      </c>
      <c r="N6" s="13">
        <f>'Coefficient Matrix raw'!N6*'Coefficient Matrix raw'!$D$30</f>
        <v>0.20610562199999999</v>
      </c>
      <c r="O6" s="13">
        <f>'Coefficient Matrix raw'!O6*'Coefficient Matrix raw'!$D$30</f>
        <v>-0.638489482</v>
      </c>
      <c r="P6" s="13">
        <f>'Coefficient Matrix raw'!P6*'Coefficient Matrix raw'!$D$30</f>
        <v>-0.39191912899999998</v>
      </c>
      <c r="Q6" s="13">
        <f>'Coefficient Matrix raw'!Q6*'Coefficient Matrix raw'!$D$30</f>
        <v>0.15234203299999999</v>
      </c>
      <c r="R6" s="13">
        <f>'Coefficient Matrix raw'!R6*'Coefficient Matrix raw'!$D$30</f>
        <v>-6.3550134999999994E-2</v>
      </c>
      <c r="S6" s="13">
        <f>'Coefficient Matrix raw'!S6*'Coefficient Matrix raw'!$D$30</f>
        <v>0.49674832499999999</v>
      </c>
      <c r="T6" s="13">
        <f>'Coefficient Matrix raw'!T6*'Coefficient Matrix raw'!$D$30</f>
        <v>-0.67755468799999996</v>
      </c>
      <c r="U6" s="13">
        <f>'Coefficient Matrix raw'!U6*'Coefficient Matrix raw'!$D$30</f>
        <v>-0.384157637</v>
      </c>
    </row>
    <row r="7" spans="1:21" x14ac:dyDescent="0.25">
      <c r="A7">
        <v>5</v>
      </c>
      <c r="B7" s="13">
        <f>'Coefficient Matrix raw'!B7*'Coefficient Matrix raw'!$D$30</f>
        <v>0.16601289</v>
      </c>
      <c r="C7" s="13">
        <f>'Coefficient Matrix raw'!C7*'Coefficient Matrix raw'!$D$30</f>
        <v>0.15312036700000001</v>
      </c>
      <c r="D7" s="13">
        <f>'Coefficient Matrix raw'!D7*'Coefficient Matrix raw'!$D$30</f>
        <v>0.30403599799999997</v>
      </c>
      <c r="E7" s="13">
        <f>'Coefficient Matrix raw'!E7*'Coefficient Matrix raw'!$D$30</f>
        <v>0.23551644199999999</v>
      </c>
      <c r="F7" s="13">
        <f>'Coefficient Matrix raw'!F7*'Coefficient Matrix raw'!$D$30</f>
        <v>0.17227640599999999</v>
      </c>
      <c r="G7" s="13">
        <f>'Coefficient Matrix raw'!G7*'Coefficient Matrix raw'!$D$30</f>
        <v>-0.77574638299999998</v>
      </c>
      <c r="H7" s="13">
        <f>'Coefficient Matrix raw'!H7*'Coefficient Matrix raw'!$D$30</f>
        <v>0.24653594000000001</v>
      </c>
      <c r="I7" s="13">
        <f>'Coefficient Matrix raw'!I7*'Coefficient Matrix raw'!$D$30</f>
        <v>0.145681962</v>
      </c>
      <c r="J7" s="13">
        <f>'Coefficient Matrix raw'!J7*'Coefficient Matrix raw'!$D$30</f>
        <v>0.240920298</v>
      </c>
      <c r="K7" s="13">
        <f>'Coefficient Matrix raw'!K7*'Coefficient Matrix raw'!$D$30</f>
        <v>0.14669023</v>
      </c>
      <c r="L7" s="13">
        <f>'Coefficient Matrix raw'!L7*'Coefficient Matrix raw'!$D$30</f>
        <v>0.257180886</v>
      </c>
      <c r="M7" s="13">
        <f>'Coefficient Matrix raw'!M7*'Coefficient Matrix raw'!$D$30</f>
        <v>0.244263071</v>
      </c>
      <c r="N7" s="13">
        <f>'Coefficient Matrix raw'!N7*'Coefficient Matrix raw'!$D$30</f>
        <v>0.50313970900000005</v>
      </c>
      <c r="O7" s="13">
        <f>'Coefficient Matrix raw'!O7*'Coefficient Matrix raw'!$D$30</f>
        <v>0.14858339200000001</v>
      </c>
      <c r="P7" s="13">
        <f>'Coefficient Matrix raw'!P7*'Coefficient Matrix raw'!$D$30</f>
        <v>0.52846542100000005</v>
      </c>
      <c r="Q7" s="13">
        <f>'Coefficient Matrix raw'!Q7*'Coefficient Matrix raw'!$D$30</f>
        <v>0.12542041500000001</v>
      </c>
      <c r="R7" s="13">
        <f>'Coefficient Matrix raw'!R7*'Coefficient Matrix raw'!$D$30</f>
        <v>0.601182043</v>
      </c>
      <c r="S7" s="13">
        <f>'Coefficient Matrix raw'!S7*'Coefficient Matrix raw'!$D$30</f>
        <v>0.38542390900000001</v>
      </c>
      <c r="T7" s="13">
        <f>'Coefficient Matrix raw'!T7*'Coefficient Matrix raw'!$D$30</f>
        <v>0.39421467700000001</v>
      </c>
      <c r="U7" s="13">
        <f>'Coefficient Matrix raw'!U7*'Coefficient Matrix raw'!$D$30</f>
        <v>-7.7029291E-2</v>
      </c>
    </row>
    <row r="8" spans="1:21" x14ac:dyDescent="0.25">
      <c r="A8">
        <v>6</v>
      </c>
      <c r="B8" s="13">
        <f>'Coefficient Matrix raw'!B8*'Coefficient Matrix raw'!$D$30</f>
        <v>0.166897667</v>
      </c>
      <c r="C8" s="13">
        <f>'Coefficient Matrix raw'!C8*'Coefficient Matrix raw'!$D$30</f>
        <v>0.180103022</v>
      </c>
      <c r="D8" s="13">
        <f>'Coefficient Matrix raw'!D8*'Coefficient Matrix raw'!$D$30</f>
        <v>0.203509039</v>
      </c>
      <c r="E8" s="13">
        <f>'Coefficient Matrix raw'!E8*'Coefficient Matrix raw'!$D$30</f>
        <v>0.13793602999999999</v>
      </c>
      <c r="F8" s="13">
        <f>'Coefficient Matrix raw'!F8*'Coefficient Matrix raw'!$D$30</f>
        <v>0.17439331699999999</v>
      </c>
      <c r="G8" s="13">
        <f>'Coefficient Matrix raw'!G8*'Coefficient Matrix raw'!$D$30</f>
        <v>0.24653594000000001</v>
      </c>
      <c r="H8" s="13">
        <f>'Coefficient Matrix raw'!H8*'Coefficient Matrix raw'!$D$30</f>
        <v>-0.66974138299999997</v>
      </c>
      <c r="I8" s="13">
        <f>'Coefficient Matrix raw'!I8*'Coefficient Matrix raw'!$D$30</f>
        <v>0.16611731399999999</v>
      </c>
      <c r="J8" s="13">
        <f>'Coefficient Matrix raw'!J8*'Coefficient Matrix raw'!$D$30</f>
        <v>0.20608997600000001</v>
      </c>
      <c r="K8" s="13">
        <f>'Coefficient Matrix raw'!K8*'Coefficient Matrix raw'!$D$30</f>
        <v>0.19542770800000001</v>
      </c>
      <c r="L8" s="13">
        <f>'Coefficient Matrix raw'!L8*'Coefficient Matrix raw'!$D$30</f>
        <v>0.24185719899999999</v>
      </c>
      <c r="M8" s="13">
        <f>'Coefficient Matrix raw'!M8*'Coefficient Matrix raw'!$D$30</f>
        <v>0.24045154899999999</v>
      </c>
      <c r="N8" s="13">
        <f>'Coefficient Matrix raw'!N8*'Coefficient Matrix raw'!$D$30</f>
        <v>-0.77065337199999995</v>
      </c>
      <c r="O8" s="13">
        <f>'Coefficient Matrix raw'!O8*'Coefficient Matrix raw'!$D$30</f>
        <v>0.665770419</v>
      </c>
      <c r="P8" s="13">
        <f>'Coefficient Matrix raw'!P8*'Coefficient Matrix raw'!$D$30</f>
        <v>0.43972146099999998</v>
      </c>
      <c r="Q8" s="13">
        <f>'Coefficient Matrix raw'!Q8*'Coefficient Matrix raw'!$D$30</f>
        <v>0.33581183999999997</v>
      </c>
      <c r="R8" s="13">
        <f>'Coefficient Matrix raw'!R8*'Coefficient Matrix raw'!$D$30</f>
        <v>0.74771601499999996</v>
      </c>
      <c r="S8" s="13">
        <f>'Coefficient Matrix raw'!S8*'Coefficient Matrix raw'!$D$30</f>
        <v>0.48835339300000002</v>
      </c>
      <c r="T8" s="13">
        <f>'Coefficient Matrix raw'!T8*'Coefficient Matrix raw'!$D$30</f>
        <v>0.15788866300000001</v>
      </c>
      <c r="U8" s="13">
        <f>'Coefficient Matrix raw'!U8*'Coefficient Matrix raw'!$D$30</f>
        <v>-0.44847018700000002</v>
      </c>
    </row>
    <row r="9" spans="1:21" x14ac:dyDescent="0.25">
      <c r="A9">
        <v>7</v>
      </c>
      <c r="B9" s="13">
        <f>'Coefficient Matrix raw'!B9*'Coefficient Matrix raw'!$D$30</f>
        <v>0.13271302300000001</v>
      </c>
      <c r="C9" s="13">
        <f>'Coefficient Matrix raw'!C9*'Coefficient Matrix raw'!$D$30</f>
        <v>0.13548763999999999</v>
      </c>
      <c r="D9" s="13">
        <f>'Coefficient Matrix raw'!D9*'Coefficient Matrix raw'!$D$30</f>
        <v>0.16233072000000001</v>
      </c>
      <c r="E9" s="13">
        <f>'Coefficient Matrix raw'!E9*'Coefficient Matrix raw'!$D$30</f>
        <v>0.140253764</v>
      </c>
      <c r="F9" s="13">
        <f>'Coefficient Matrix raw'!F9*'Coefficient Matrix raw'!$D$30</f>
        <v>0.12909521700000001</v>
      </c>
      <c r="G9" s="13">
        <f>'Coefficient Matrix raw'!G9*'Coefficient Matrix raw'!$D$30</f>
        <v>0.145681962</v>
      </c>
      <c r="H9" s="13">
        <f>'Coefficient Matrix raw'!H9*'Coefficient Matrix raw'!$D$30</f>
        <v>0.16611731399999999</v>
      </c>
      <c r="I9" s="13">
        <f>'Coefficient Matrix raw'!I9*'Coefficient Matrix raw'!$D$30</f>
        <v>-0.50605710400000004</v>
      </c>
      <c r="J9" s="13">
        <f>'Coefficient Matrix raw'!J9*'Coefficient Matrix raw'!$D$30</f>
        <v>0.166478983</v>
      </c>
      <c r="K9" s="13">
        <f>'Coefficient Matrix raw'!K9*'Coefficient Matrix raw'!$D$30</f>
        <v>0.125828669</v>
      </c>
      <c r="L9" s="13">
        <f>'Coefficient Matrix raw'!L9*'Coefficient Matrix raw'!$D$30</f>
        <v>0.16422694199999999</v>
      </c>
      <c r="M9" s="13">
        <f>'Coefficient Matrix raw'!M9*'Coefficient Matrix raw'!$D$30</f>
        <v>0.16520774899999999</v>
      </c>
      <c r="N9" s="13">
        <f>'Coefficient Matrix raw'!N9*'Coefficient Matrix raw'!$D$30</f>
        <v>0.15019317200000001</v>
      </c>
      <c r="O9" s="13">
        <f>'Coefficient Matrix raw'!O9*'Coefficient Matrix raw'!$D$30</f>
        <v>-0.386040469</v>
      </c>
      <c r="P9" s="13">
        <f>'Coefficient Matrix raw'!P9*'Coefficient Matrix raw'!$D$30</f>
        <v>-1.7622753000000001E-2</v>
      </c>
      <c r="Q9" s="13">
        <f>'Coefficient Matrix raw'!Q9*'Coefficient Matrix raw'!$D$30</f>
        <v>0.14675698100000001</v>
      </c>
      <c r="R9" s="13">
        <f>'Coefficient Matrix raw'!R9*'Coefficient Matrix raw'!$D$30</f>
        <v>1.483706E-3</v>
      </c>
      <c r="S9" s="13">
        <f>'Coefficient Matrix raw'!S9*'Coefficient Matrix raw'!$D$30</f>
        <v>-0.247317335</v>
      </c>
      <c r="T9" s="13">
        <f>'Coefficient Matrix raw'!T9*'Coefficient Matrix raw'!$D$30</f>
        <v>0.169796894</v>
      </c>
      <c r="U9" s="13">
        <f>'Coefficient Matrix raw'!U9*'Coefficient Matrix raw'!$D$30</f>
        <v>0.15650778400000001</v>
      </c>
    </row>
    <row r="10" spans="1:21" x14ac:dyDescent="0.25">
      <c r="A10">
        <v>8</v>
      </c>
      <c r="B10" s="13">
        <f>'Coefficient Matrix raw'!B10*'Coefficient Matrix raw'!$D$30</f>
        <v>0.16374470399999999</v>
      </c>
      <c r="C10" s="13">
        <f>'Coefficient Matrix raw'!C10*'Coefficient Matrix raw'!$D$30</f>
        <v>0.16938876899999999</v>
      </c>
      <c r="D10" s="13">
        <f>'Coefficient Matrix raw'!D10*'Coefficient Matrix raw'!$D$30</f>
        <v>0.212231428</v>
      </c>
      <c r="E10" s="13">
        <f>'Coefficient Matrix raw'!E10*'Coefficient Matrix raw'!$D$30</f>
        <v>0.97284429500000003</v>
      </c>
      <c r="F10" s="13">
        <f>'Coefficient Matrix raw'!F10*'Coefficient Matrix raw'!$D$30</f>
        <v>0.167135231</v>
      </c>
      <c r="G10" s="13">
        <f>'Coefficient Matrix raw'!G10*'Coefficient Matrix raw'!$D$30</f>
        <v>0.240920298</v>
      </c>
      <c r="H10" s="13">
        <f>'Coefficient Matrix raw'!H10*'Coefficient Matrix raw'!$D$30</f>
        <v>0.20608997600000001</v>
      </c>
      <c r="I10" s="13">
        <f>'Coefficient Matrix raw'!I10*'Coefficient Matrix raw'!$D$30</f>
        <v>0.166478983</v>
      </c>
      <c r="J10" s="13">
        <f>'Coefficient Matrix raw'!J10*'Coefficient Matrix raw'!$D$30</f>
        <v>-0.49655144299999998</v>
      </c>
      <c r="K10" s="13">
        <f>'Coefficient Matrix raw'!K10*'Coefficient Matrix raw'!$D$30</f>
        <v>0.14799087499999999</v>
      </c>
      <c r="L10" s="13">
        <f>'Coefficient Matrix raw'!L10*'Coefficient Matrix raw'!$D$30</f>
        <v>0.13246169199999999</v>
      </c>
      <c r="M10" s="13">
        <f>'Coefficient Matrix raw'!M10*'Coefficient Matrix raw'!$D$30</f>
        <v>0.133915228</v>
      </c>
      <c r="N10" s="13">
        <f>'Coefficient Matrix raw'!N10*'Coefficient Matrix raw'!$D$30</f>
        <v>0.13919815599999999</v>
      </c>
      <c r="O10" s="13">
        <f>'Coefficient Matrix raw'!O10*'Coefficient Matrix raw'!$D$30</f>
        <v>0.16601289</v>
      </c>
      <c r="P10" s="13">
        <f>'Coefficient Matrix raw'!P10*'Coefficient Matrix raw'!$D$30</f>
        <v>0.166897667</v>
      </c>
      <c r="Q10" s="13">
        <f>'Coefficient Matrix raw'!Q10*'Coefficient Matrix raw'!$D$30</f>
        <v>0.13271302300000001</v>
      </c>
      <c r="R10" s="13">
        <f>'Coefficient Matrix raw'!R10*'Coefficient Matrix raw'!$D$30</f>
        <v>0.16374470399999999</v>
      </c>
      <c r="S10" s="13">
        <f>'Coefficient Matrix raw'!S10*'Coefficient Matrix raw'!$D$30</f>
        <v>0.148163343</v>
      </c>
      <c r="T10" s="13">
        <f>'Coefficient Matrix raw'!T10*'Coefficient Matrix raw'!$D$30</f>
        <v>0.181095486</v>
      </c>
      <c r="U10" s="13">
        <f>'Coefficient Matrix raw'!U10*'Coefficient Matrix raw'!$D$30</f>
        <v>0.17037143099999999</v>
      </c>
    </row>
    <row r="11" spans="1:21" x14ac:dyDescent="0.25">
      <c r="A11">
        <v>9</v>
      </c>
      <c r="B11" s="13">
        <f>'Coefficient Matrix raw'!B11*'Coefficient Matrix raw'!$D$30</f>
        <v>0.148163343</v>
      </c>
      <c r="C11" s="13">
        <f>'Coefficient Matrix raw'!C11*'Coefficient Matrix raw'!$D$30</f>
        <v>0.158324888</v>
      </c>
      <c r="D11" s="13">
        <f>'Coefficient Matrix raw'!D11*'Coefficient Matrix raw'!$D$30</f>
        <v>0.123616171</v>
      </c>
      <c r="E11" s="13">
        <f>'Coefficient Matrix raw'!E11*'Coefficient Matrix raw'!$D$30</f>
        <v>0.114515424</v>
      </c>
      <c r="F11" s="13">
        <f>'Coefficient Matrix raw'!F11*'Coefficient Matrix raw'!$D$30</f>
        <v>-0.13581515499999999</v>
      </c>
      <c r="G11" s="13">
        <f>'Coefficient Matrix raw'!G11*'Coefficient Matrix raw'!$D$30</f>
        <v>0.14669023</v>
      </c>
      <c r="H11" s="13">
        <f>'Coefficient Matrix raw'!H11*'Coefficient Matrix raw'!$D$30</f>
        <v>0.19542770800000001</v>
      </c>
      <c r="I11" s="13">
        <f>'Coefficient Matrix raw'!I11*'Coefficient Matrix raw'!$D$30</f>
        <v>0.125828669</v>
      </c>
      <c r="J11" s="13">
        <f>'Coefficient Matrix raw'!J11*'Coefficient Matrix raw'!$D$30</f>
        <v>0.14799087499999999</v>
      </c>
      <c r="K11" s="13">
        <f>'Coefficient Matrix raw'!K11*'Coefficient Matrix raw'!$D$30</f>
        <v>-0.55030523499999995</v>
      </c>
      <c r="L11" s="13">
        <f>'Coefficient Matrix raw'!L11*'Coefficient Matrix raw'!$D$30</f>
        <v>0.15057030499999999</v>
      </c>
      <c r="M11" s="13">
        <f>'Coefficient Matrix raw'!M11*'Coefficient Matrix raw'!$D$30</f>
        <v>9.6130212000000007E-2</v>
      </c>
      <c r="N11" s="13">
        <f>'Coefficient Matrix raw'!N11*'Coefficient Matrix raw'!$D$30</f>
        <v>0.129377942</v>
      </c>
      <c r="O11" s="13">
        <f>'Coefficient Matrix raw'!O11*'Coefficient Matrix raw'!$D$30</f>
        <v>0.15312036700000001</v>
      </c>
      <c r="P11" s="13">
        <f>'Coefficient Matrix raw'!P11*'Coefficient Matrix raw'!$D$30</f>
        <v>0.180103022</v>
      </c>
      <c r="Q11" s="13">
        <f>'Coefficient Matrix raw'!Q11*'Coefficient Matrix raw'!$D$30</f>
        <v>0.13548763999999999</v>
      </c>
      <c r="R11" s="13">
        <f>'Coefficient Matrix raw'!R11*'Coefficient Matrix raw'!$D$30</f>
        <v>0.16938876899999999</v>
      </c>
      <c r="S11" s="13">
        <f>'Coefficient Matrix raw'!S11*'Coefficient Matrix raw'!$D$30</f>
        <v>0.158324888</v>
      </c>
      <c r="T11" s="13">
        <f>'Coefficient Matrix raw'!T11*'Coefficient Matrix raw'!$D$30</f>
        <v>0.18274493999999999</v>
      </c>
      <c r="U11" s="13">
        <f>'Coefficient Matrix raw'!U11*'Coefficient Matrix raw'!$D$30</f>
        <v>0.17867693900000001</v>
      </c>
    </row>
    <row r="12" spans="1:21" x14ac:dyDescent="0.25">
      <c r="A12">
        <v>10</v>
      </c>
      <c r="B12" s="13">
        <f>'Coefficient Matrix raw'!B12*'Coefficient Matrix raw'!$D$30</f>
        <v>0.181095486</v>
      </c>
      <c r="C12" s="13">
        <f>'Coefficient Matrix raw'!C12*'Coefficient Matrix raw'!$D$30</f>
        <v>0.18274493999999999</v>
      </c>
      <c r="D12" s="13">
        <f>'Coefficient Matrix raw'!D12*'Coefficient Matrix raw'!$D$30</f>
        <v>0.20774791500000001</v>
      </c>
      <c r="E12" s="13">
        <f>'Coefficient Matrix raw'!E12*'Coefficient Matrix raw'!$D$30</f>
        <v>0.168969956</v>
      </c>
      <c r="F12" s="13">
        <f>'Coefficient Matrix raw'!F12*'Coefficient Matrix raw'!$D$30</f>
        <v>0.13923892900000001</v>
      </c>
      <c r="G12" s="13">
        <f>'Coefficient Matrix raw'!G12*'Coefficient Matrix raw'!$D$30</f>
        <v>0.257180886</v>
      </c>
      <c r="H12" s="13">
        <f>'Coefficient Matrix raw'!H12*'Coefficient Matrix raw'!$D$30</f>
        <v>0.24185719899999999</v>
      </c>
      <c r="I12" s="13">
        <f>'Coefficient Matrix raw'!I12*'Coefficient Matrix raw'!$D$30</f>
        <v>0.16422694199999999</v>
      </c>
      <c r="J12" s="13">
        <f>'Coefficient Matrix raw'!J12*'Coefficient Matrix raw'!$D$30</f>
        <v>0.13246169199999999</v>
      </c>
      <c r="K12" s="13">
        <f>'Coefficient Matrix raw'!K12*'Coefficient Matrix raw'!$D$30</f>
        <v>0.15057030499999999</v>
      </c>
      <c r="L12" s="13">
        <f>'Coefficient Matrix raw'!L12*'Coefficient Matrix raw'!$D$30</f>
        <v>-0.64956762000000001</v>
      </c>
      <c r="M12" s="13">
        <f>'Coefficient Matrix raw'!M12*'Coefficient Matrix raw'!$D$30</f>
        <v>0.22417641299999999</v>
      </c>
      <c r="N12" s="13">
        <f>'Coefficient Matrix raw'!N12*'Coefficient Matrix raw'!$D$30</f>
        <v>0.178777977</v>
      </c>
      <c r="O12" s="13">
        <f>'Coefficient Matrix raw'!O12*'Coefficient Matrix raw'!$D$30</f>
        <v>0.30403599799999997</v>
      </c>
      <c r="P12" s="13">
        <f>'Coefficient Matrix raw'!P12*'Coefficient Matrix raw'!$D$30</f>
        <v>0.203509039</v>
      </c>
      <c r="Q12" s="13">
        <f>'Coefficient Matrix raw'!Q12*'Coefficient Matrix raw'!$D$30</f>
        <v>0.16233072000000001</v>
      </c>
      <c r="R12" s="13">
        <f>'Coefficient Matrix raw'!R12*'Coefficient Matrix raw'!$D$30</f>
        <v>0.212231428</v>
      </c>
      <c r="S12" s="13">
        <f>'Coefficient Matrix raw'!S12*'Coefficient Matrix raw'!$D$30</f>
        <v>0.123616171</v>
      </c>
      <c r="T12" s="13">
        <f>'Coefficient Matrix raw'!T12*'Coefficient Matrix raw'!$D$30</f>
        <v>0.20774791500000001</v>
      </c>
      <c r="U12" s="13">
        <f>'Coefficient Matrix raw'!U12*'Coefficient Matrix raw'!$D$30</f>
        <v>0.215561477</v>
      </c>
    </row>
    <row r="13" spans="1:21" x14ac:dyDescent="0.25">
      <c r="A13">
        <v>11</v>
      </c>
      <c r="B13" s="13">
        <f>'Coefficient Matrix raw'!B13*'Coefficient Matrix raw'!$D$30</f>
        <v>0.17037143099999999</v>
      </c>
      <c r="C13" s="13">
        <f>'Coefficient Matrix raw'!C13*'Coefficient Matrix raw'!$D$30</f>
        <v>0.17867693900000001</v>
      </c>
      <c r="D13" s="13">
        <f>'Coefficient Matrix raw'!D13*'Coefficient Matrix raw'!$D$30</f>
        <v>0.215561477</v>
      </c>
      <c r="E13" s="13">
        <f>'Coefficient Matrix raw'!E13*'Coefficient Matrix raw'!$D$30</f>
        <v>0.160707925</v>
      </c>
      <c r="F13" s="13">
        <f>'Coefficient Matrix raw'!F13*'Coefficient Matrix raw'!$D$30</f>
        <v>0.13956070500000001</v>
      </c>
      <c r="G13" s="13">
        <f>'Coefficient Matrix raw'!G13*'Coefficient Matrix raw'!$D$30</f>
        <v>0.244263071</v>
      </c>
      <c r="H13" s="13">
        <f>'Coefficient Matrix raw'!H13*'Coefficient Matrix raw'!$D$30</f>
        <v>0.24045154899999999</v>
      </c>
      <c r="I13" s="13">
        <f>'Coefficient Matrix raw'!I13*'Coefficient Matrix raw'!$D$30</f>
        <v>0.16520774899999999</v>
      </c>
      <c r="J13" s="13">
        <f>'Coefficient Matrix raw'!J13*'Coefficient Matrix raw'!$D$30</f>
        <v>0.133915228</v>
      </c>
      <c r="K13" s="13">
        <f>'Coefficient Matrix raw'!K13*'Coefficient Matrix raw'!$D$30</f>
        <v>9.6130212000000007E-2</v>
      </c>
      <c r="L13" s="13">
        <f>'Coefficient Matrix raw'!L13*'Coefficient Matrix raw'!$D$30</f>
        <v>0.22417641299999999</v>
      </c>
      <c r="M13" s="13">
        <f>'Coefficient Matrix raw'!M13*'Coefficient Matrix raw'!$D$30</f>
        <v>-0.476618808</v>
      </c>
      <c r="N13" s="13">
        <f>'Coefficient Matrix raw'!N13*'Coefficient Matrix raw'!$D$30</f>
        <v>0.13085614600000001</v>
      </c>
      <c r="O13" s="13">
        <f>'Coefficient Matrix raw'!O13*'Coefficient Matrix raw'!$D$30</f>
        <v>0.23551644199999999</v>
      </c>
      <c r="P13" s="13">
        <f>'Coefficient Matrix raw'!P13*'Coefficient Matrix raw'!$D$30</f>
        <v>0.13793602999999999</v>
      </c>
      <c r="Q13" s="13">
        <f>'Coefficient Matrix raw'!Q13*'Coefficient Matrix raw'!$D$30</f>
        <v>0.140253764</v>
      </c>
      <c r="R13" s="13">
        <f>'Coefficient Matrix raw'!R13*'Coefficient Matrix raw'!$D$30</f>
        <v>0.97284429500000003</v>
      </c>
      <c r="S13" s="13">
        <f>'Coefficient Matrix raw'!S13*'Coefficient Matrix raw'!$D$30</f>
        <v>0.114515424</v>
      </c>
      <c r="T13" s="13">
        <f>'Coefficient Matrix raw'!T13*'Coefficient Matrix raw'!$D$30</f>
        <v>0.168969956</v>
      </c>
      <c r="U13" s="13">
        <f>'Coefficient Matrix raw'!U13*'Coefficient Matrix raw'!$D$30</f>
        <v>0.160707925</v>
      </c>
    </row>
    <row r="14" spans="1:21" x14ac:dyDescent="0.25">
      <c r="A14">
        <v>12</v>
      </c>
      <c r="B14" s="13">
        <f>'Coefficient Matrix raw'!B14*'Coefficient Matrix raw'!$D$30</f>
        <v>-0.37873525099999999</v>
      </c>
      <c r="C14" s="13">
        <f>'Coefficient Matrix raw'!C14*'Coefficient Matrix raw'!$D$30</f>
        <v>-3.9516968999999999E-2</v>
      </c>
      <c r="D14" s="13">
        <f>'Coefficient Matrix raw'!D14*'Coefficient Matrix raw'!$D$30</f>
        <v>0.29794762299999999</v>
      </c>
      <c r="E14" s="13">
        <f>'Coefficient Matrix raw'!E14*'Coefficient Matrix raw'!$D$30</f>
        <v>0.38536680000000001</v>
      </c>
      <c r="F14" s="13">
        <f>'Coefficient Matrix raw'!F14*'Coefficient Matrix raw'!$D$30</f>
        <v>0.20610562199999999</v>
      </c>
      <c r="G14" s="13">
        <f>'Coefficient Matrix raw'!G14*'Coefficient Matrix raw'!$D$30</f>
        <v>0.50313970900000005</v>
      </c>
      <c r="H14" s="13">
        <f>'Coefficient Matrix raw'!H14*'Coefficient Matrix raw'!$D$30</f>
        <v>-0.77065337199999995</v>
      </c>
      <c r="I14" s="13">
        <f>'Coefficient Matrix raw'!I14*'Coefficient Matrix raw'!$D$30</f>
        <v>0.15019317200000001</v>
      </c>
      <c r="J14" s="13">
        <f>'Coefficient Matrix raw'!J14*'Coefficient Matrix raw'!$D$30</f>
        <v>0.13919815599999999</v>
      </c>
      <c r="K14" s="13">
        <f>'Coefficient Matrix raw'!K14*'Coefficient Matrix raw'!$D$30</f>
        <v>0.129377942</v>
      </c>
      <c r="L14" s="13">
        <f>'Coefficient Matrix raw'!L14*'Coefficient Matrix raw'!$D$30</f>
        <v>0.178777977</v>
      </c>
      <c r="M14" s="13">
        <f>'Coefficient Matrix raw'!M14*'Coefficient Matrix raw'!$D$30</f>
        <v>0.13085614600000001</v>
      </c>
      <c r="N14" s="13">
        <f>'Coefficient Matrix raw'!N14*'Coefficient Matrix raw'!$D$30</f>
        <v>-0.472164005</v>
      </c>
      <c r="O14" s="13">
        <f>'Coefficient Matrix raw'!O14*'Coefficient Matrix raw'!$D$30</f>
        <v>0.17227640599999999</v>
      </c>
      <c r="P14" s="13">
        <f>'Coefficient Matrix raw'!P14*'Coefficient Matrix raw'!$D$30</f>
        <v>0.17439331699999999</v>
      </c>
      <c r="Q14" s="13">
        <f>'Coefficient Matrix raw'!Q14*'Coefficient Matrix raw'!$D$30</f>
        <v>0.12909521700000001</v>
      </c>
      <c r="R14" s="13">
        <f>'Coefficient Matrix raw'!R14*'Coefficient Matrix raw'!$D$30</f>
        <v>0.167135231</v>
      </c>
      <c r="S14" s="13">
        <f>'Coefficient Matrix raw'!S14*'Coefficient Matrix raw'!$D$30</f>
        <v>-0.13581515499999999</v>
      </c>
      <c r="T14" s="13">
        <f>'Coefficient Matrix raw'!T14*'Coefficient Matrix raw'!$D$30</f>
        <v>0.13923892900000001</v>
      </c>
      <c r="U14" s="13">
        <f>'Coefficient Matrix raw'!U14*'Coefficient Matrix raw'!$D$30</f>
        <v>0.13956070500000001</v>
      </c>
    </row>
    <row r="15" spans="1:21" x14ac:dyDescent="0.25">
      <c r="A15">
        <v>13</v>
      </c>
      <c r="B15" s="13">
        <f>'Coefficient Matrix raw'!B15*'Coefficient Matrix raw'!$D$30</f>
        <v>0.79179113800000001</v>
      </c>
      <c r="C15" s="13">
        <f>'Coefficient Matrix raw'!C15*'Coefficient Matrix raw'!$D$30</f>
        <v>0.11834423299999999</v>
      </c>
      <c r="D15" s="13">
        <f>'Coefficient Matrix raw'!D15*'Coefficient Matrix raw'!$D$30</f>
        <v>-0.24705867300000001</v>
      </c>
      <c r="E15" s="13">
        <f>'Coefficient Matrix raw'!E15*'Coefficient Matrix raw'!$D$30</f>
        <v>-5.7886400000000003E-3</v>
      </c>
      <c r="F15" s="13">
        <f>'Coefficient Matrix raw'!F15*'Coefficient Matrix raw'!$D$30</f>
        <v>-0.638489482</v>
      </c>
      <c r="G15" s="13">
        <f>'Coefficient Matrix raw'!G15*'Coefficient Matrix raw'!$D$30</f>
        <v>0.14858339200000001</v>
      </c>
      <c r="H15" s="13">
        <f>'Coefficient Matrix raw'!H15*'Coefficient Matrix raw'!$D$30</f>
        <v>0.665770419</v>
      </c>
      <c r="I15" s="13">
        <f>'Coefficient Matrix raw'!I15*'Coefficient Matrix raw'!$D$30</f>
        <v>-0.386040469</v>
      </c>
      <c r="J15" s="13">
        <f>'Coefficient Matrix raw'!J15*'Coefficient Matrix raw'!$D$30</f>
        <v>0.16601289</v>
      </c>
      <c r="K15" s="13">
        <f>'Coefficient Matrix raw'!K15*'Coefficient Matrix raw'!$D$30</f>
        <v>0.15312036700000001</v>
      </c>
      <c r="L15" s="13">
        <f>'Coefficient Matrix raw'!L15*'Coefficient Matrix raw'!$D$30</f>
        <v>0.30403599799999997</v>
      </c>
      <c r="M15" s="13">
        <f>'Coefficient Matrix raw'!M15*'Coefficient Matrix raw'!$D$30</f>
        <v>0.23551644199999999</v>
      </c>
      <c r="N15" s="13">
        <f>'Coefficient Matrix raw'!N15*'Coefficient Matrix raw'!$D$30</f>
        <v>0.17227640599999999</v>
      </c>
      <c r="O15" s="13">
        <f>'Coefficient Matrix raw'!O15*'Coefficient Matrix raw'!$D$30</f>
        <v>-0.77574638299999998</v>
      </c>
      <c r="P15" s="13">
        <f>'Coefficient Matrix raw'!P15*'Coefficient Matrix raw'!$D$30</f>
        <v>0.24653594000000001</v>
      </c>
      <c r="Q15" s="13">
        <f>'Coefficient Matrix raw'!Q15*'Coefficient Matrix raw'!$D$30</f>
        <v>0.145681962</v>
      </c>
      <c r="R15" s="13">
        <f>'Coefficient Matrix raw'!R15*'Coefficient Matrix raw'!$D$30</f>
        <v>0.240920298</v>
      </c>
      <c r="S15" s="13">
        <f>'Coefficient Matrix raw'!S15*'Coefficient Matrix raw'!$D$30</f>
        <v>0.14669023</v>
      </c>
      <c r="T15" s="13">
        <f>'Coefficient Matrix raw'!T15*'Coefficient Matrix raw'!$D$30</f>
        <v>0.257180886</v>
      </c>
      <c r="U15" s="13">
        <f>'Coefficient Matrix raw'!U15*'Coefficient Matrix raw'!$D$30</f>
        <v>0.244263071</v>
      </c>
    </row>
    <row r="16" spans="1:21" x14ac:dyDescent="0.25">
      <c r="A16">
        <v>14</v>
      </c>
      <c r="B16" s="13">
        <f>'Coefficient Matrix raw'!B16*'Coefficient Matrix raw'!$D$30</f>
        <v>0.42154055899999998</v>
      </c>
      <c r="C16" s="13">
        <f>'Coefficient Matrix raw'!C16*'Coefficient Matrix raw'!$D$30</f>
        <v>-0.34449146000000003</v>
      </c>
      <c r="D16" s="13">
        <f>'Coefficient Matrix raw'!D16*'Coefficient Matrix raw'!$D$30</f>
        <v>-0.37042855299999999</v>
      </c>
      <c r="E16" s="13">
        <f>'Coefficient Matrix raw'!E16*'Coefficient Matrix raw'!$D$30</f>
        <v>0.57202806500000003</v>
      </c>
      <c r="F16" s="13">
        <f>'Coefficient Matrix raw'!F16*'Coefficient Matrix raw'!$D$30</f>
        <v>-0.39191912899999998</v>
      </c>
      <c r="G16" s="13">
        <f>'Coefficient Matrix raw'!G16*'Coefficient Matrix raw'!$D$30</f>
        <v>0.52846542100000005</v>
      </c>
      <c r="H16" s="13">
        <f>'Coefficient Matrix raw'!H16*'Coefficient Matrix raw'!$D$30</f>
        <v>0.43972146099999998</v>
      </c>
      <c r="I16" s="13">
        <f>'Coefficient Matrix raw'!I16*'Coefficient Matrix raw'!$D$30</f>
        <v>-1.7622753000000001E-2</v>
      </c>
      <c r="J16" s="13">
        <f>'Coefficient Matrix raw'!J16*'Coefficient Matrix raw'!$D$30</f>
        <v>0.166897667</v>
      </c>
      <c r="K16" s="13">
        <f>'Coefficient Matrix raw'!K16*'Coefficient Matrix raw'!$D$30</f>
        <v>0.180103022</v>
      </c>
      <c r="L16" s="13">
        <f>'Coefficient Matrix raw'!L16*'Coefficient Matrix raw'!$D$30</f>
        <v>0.203509039</v>
      </c>
      <c r="M16" s="13">
        <f>'Coefficient Matrix raw'!M16*'Coefficient Matrix raw'!$D$30</f>
        <v>0.13793602999999999</v>
      </c>
      <c r="N16" s="13">
        <f>'Coefficient Matrix raw'!N16*'Coefficient Matrix raw'!$D$30</f>
        <v>0.17439331699999999</v>
      </c>
      <c r="O16" s="13">
        <f>'Coefficient Matrix raw'!O16*'Coefficient Matrix raw'!$D$30</f>
        <v>0.24653594000000001</v>
      </c>
      <c r="P16" s="13">
        <f>'Coefficient Matrix raw'!P16*'Coefficient Matrix raw'!$D$30</f>
        <v>-0.66974138299999997</v>
      </c>
      <c r="Q16" s="13">
        <f>'Coefficient Matrix raw'!Q16*'Coefficient Matrix raw'!$D$30</f>
        <v>0.16611731399999999</v>
      </c>
      <c r="R16" s="13">
        <f>'Coefficient Matrix raw'!R16*'Coefficient Matrix raw'!$D$30</f>
        <v>0.20608997600000001</v>
      </c>
      <c r="S16" s="13">
        <f>'Coefficient Matrix raw'!S16*'Coefficient Matrix raw'!$D$30</f>
        <v>0.19542770800000001</v>
      </c>
      <c r="T16" s="13">
        <f>'Coefficient Matrix raw'!T16*'Coefficient Matrix raw'!$D$30</f>
        <v>0.24185719899999999</v>
      </c>
      <c r="U16" s="13">
        <f>'Coefficient Matrix raw'!U16*'Coefficient Matrix raw'!$D$30</f>
        <v>0.24045154899999999</v>
      </c>
    </row>
    <row r="17" spans="1:21" x14ac:dyDescent="0.25">
      <c r="A17">
        <v>15</v>
      </c>
      <c r="B17" s="13">
        <f>'Coefficient Matrix raw'!B17*'Coefficient Matrix raw'!$D$30</f>
        <v>8.6670720000000007E-2</v>
      </c>
      <c r="C17" s="13">
        <f>'Coefficient Matrix raw'!C17*'Coefficient Matrix raw'!$D$30</f>
        <v>0.41213234300000001</v>
      </c>
      <c r="D17" s="13">
        <f>'Coefficient Matrix raw'!D17*'Coefficient Matrix raw'!$D$30</f>
        <v>-0.349870399</v>
      </c>
      <c r="E17" s="13">
        <f>'Coefficient Matrix raw'!E17*'Coefficient Matrix raw'!$D$30</f>
        <v>0.54299083800000003</v>
      </c>
      <c r="F17" s="13">
        <f>'Coefficient Matrix raw'!F17*'Coefficient Matrix raw'!$D$30</f>
        <v>0.15234203299999999</v>
      </c>
      <c r="G17" s="13">
        <f>'Coefficient Matrix raw'!G17*'Coefficient Matrix raw'!$D$30</f>
        <v>0.12542041500000001</v>
      </c>
      <c r="H17" s="13">
        <f>'Coefficient Matrix raw'!H17*'Coefficient Matrix raw'!$D$30</f>
        <v>0.33581183999999997</v>
      </c>
      <c r="I17" s="13">
        <f>'Coefficient Matrix raw'!I17*'Coefficient Matrix raw'!$D$30</f>
        <v>0.14675698100000001</v>
      </c>
      <c r="J17" s="13">
        <f>'Coefficient Matrix raw'!J17*'Coefficient Matrix raw'!$D$30</f>
        <v>0.13271302300000001</v>
      </c>
      <c r="K17" s="13">
        <f>'Coefficient Matrix raw'!K17*'Coefficient Matrix raw'!$D$30</f>
        <v>0.13548763999999999</v>
      </c>
      <c r="L17" s="13">
        <f>'Coefficient Matrix raw'!L17*'Coefficient Matrix raw'!$D$30</f>
        <v>0.16233072000000001</v>
      </c>
      <c r="M17" s="13">
        <f>'Coefficient Matrix raw'!M17*'Coefficient Matrix raw'!$D$30</f>
        <v>0.140253764</v>
      </c>
      <c r="N17" s="13">
        <f>'Coefficient Matrix raw'!N17*'Coefficient Matrix raw'!$D$30</f>
        <v>0.12909521700000001</v>
      </c>
      <c r="O17" s="13">
        <f>'Coefficient Matrix raw'!O17*'Coefficient Matrix raw'!$D$30</f>
        <v>0.145681962</v>
      </c>
      <c r="P17" s="13">
        <f>'Coefficient Matrix raw'!P17*'Coefficient Matrix raw'!$D$30</f>
        <v>0.16611731399999999</v>
      </c>
      <c r="Q17" s="13">
        <f>'Coefficient Matrix raw'!Q17*'Coefficient Matrix raw'!$D$30</f>
        <v>-0.50605710400000004</v>
      </c>
      <c r="R17" s="13">
        <f>'Coefficient Matrix raw'!R17*'Coefficient Matrix raw'!$D$30</f>
        <v>0.166478983</v>
      </c>
      <c r="S17" s="13">
        <f>'Coefficient Matrix raw'!S17*'Coefficient Matrix raw'!$D$30</f>
        <v>0.125828669</v>
      </c>
      <c r="T17" s="13">
        <f>'Coefficient Matrix raw'!T17*'Coefficient Matrix raw'!$D$30</f>
        <v>0.16422694199999999</v>
      </c>
      <c r="U17" s="13">
        <f>'Coefficient Matrix raw'!U17*'Coefficient Matrix raw'!$D$30</f>
        <v>0.16520774899999999</v>
      </c>
    </row>
    <row r="18" spans="1:21" x14ac:dyDescent="0.25">
      <c r="A18">
        <v>16</v>
      </c>
      <c r="B18" s="13">
        <f>'Coefficient Matrix raw'!B18*'Coefficient Matrix raw'!$D$30</f>
        <v>-0.146598706</v>
      </c>
      <c r="C18" s="13">
        <f>'Coefficient Matrix raw'!C18*'Coefficient Matrix raw'!$D$30</f>
        <v>-9.4470911000000005E-2</v>
      </c>
      <c r="D18" s="13">
        <f>'Coefficient Matrix raw'!D18*'Coefficient Matrix raw'!$D$30</f>
        <v>-1.7452547999999998E-2</v>
      </c>
      <c r="E18" s="13">
        <f>'Coefficient Matrix raw'!E18*'Coefficient Matrix raw'!$D$30</f>
        <v>-2.4543816E-2</v>
      </c>
      <c r="F18" s="13">
        <f>'Coefficient Matrix raw'!F18*'Coefficient Matrix raw'!$D$30</f>
        <v>-6.3550134999999994E-2</v>
      </c>
      <c r="G18" s="13">
        <f>'Coefficient Matrix raw'!G18*'Coefficient Matrix raw'!$D$30</f>
        <v>0.601182043</v>
      </c>
      <c r="H18" s="13">
        <f>'Coefficient Matrix raw'!H18*'Coefficient Matrix raw'!$D$30</f>
        <v>0.74771601499999996</v>
      </c>
      <c r="I18" s="13">
        <f>'Coefficient Matrix raw'!I18*'Coefficient Matrix raw'!$D$30</f>
        <v>1.483706E-3</v>
      </c>
      <c r="J18" s="13">
        <f>'Coefficient Matrix raw'!J18*'Coefficient Matrix raw'!$D$30</f>
        <v>0.16374470399999999</v>
      </c>
      <c r="K18" s="13">
        <f>'Coefficient Matrix raw'!K18*'Coefficient Matrix raw'!$D$30</f>
        <v>0.16938876899999999</v>
      </c>
      <c r="L18" s="13">
        <f>'Coefficient Matrix raw'!L18*'Coefficient Matrix raw'!$D$30</f>
        <v>0.212231428</v>
      </c>
      <c r="M18" s="13">
        <f>'Coefficient Matrix raw'!M18*'Coefficient Matrix raw'!$D$30</f>
        <v>0.97284429500000003</v>
      </c>
      <c r="N18" s="13">
        <f>'Coefficient Matrix raw'!N18*'Coefficient Matrix raw'!$D$30</f>
        <v>0.167135231</v>
      </c>
      <c r="O18" s="13">
        <f>'Coefficient Matrix raw'!O18*'Coefficient Matrix raw'!$D$30</f>
        <v>0.240920298</v>
      </c>
      <c r="P18" s="13">
        <f>'Coefficient Matrix raw'!P18*'Coefficient Matrix raw'!$D$30</f>
        <v>0.20608997600000001</v>
      </c>
      <c r="Q18" s="13">
        <f>'Coefficient Matrix raw'!Q18*'Coefficient Matrix raw'!$D$30</f>
        <v>0.166478983</v>
      </c>
      <c r="R18" s="13">
        <f>'Coefficient Matrix raw'!R18*'Coefficient Matrix raw'!$D$30</f>
        <v>-0.73399438800000005</v>
      </c>
      <c r="S18" s="13">
        <f>'Coefficient Matrix raw'!S18*'Coefficient Matrix raw'!$D$30</f>
        <v>0.17217906399999999</v>
      </c>
      <c r="T18" s="13">
        <f>'Coefficient Matrix raw'!T18*'Coefficient Matrix raw'!$D$30</f>
        <v>0.20659205899999999</v>
      </c>
      <c r="U18" s="13">
        <f>'Coefficient Matrix raw'!U18*'Coefficient Matrix raw'!$D$30</f>
        <v>0.21289224300000001</v>
      </c>
    </row>
    <row r="19" spans="1:21" x14ac:dyDescent="0.25">
      <c r="A19">
        <v>17</v>
      </c>
      <c r="B19" s="13">
        <f>'Coefficient Matrix raw'!B19*'Coefficient Matrix raw'!$D$30</f>
        <v>0.70208862500000002</v>
      </c>
      <c r="C19" s="13">
        <f>'Coefficient Matrix raw'!C19*'Coefficient Matrix raw'!$D$30</f>
        <v>0.62623488999999999</v>
      </c>
      <c r="D19" s="13">
        <f>'Coefficient Matrix raw'!D19*'Coefficient Matrix raw'!$D$30</f>
        <v>0.262303487</v>
      </c>
      <c r="E19" s="13">
        <f>'Coefficient Matrix raw'!E19*'Coefficient Matrix raw'!$D$30</f>
        <v>0.32109592300000001</v>
      </c>
      <c r="F19" s="13">
        <f>'Coefficient Matrix raw'!F19*'Coefficient Matrix raw'!$D$30</f>
        <v>0.49674832499999999</v>
      </c>
      <c r="G19" s="13">
        <f>'Coefficient Matrix raw'!G19*'Coefficient Matrix raw'!$D$30</f>
        <v>0.38542390900000001</v>
      </c>
      <c r="H19" s="13">
        <f>'Coefficient Matrix raw'!H19*'Coefficient Matrix raw'!$D$30</f>
        <v>0.48835339300000002</v>
      </c>
      <c r="I19" s="13">
        <f>'Coefficient Matrix raw'!I19*'Coefficient Matrix raw'!$D$30</f>
        <v>-0.247317335</v>
      </c>
      <c r="J19" s="13">
        <f>'Coefficient Matrix raw'!J19*'Coefficient Matrix raw'!$D$30</f>
        <v>0.148163343</v>
      </c>
      <c r="K19" s="13">
        <f>'Coefficient Matrix raw'!K19*'Coefficient Matrix raw'!$D$30</f>
        <v>0.158324888</v>
      </c>
      <c r="L19" s="13">
        <f>'Coefficient Matrix raw'!L19*'Coefficient Matrix raw'!$D$30</f>
        <v>0.123616171</v>
      </c>
      <c r="M19" s="13">
        <f>'Coefficient Matrix raw'!M19*'Coefficient Matrix raw'!$D$30</f>
        <v>0.114515424</v>
      </c>
      <c r="N19" s="13">
        <f>'Coefficient Matrix raw'!N19*'Coefficient Matrix raw'!$D$30</f>
        <v>-0.13581515499999999</v>
      </c>
      <c r="O19" s="13">
        <f>'Coefficient Matrix raw'!O19*'Coefficient Matrix raw'!$D$30</f>
        <v>0.14669023</v>
      </c>
      <c r="P19" s="13">
        <f>'Coefficient Matrix raw'!P19*'Coefficient Matrix raw'!$D$30</f>
        <v>0.19542770800000001</v>
      </c>
      <c r="Q19" s="13">
        <f>'Coefficient Matrix raw'!Q19*'Coefficient Matrix raw'!$D$30</f>
        <v>0.125828669</v>
      </c>
      <c r="R19" s="13">
        <f>'Coefficient Matrix raw'!R19*'Coefficient Matrix raw'!$D$30</f>
        <v>0.17217906399999999</v>
      </c>
      <c r="S19" s="13">
        <f>'Coefficient Matrix raw'!S19*'Coefficient Matrix raw'!$D$30</f>
        <v>-0.540824215</v>
      </c>
      <c r="T19" s="13">
        <f>'Coefficient Matrix raw'!T19*'Coefficient Matrix raw'!$D$30</f>
        <v>0.18215130800000001</v>
      </c>
      <c r="U19" s="13">
        <f>'Coefficient Matrix raw'!U19*'Coefficient Matrix raw'!$D$30</f>
        <v>0.17841594599999999</v>
      </c>
    </row>
    <row r="20" spans="1:21" x14ac:dyDescent="0.25">
      <c r="A20">
        <v>18</v>
      </c>
      <c r="B20" s="13">
        <f>'Coefficient Matrix raw'!B20*'Coefficient Matrix raw'!$D$30</f>
        <v>-0.65290218700000002</v>
      </c>
      <c r="C20" s="13">
        <f>'Coefficient Matrix raw'!C20*'Coefficient Matrix raw'!$D$30</f>
        <v>-0.60014928000000001</v>
      </c>
      <c r="D20" s="13">
        <f>'Coefficient Matrix raw'!D20*'Coefficient Matrix raw'!$D$30</f>
        <v>-0.33626714299999999</v>
      </c>
      <c r="E20" s="13">
        <f>'Coefficient Matrix raw'!E20*'Coefficient Matrix raw'!$D$30</f>
        <v>-0.21547585</v>
      </c>
      <c r="F20" s="13">
        <f>'Coefficient Matrix raw'!F20*'Coefficient Matrix raw'!$D$30</f>
        <v>-0.67755468799999996</v>
      </c>
      <c r="G20" s="13">
        <f>'Coefficient Matrix raw'!G20*'Coefficient Matrix raw'!$D$30</f>
        <v>0.39421467700000001</v>
      </c>
      <c r="H20" s="13">
        <f>'Coefficient Matrix raw'!H20*'Coefficient Matrix raw'!$D$30</f>
        <v>0.15788866300000001</v>
      </c>
      <c r="I20" s="13">
        <f>'Coefficient Matrix raw'!I20*'Coefficient Matrix raw'!$D$30</f>
        <v>0.169796894</v>
      </c>
      <c r="J20" s="13">
        <f>'Coefficient Matrix raw'!J20*'Coefficient Matrix raw'!$D$30</f>
        <v>0.181095486</v>
      </c>
      <c r="K20" s="13">
        <f>'Coefficient Matrix raw'!K20*'Coefficient Matrix raw'!$D$30</f>
        <v>0.18274493999999999</v>
      </c>
      <c r="L20" s="13">
        <f>'Coefficient Matrix raw'!L20*'Coefficient Matrix raw'!$D$30</f>
        <v>0.20774791500000001</v>
      </c>
      <c r="M20" s="13">
        <f>'Coefficient Matrix raw'!M20*'Coefficient Matrix raw'!$D$30</f>
        <v>0.168969956</v>
      </c>
      <c r="N20" s="13">
        <f>'Coefficient Matrix raw'!N20*'Coefficient Matrix raw'!$D$30</f>
        <v>0.13923892900000001</v>
      </c>
      <c r="O20" s="13">
        <f>'Coefficient Matrix raw'!O20*'Coefficient Matrix raw'!$D$30</f>
        <v>0.257180886</v>
      </c>
      <c r="P20" s="13">
        <f>'Coefficient Matrix raw'!P20*'Coefficient Matrix raw'!$D$30</f>
        <v>0.24185719899999999</v>
      </c>
      <c r="Q20" s="13">
        <f>'Coefficient Matrix raw'!Q20*'Coefficient Matrix raw'!$D$30</f>
        <v>0.16422694199999999</v>
      </c>
      <c r="R20" s="13">
        <f>'Coefficient Matrix raw'!R20*'Coefficient Matrix raw'!$D$30</f>
        <v>0.20659205899999999</v>
      </c>
      <c r="S20" s="13">
        <f>'Coefficient Matrix raw'!S20*'Coefficient Matrix raw'!$D$30</f>
        <v>0.18215130800000001</v>
      </c>
      <c r="T20" s="13">
        <f>'Coefficient Matrix raw'!T20*'Coefficient Matrix raw'!$D$30</f>
        <v>-0.8</v>
      </c>
      <c r="U20" s="13">
        <f>'Coefficient Matrix raw'!U20*'Coefficient Matrix raw'!$D$30</f>
        <v>0.24235509399999999</v>
      </c>
    </row>
    <row r="21" spans="1:21" x14ac:dyDescent="0.25">
      <c r="A21">
        <v>19</v>
      </c>
      <c r="B21" s="13">
        <f>'Coefficient Matrix raw'!B21*'Coefficient Matrix raw'!$D$30</f>
        <v>-0.296014783</v>
      </c>
      <c r="C21" s="13">
        <f>'Coefficient Matrix raw'!C21*'Coefficient Matrix raw'!$D$30</f>
        <v>-0.44725340899999999</v>
      </c>
      <c r="D21" s="13">
        <f>'Coefficient Matrix raw'!D21*'Coefficient Matrix raw'!$D$30</f>
        <v>0.30160405499999998</v>
      </c>
      <c r="E21" s="13">
        <f>'Coefficient Matrix raw'!E21*'Coefficient Matrix raw'!$D$30</f>
        <v>-0.40305808399999998</v>
      </c>
      <c r="F21" s="13">
        <f>'Coefficient Matrix raw'!F21*'Coefficient Matrix raw'!$D$30</f>
        <v>-0.384157637</v>
      </c>
      <c r="G21" s="13">
        <f>'Coefficient Matrix raw'!G21*'Coefficient Matrix raw'!$D$30</f>
        <v>-7.7029291E-2</v>
      </c>
      <c r="H21" s="13">
        <f>'Coefficient Matrix raw'!H21*'Coefficient Matrix raw'!$D$30</f>
        <v>-0.44847018700000002</v>
      </c>
      <c r="I21" s="13">
        <f>'Coefficient Matrix raw'!I21*'Coefficient Matrix raw'!$D$30</f>
        <v>0.15650778400000001</v>
      </c>
      <c r="J21" s="13">
        <f>'Coefficient Matrix raw'!J21*'Coefficient Matrix raw'!$D$30</f>
        <v>0.17037143099999999</v>
      </c>
      <c r="K21" s="13">
        <f>'Coefficient Matrix raw'!K21*'Coefficient Matrix raw'!$D$30</f>
        <v>0.17867693900000001</v>
      </c>
      <c r="L21" s="13">
        <f>'Coefficient Matrix raw'!L21*'Coefficient Matrix raw'!$D$30</f>
        <v>0.215561477</v>
      </c>
      <c r="M21" s="13">
        <f>'Coefficient Matrix raw'!M21*'Coefficient Matrix raw'!$D$30</f>
        <v>0.160707925</v>
      </c>
      <c r="N21" s="13">
        <f>'Coefficient Matrix raw'!N21*'Coefficient Matrix raw'!$D$30</f>
        <v>0.13956070500000001</v>
      </c>
      <c r="O21" s="13">
        <f>'Coefficient Matrix raw'!O21*'Coefficient Matrix raw'!$D$30</f>
        <v>0.244263071</v>
      </c>
      <c r="P21" s="13">
        <f>'Coefficient Matrix raw'!P21*'Coefficient Matrix raw'!$D$30</f>
        <v>0.24045154899999999</v>
      </c>
      <c r="Q21" s="13">
        <f>'Coefficient Matrix raw'!Q21*'Coefficient Matrix raw'!$D$30</f>
        <v>0.16520774899999999</v>
      </c>
      <c r="R21" s="13">
        <f>'Coefficient Matrix raw'!R21*'Coefficient Matrix raw'!$D$30</f>
        <v>0.21289224300000001</v>
      </c>
      <c r="S21" s="13">
        <f>'Coefficient Matrix raw'!S21*'Coefficient Matrix raw'!$D$30</f>
        <v>0.17841594599999999</v>
      </c>
      <c r="T21" s="13">
        <f>'Coefficient Matrix raw'!T21*'Coefficient Matrix raw'!$D$30</f>
        <v>0.24235509399999999</v>
      </c>
      <c r="U21" s="13">
        <f>'Coefficient Matrix raw'!U21*'Coefficient Matrix raw'!$D$30</f>
        <v>-0.75525408100000002</v>
      </c>
    </row>
  </sheetData>
  <conditionalFormatting sqref="B2:U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0083-1BB8-4094-9611-FF18B53EDF0E}">
  <dimension ref="A1:X29"/>
  <sheetViews>
    <sheetView zoomScaleNormal="100" workbookViewId="0">
      <selection activeCell="B29" sqref="B29"/>
    </sheetView>
  </sheetViews>
  <sheetFormatPr defaultRowHeight="15" x14ac:dyDescent="0.25"/>
  <cols>
    <col min="2" max="2" width="12.7109375" bestFit="1" customWidth="1"/>
    <col min="6" max="6" width="8.85546875" customWidth="1"/>
  </cols>
  <sheetData>
    <row r="1" spans="1:24" x14ac:dyDescent="0.25">
      <c r="D1" t="s">
        <v>4</v>
      </c>
      <c r="E1" t="s">
        <v>0</v>
      </c>
      <c r="F1" s="1"/>
    </row>
    <row r="2" spans="1:24" x14ac:dyDescent="0.25">
      <c r="A2" t="s">
        <v>0</v>
      </c>
      <c r="B2" t="s">
        <v>3</v>
      </c>
      <c r="E2">
        <v>0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  <c r="U2">
        <v>16</v>
      </c>
      <c r="V2">
        <v>17</v>
      </c>
      <c r="W2">
        <v>18</v>
      </c>
      <c r="X2">
        <v>19</v>
      </c>
    </row>
    <row r="3" spans="1:24" x14ac:dyDescent="0.25">
      <c r="A3">
        <v>0</v>
      </c>
      <c r="B3" s="3">
        <f>'Coefficient Matrix'!B2</f>
        <v>-0.49655144299999998</v>
      </c>
      <c r="C3" s="2" t="s">
        <v>2</v>
      </c>
      <c r="D3">
        <v>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5">
      <c r="A4">
        <v>1</v>
      </c>
      <c r="B4" s="3">
        <f>'Coefficient Matrix'!C3</f>
        <v>-0.55030523499999995</v>
      </c>
      <c r="D4">
        <v>1</v>
      </c>
      <c r="E4" s="3">
        <f>'Coefficient Matrix'!B3</f>
        <v>0.14799087499999999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5">
      <c r="A5">
        <v>2</v>
      </c>
      <c r="B5" s="3">
        <f>'Coefficient Matrix'!D4</f>
        <v>-0.64956762000000001</v>
      </c>
      <c r="D5">
        <v>2</v>
      </c>
      <c r="E5" s="3">
        <f>'Coefficient Matrix'!B4</f>
        <v>0.13246169199999999</v>
      </c>
      <c r="F5" s="3">
        <f>'Coefficient Matrix'!C4</f>
        <v>0.15057030499999999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5">
      <c r="A6">
        <v>3</v>
      </c>
      <c r="B6" s="3">
        <f>'Coefficient Matrix'!E5</f>
        <v>-0.476618808</v>
      </c>
      <c r="D6">
        <v>3</v>
      </c>
      <c r="E6" s="3">
        <f>'Coefficient Matrix'!B5</f>
        <v>0.133915228</v>
      </c>
      <c r="F6" s="3">
        <f>'Coefficient Matrix'!C5</f>
        <v>9.6130212000000007E-2</v>
      </c>
      <c r="G6" s="3">
        <f>'Coefficient Matrix'!D5</f>
        <v>0.22417641299999999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5">
      <c r="A7">
        <v>4</v>
      </c>
      <c r="B7" s="3">
        <f>'Coefficient Matrix'!F6</f>
        <v>-0.472164005</v>
      </c>
      <c r="D7">
        <v>4</v>
      </c>
      <c r="E7" s="3">
        <f>'Coefficient Matrix'!B6</f>
        <v>0.13919815599999999</v>
      </c>
      <c r="F7" s="3">
        <f>'Coefficient Matrix'!C6</f>
        <v>0.129377942</v>
      </c>
      <c r="G7" s="3">
        <f>'Coefficient Matrix'!D6</f>
        <v>0.178777977</v>
      </c>
      <c r="H7" s="3">
        <f>'Coefficient Matrix'!E6</f>
        <v>0.13085614600000001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5">
      <c r="A8">
        <v>5</v>
      </c>
      <c r="B8" s="3">
        <f>'Coefficient Matrix'!G7</f>
        <v>-0.77574638299999998</v>
      </c>
      <c r="D8">
        <v>5</v>
      </c>
      <c r="E8" s="3">
        <f>'Coefficient Matrix'!B7</f>
        <v>0.16601289</v>
      </c>
      <c r="F8" s="3">
        <f>'Coefficient Matrix'!C7</f>
        <v>0.15312036700000001</v>
      </c>
      <c r="G8" s="3">
        <f>'Coefficient Matrix'!D7</f>
        <v>0.30403599799999997</v>
      </c>
      <c r="H8" s="3">
        <f>'Coefficient Matrix'!E7</f>
        <v>0.23551644199999999</v>
      </c>
      <c r="I8" s="3">
        <f>'Coefficient Matrix'!F7</f>
        <v>0.17227640599999999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5">
      <c r="A9">
        <v>6</v>
      </c>
      <c r="B9" s="3">
        <f>'Coefficient Matrix'!H8</f>
        <v>-0.66974138299999997</v>
      </c>
      <c r="D9">
        <v>6</v>
      </c>
      <c r="E9" s="3">
        <f>'Coefficient Matrix'!B8</f>
        <v>0.166897667</v>
      </c>
      <c r="F9" s="3">
        <f>'Coefficient Matrix'!C8</f>
        <v>0.180103022</v>
      </c>
      <c r="G9" s="3">
        <f>'Coefficient Matrix'!D8</f>
        <v>0.203509039</v>
      </c>
      <c r="H9" s="3">
        <f>'Coefficient Matrix'!E8</f>
        <v>0.13793602999999999</v>
      </c>
      <c r="I9" s="3">
        <f>'Coefficient Matrix'!F8</f>
        <v>0.17439331699999999</v>
      </c>
      <c r="J9" s="3">
        <f>'Coefficient Matrix'!G8</f>
        <v>0.24653594000000001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5">
      <c r="A10">
        <v>7</v>
      </c>
      <c r="B10" s="3">
        <f>'Coefficient Matrix'!I9</f>
        <v>-0.50605710400000004</v>
      </c>
      <c r="D10">
        <v>7</v>
      </c>
      <c r="E10" s="3">
        <f>'Coefficient Matrix'!B9</f>
        <v>0.13271302300000001</v>
      </c>
      <c r="F10" s="3">
        <f>'Coefficient Matrix'!C9</f>
        <v>0.13548763999999999</v>
      </c>
      <c r="G10" s="3">
        <f>'Coefficient Matrix'!D9</f>
        <v>0.16233072000000001</v>
      </c>
      <c r="H10" s="3">
        <f>'Coefficient Matrix'!E9</f>
        <v>0.140253764</v>
      </c>
      <c r="I10" s="3">
        <f>'Coefficient Matrix'!F9</f>
        <v>0.12909521700000001</v>
      </c>
      <c r="J10" s="3">
        <f>'Coefficient Matrix'!G9</f>
        <v>0.145681962</v>
      </c>
      <c r="K10" s="3">
        <f>'Coefficient Matrix'!H9</f>
        <v>0.16611731399999999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>
        <v>8</v>
      </c>
      <c r="B11" s="3">
        <f>'Coefficient Matrix'!J10</f>
        <v>-0.49655144299999998</v>
      </c>
      <c r="D11">
        <v>8</v>
      </c>
      <c r="E11" s="3">
        <f>'Coefficient Matrix'!B10</f>
        <v>0.16374470399999999</v>
      </c>
      <c r="F11" s="3">
        <f>'Coefficient Matrix'!C10</f>
        <v>0.16938876899999999</v>
      </c>
      <c r="G11" s="3">
        <f>'Coefficient Matrix'!D10</f>
        <v>0.212231428</v>
      </c>
      <c r="H11" s="3">
        <f>'Coefficient Matrix'!E10</f>
        <v>0.97284429500000003</v>
      </c>
      <c r="I11" s="3">
        <f>'Coefficient Matrix'!F10</f>
        <v>0.167135231</v>
      </c>
      <c r="J11" s="3">
        <f>'Coefficient Matrix'!G10</f>
        <v>0.240920298</v>
      </c>
      <c r="K11" s="3">
        <f>'Coefficient Matrix'!H10</f>
        <v>0.20608997600000001</v>
      </c>
      <c r="L11" s="3">
        <f>'Coefficient Matrix'!I10</f>
        <v>0.166478983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5">
      <c r="A12">
        <v>9</v>
      </c>
      <c r="B12" s="3">
        <f>'Coefficient Matrix'!K11</f>
        <v>-0.55030523499999995</v>
      </c>
      <c r="D12">
        <v>9</v>
      </c>
      <c r="E12" s="3">
        <f>'Coefficient Matrix'!B11</f>
        <v>0.148163343</v>
      </c>
      <c r="F12" s="3">
        <f>'Coefficient Matrix'!C11</f>
        <v>0.158324888</v>
      </c>
      <c r="G12" s="3">
        <f>'Coefficient Matrix'!D11</f>
        <v>0.123616171</v>
      </c>
      <c r="H12" s="3">
        <f>'Coefficient Matrix'!E11</f>
        <v>0.114515424</v>
      </c>
      <c r="I12" s="3">
        <f>'Coefficient Matrix'!F11</f>
        <v>-0.13581515499999999</v>
      </c>
      <c r="J12" s="3">
        <f>'Coefficient Matrix'!G11</f>
        <v>0.14669023</v>
      </c>
      <c r="K12" s="3">
        <f>'Coefficient Matrix'!H11</f>
        <v>0.19542770800000001</v>
      </c>
      <c r="L12" s="3">
        <f>'Coefficient Matrix'!I11</f>
        <v>0.125828669</v>
      </c>
      <c r="M12" s="3">
        <f>'Coefficient Matrix'!J11</f>
        <v>0.14799087499999999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5">
      <c r="A13">
        <v>10</v>
      </c>
      <c r="B13" s="3">
        <f>'Coefficient Matrix'!L12</f>
        <v>-0.64956762000000001</v>
      </c>
      <c r="D13">
        <v>10</v>
      </c>
      <c r="E13" s="3">
        <f>'Coefficient Matrix'!B12</f>
        <v>0.181095486</v>
      </c>
      <c r="F13" s="3">
        <f>'Coefficient Matrix'!C12</f>
        <v>0.18274493999999999</v>
      </c>
      <c r="G13" s="3">
        <f>'Coefficient Matrix'!D12</f>
        <v>0.20774791500000001</v>
      </c>
      <c r="H13" s="3">
        <f>'Coefficient Matrix'!E12</f>
        <v>0.168969956</v>
      </c>
      <c r="I13" s="3">
        <f>'Coefficient Matrix'!F12</f>
        <v>0.13923892900000001</v>
      </c>
      <c r="J13" s="3">
        <f>'Coefficient Matrix'!G12</f>
        <v>0.257180886</v>
      </c>
      <c r="K13" s="3">
        <f>'Coefficient Matrix'!H12</f>
        <v>0.24185719899999999</v>
      </c>
      <c r="L13" s="3">
        <f>'Coefficient Matrix'!I12</f>
        <v>0.16422694199999999</v>
      </c>
      <c r="M13" s="3">
        <f>'Coefficient Matrix'!J12</f>
        <v>0.13246169199999999</v>
      </c>
      <c r="N13" s="3">
        <f>'Coefficient Matrix'!K12</f>
        <v>0.15057030499999999</v>
      </c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5">
      <c r="A14">
        <v>11</v>
      </c>
      <c r="B14" s="3">
        <f>'Coefficient Matrix'!M13</f>
        <v>-0.476618808</v>
      </c>
      <c r="D14">
        <v>11</v>
      </c>
      <c r="E14" s="3">
        <f>'Coefficient Matrix'!B13</f>
        <v>0.17037143099999999</v>
      </c>
      <c r="F14" s="3">
        <f>'Coefficient Matrix'!C13</f>
        <v>0.17867693900000001</v>
      </c>
      <c r="G14" s="3">
        <f>'Coefficient Matrix'!D13</f>
        <v>0.215561477</v>
      </c>
      <c r="H14" s="3">
        <f>'Coefficient Matrix'!E13</f>
        <v>0.160707925</v>
      </c>
      <c r="I14" s="3">
        <f>'Coefficient Matrix'!F13</f>
        <v>0.13956070500000001</v>
      </c>
      <c r="J14" s="3">
        <f>'Coefficient Matrix'!G13</f>
        <v>0.244263071</v>
      </c>
      <c r="K14" s="3">
        <f>'Coefficient Matrix'!H13</f>
        <v>0.24045154899999999</v>
      </c>
      <c r="L14" s="3">
        <f>'Coefficient Matrix'!I13</f>
        <v>0.16520774899999999</v>
      </c>
      <c r="M14" s="3">
        <f>'Coefficient Matrix'!J13</f>
        <v>0.133915228</v>
      </c>
      <c r="N14" s="3">
        <f>'Coefficient Matrix'!K13</f>
        <v>9.6130212000000007E-2</v>
      </c>
      <c r="O14" s="3">
        <f>'Coefficient Matrix'!L13</f>
        <v>0.22417641299999999</v>
      </c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5">
      <c r="A15">
        <v>12</v>
      </c>
      <c r="B15" s="3">
        <f>'Coefficient Matrix'!N14</f>
        <v>-0.472164005</v>
      </c>
      <c r="D15">
        <v>12</v>
      </c>
      <c r="E15" s="3">
        <f>'Coefficient Matrix'!B14</f>
        <v>-0.37873525099999999</v>
      </c>
      <c r="F15" s="3">
        <f>'Coefficient Matrix'!C14</f>
        <v>-3.9516968999999999E-2</v>
      </c>
      <c r="G15" s="3">
        <f>'Coefficient Matrix'!D14</f>
        <v>0.29794762299999999</v>
      </c>
      <c r="H15" s="3">
        <f>'Coefficient Matrix'!E14</f>
        <v>0.38536680000000001</v>
      </c>
      <c r="I15" s="3">
        <f>'Coefficient Matrix'!F14</f>
        <v>0.20610562199999999</v>
      </c>
      <c r="J15" s="3">
        <f>'Coefficient Matrix'!G14</f>
        <v>0.50313970900000005</v>
      </c>
      <c r="K15" s="3">
        <f>'Coefficient Matrix'!H14</f>
        <v>-0.77065337199999995</v>
      </c>
      <c r="L15" s="3">
        <f>'Coefficient Matrix'!I14</f>
        <v>0.15019317200000001</v>
      </c>
      <c r="M15" s="3">
        <f>'Coefficient Matrix'!J14</f>
        <v>0.13919815599999999</v>
      </c>
      <c r="N15" s="3">
        <f>'Coefficient Matrix'!K14</f>
        <v>0.129377942</v>
      </c>
      <c r="O15" s="3">
        <f>'Coefficient Matrix'!L14</f>
        <v>0.178777977</v>
      </c>
      <c r="P15" s="3">
        <f>'Coefficient Matrix'!M14</f>
        <v>0.13085614600000001</v>
      </c>
      <c r="Q15" s="3"/>
      <c r="R15" s="3"/>
      <c r="S15" s="3"/>
      <c r="T15" s="3"/>
      <c r="U15" s="3"/>
      <c r="V15" s="3"/>
      <c r="W15" s="3"/>
      <c r="X15" s="3"/>
    </row>
    <row r="16" spans="1:24" x14ac:dyDescent="0.25">
      <c r="A16">
        <v>13</v>
      </c>
      <c r="B16" s="3">
        <f>'Coefficient Matrix'!O15</f>
        <v>-0.77574638299999998</v>
      </c>
      <c r="D16">
        <v>13</v>
      </c>
      <c r="E16" s="3">
        <f>'Coefficient Matrix'!B15</f>
        <v>0.79179113800000001</v>
      </c>
      <c r="F16" s="3">
        <f>'Coefficient Matrix'!C15</f>
        <v>0.11834423299999999</v>
      </c>
      <c r="G16" s="3">
        <f>'Coefficient Matrix'!D15</f>
        <v>-0.24705867300000001</v>
      </c>
      <c r="H16" s="3">
        <f>'Coefficient Matrix'!E15</f>
        <v>-5.7886400000000003E-3</v>
      </c>
      <c r="I16" s="3">
        <f>'Coefficient Matrix'!F15</f>
        <v>-0.638489482</v>
      </c>
      <c r="J16" s="3">
        <f>'Coefficient Matrix'!G15</f>
        <v>0.14858339200000001</v>
      </c>
      <c r="K16" s="3">
        <f>'Coefficient Matrix'!H15</f>
        <v>0.665770419</v>
      </c>
      <c r="L16" s="3">
        <f>'Coefficient Matrix'!I15</f>
        <v>-0.386040469</v>
      </c>
      <c r="M16" s="3">
        <f>'Coefficient Matrix'!J15</f>
        <v>0.16601289</v>
      </c>
      <c r="N16" s="3">
        <f>'Coefficient Matrix'!K15</f>
        <v>0.15312036700000001</v>
      </c>
      <c r="O16" s="3">
        <f>'Coefficient Matrix'!L15</f>
        <v>0.30403599799999997</v>
      </c>
      <c r="P16" s="3">
        <f>'Coefficient Matrix'!M15</f>
        <v>0.23551644199999999</v>
      </c>
      <c r="Q16" s="3">
        <f>'Coefficient Matrix'!N15</f>
        <v>0.17227640599999999</v>
      </c>
      <c r="R16" s="3"/>
      <c r="S16" s="3"/>
      <c r="T16" s="3"/>
      <c r="U16" s="3"/>
      <c r="V16" s="3"/>
      <c r="W16" s="3"/>
      <c r="X16" s="3"/>
    </row>
    <row r="17" spans="1:24" x14ac:dyDescent="0.25">
      <c r="A17">
        <v>14</v>
      </c>
      <c r="B17" s="3">
        <f>'Coefficient Matrix'!P16</f>
        <v>-0.66974138299999997</v>
      </c>
      <c r="D17">
        <v>14</v>
      </c>
      <c r="E17" s="3">
        <f>'Coefficient Matrix'!B16</f>
        <v>0.42154055899999998</v>
      </c>
      <c r="F17" s="3">
        <f>'Coefficient Matrix'!C16</f>
        <v>-0.34449146000000003</v>
      </c>
      <c r="G17" s="3">
        <f>'Coefficient Matrix'!D16</f>
        <v>-0.37042855299999999</v>
      </c>
      <c r="H17" s="3">
        <f>'Coefficient Matrix'!E16</f>
        <v>0.57202806500000003</v>
      </c>
      <c r="I17" s="3">
        <f>'Coefficient Matrix'!F16</f>
        <v>-0.39191912899999998</v>
      </c>
      <c r="J17" s="3">
        <f>'Coefficient Matrix'!G16</f>
        <v>0.52846542100000005</v>
      </c>
      <c r="K17" s="3">
        <f>'Coefficient Matrix'!H16</f>
        <v>0.43972146099999998</v>
      </c>
      <c r="L17" s="3">
        <f>'Coefficient Matrix'!I16</f>
        <v>-1.7622753000000001E-2</v>
      </c>
      <c r="M17" s="3">
        <f>'Coefficient Matrix'!J16</f>
        <v>0.166897667</v>
      </c>
      <c r="N17" s="3">
        <f>'Coefficient Matrix'!K16</f>
        <v>0.180103022</v>
      </c>
      <c r="O17" s="3">
        <f>'Coefficient Matrix'!L16</f>
        <v>0.203509039</v>
      </c>
      <c r="P17" s="3">
        <f>'Coefficient Matrix'!M16</f>
        <v>0.13793602999999999</v>
      </c>
      <c r="Q17" s="3">
        <f>'Coefficient Matrix'!N16</f>
        <v>0.17439331699999999</v>
      </c>
      <c r="R17" s="3">
        <f>'Coefficient Matrix'!O16</f>
        <v>0.24653594000000001</v>
      </c>
      <c r="S17" s="3"/>
      <c r="T17" s="3"/>
      <c r="U17" s="3"/>
      <c r="V17" s="3"/>
      <c r="W17" s="3"/>
      <c r="X17" s="3"/>
    </row>
    <row r="18" spans="1:24" x14ac:dyDescent="0.25">
      <c r="A18">
        <v>15</v>
      </c>
      <c r="B18" s="3">
        <f>'Coefficient Matrix'!Q17</f>
        <v>-0.50605710400000004</v>
      </c>
      <c r="D18">
        <v>15</v>
      </c>
      <c r="E18" s="3">
        <f>'Coefficient Matrix'!B17</f>
        <v>8.6670720000000007E-2</v>
      </c>
      <c r="F18" s="3">
        <f>'Coefficient Matrix'!C17</f>
        <v>0.41213234300000001</v>
      </c>
      <c r="G18" s="3">
        <f>'Coefficient Matrix'!D17</f>
        <v>-0.349870399</v>
      </c>
      <c r="H18" s="3">
        <f>'Coefficient Matrix'!E17</f>
        <v>0.54299083800000003</v>
      </c>
      <c r="I18" s="3">
        <f>'Coefficient Matrix'!F17</f>
        <v>0.15234203299999999</v>
      </c>
      <c r="J18" s="3">
        <f>'Coefficient Matrix'!G17</f>
        <v>0.12542041500000001</v>
      </c>
      <c r="K18" s="3">
        <f>'Coefficient Matrix'!H17</f>
        <v>0.33581183999999997</v>
      </c>
      <c r="L18" s="3">
        <f>'Coefficient Matrix'!I17</f>
        <v>0.14675698100000001</v>
      </c>
      <c r="M18" s="3">
        <f>'Coefficient Matrix'!J17</f>
        <v>0.13271302300000001</v>
      </c>
      <c r="N18" s="3">
        <f>'Coefficient Matrix'!K17</f>
        <v>0.13548763999999999</v>
      </c>
      <c r="O18" s="3">
        <f>'Coefficient Matrix'!L17</f>
        <v>0.16233072000000001</v>
      </c>
      <c r="P18" s="3">
        <f>'Coefficient Matrix'!M17</f>
        <v>0.140253764</v>
      </c>
      <c r="Q18" s="3">
        <f>'Coefficient Matrix'!N17</f>
        <v>0.12909521700000001</v>
      </c>
      <c r="R18" s="3">
        <f>'Coefficient Matrix'!O17</f>
        <v>0.145681962</v>
      </c>
      <c r="S18" s="3">
        <f>'Coefficient Matrix'!P17</f>
        <v>0.16611731399999999</v>
      </c>
      <c r="T18" s="3"/>
      <c r="U18" s="3"/>
      <c r="V18" s="3"/>
      <c r="W18" s="3"/>
      <c r="X18" s="3"/>
    </row>
    <row r="19" spans="1:24" x14ac:dyDescent="0.25">
      <c r="A19">
        <v>16</v>
      </c>
      <c r="B19" s="3">
        <f>'Coefficient Matrix'!R18</f>
        <v>-0.73399438800000005</v>
      </c>
      <c r="D19">
        <v>16</v>
      </c>
      <c r="E19" s="3">
        <f>'Coefficient Matrix'!B18</f>
        <v>-0.146598706</v>
      </c>
      <c r="F19" s="3">
        <f>'Coefficient Matrix'!C18</f>
        <v>-9.4470911000000005E-2</v>
      </c>
      <c r="G19" s="3">
        <f>'Coefficient Matrix'!D18</f>
        <v>-1.7452547999999998E-2</v>
      </c>
      <c r="H19" s="3">
        <f>'Coefficient Matrix'!E18</f>
        <v>-2.4543816E-2</v>
      </c>
      <c r="I19" s="3">
        <f>'Coefficient Matrix'!F18</f>
        <v>-6.3550134999999994E-2</v>
      </c>
      <c r="J19" s="3">
        <f>'Coefficient Matrix'!G18</f>
        <v>0.601182043</v>
      </c>
      <c r="K19" s="3">
        <f>'Coefficient Matrix'!H18</f>
        <v>0.74771601499999996</v>
      </c>
      <c r="L19" s="3">
        <f>'Coefficient Matrix'!I18</f>
        <v>1.483706E-3</v>
      </c>
      <c r="M19" s="3">
        <f>'Coefficient Matrix'!J18</f>
        <v>0.16374470399999999</v>
      </c>
      <c r="N19" s="3">
        <f>'Coefficient Matrix'!K18</f>
        <v>0.16938876899999999</v>
      </c>
      <c r="O19" s="3">
        <f>'Coefficient Matrix'!L18</f>
        <v>0.212231428</v>
      </c>
      <c r="P19" s="3">
        <f>'Coefficient Matrix'!M18</f>
        <v>0.97284429500000003</v>
      </c>
      <c r="Q19" s="3">
        <f>'Coefficient Matrix'!N18</f>
        <v>0.167135231</v>
      </c>
      <c r="R19" s="3">
        <f>'Coefficient Matrix'!O18</f>
        <v>0.240920298</v>
      </c>
      <c r="S19" s="3">
        <f>'Coefficient Matrix'!P18</f>
        <v>0.20608997600000001</v>
      </c>
      <c r="T19" s="3">
        <f>'Coefficient Matrix'!Q18</f>
        <v>0.166478983</v>
      </c>
      <c r="U19" s="3"/>
      <c r="V19" s="3"/>
      <c r="W19" s="3"/>
      <c r="X19" s="3"/>
    </row>
    <row r="20" spans="1:24" x14ac:dyDescent="0.25">
      <c r="A20">
        <v>17</v>
      </c>
      <c r="B20" s="3">
        <f>'Coefficient Matrix'!S19</f>
        <v>-0.540824215</v>
      </c>
      <c r="D20">
        <v>17</v>
      </c>
      <c r="E20" s="3">
        <f>'Coefficient Matrix'!B19</f>
        <v>0.70208862500000002</v>
      </c>
      <c r="F20" s="3">
        <f>'Coefficient Matrix'!C19</f>
        <v>0.62623488999999999</v>
      </c>
      <c r="G20" s="3">
        <f>'Coefficient Matrix'!D19</f>
        <v>0.262303487</v>
      </c>
      <c r="H20" s="3">
        <f>'Coefficient Matrix'!E19</f>
        <v>0.32109592300000001</v>
      </c>
      <c r="I20" s="3">
        <f>'Coefficient Matrix'!F19</f>
        <v>0.49674832499999999</v>
      </c>
      <c r="J20" s="3">
        <f>'Coefficient Matrix'!G19</f>
        <v>0.38542390900000001</v>
      </c>
      <c r="K20" s="3">
        <f>'Coefficient Matrix'!H19</f>
        <v>0.48835339300000002</v>
      </c>
      <c r="L20" s="3">
        <f>'Coefficient Matrix'!I19</f>
        <v>-0.247317335</v>
      </c>
      <c r="M20" s="3">
        <f>'Coefficient Matrix'!J19</f>
        <v>0.148163343</v>
      </c>
      <c r="N20" s="3">
        <f>'Coefficient Matrix'!K19</f>
        <v>0.158324888</v>
      </c>
      <c r="O20" s="3">
        <f>'Coefficient Matrix'!L19</f>
        <v>0.123616171</v>
      </c>
      <c r="P20" s="3">
        <f>'Coefficient Matrix'!M19</f>
        <v>0.114515424</v>
      </c>
      <c r="Q20" s="3">
        <f>'Coefficient Matrix'!N19</f>
        <v>-0.13581515499999999</v>
      </c>
      <c r="R20" s="3">
        <f>'Coefficient Matrix'!O19</f>
        <v>0.14669023</v>
      </c>
      <c r="S20" s="3">
        <f>'Coefficient Matrix'!P19</f>
        <v>0.19542770800000001</v>
      </c>
      <c r="T20" s="3">
        <f>'Coefficient Matrix'!Q19</f>
        <v>0.125828669</v>
      </c>
      <c r="U20" s="3">
        <f>'Coefficient Matrix'!R19</f>
        <v>0.17217906399999999</v>
      </c>
      <c r="V20" s="3"/>
      <c r="W20" s="3"/>
      <c r="X20" s="3"/>
    </row>
    <row r="21" spans="1:24" x14ac:dyDescent="0.25">
      <c r="A21">
        <v>18</v>
      </c>
      <c r="B21" s="3">
        <f>'Coefficient Matrix'!T20</f>
        <v>-0.8</v>
      </c>
      <c r="D21">
        <v>18</v>
      </c>
      <c r="E21" s="3">
        <f>'Coefficient Matrix'!B20</f>
        <v>-0.65290218700000002</v>
      </c>
      <c r="F21" s="3">
        <f>'Coefficient Matrix'!C20</f>
        <v>-0.60014928000000001</v>
      </c>
      <c r="G21" s="3">
        <f>'Coefficient Matrix'!D20</f>
        <v>-0.33626714299999999</v>
      </c>
      <c r="H21" s="3">
        <f>'Coefficient Matrix'!E20</f>
        <v>-0.21547585</v>
      </c>
      <c r="I21" s="3">
        <f>'Coefficient Matrix'!F20</f>
        <v>-0.67755468799999996</v>
      </c>
      <c r="J21" s="3">
        <f>'Coefficient Matrix'!G20</f>
        <v>0.39421467700000001</v>
      </c>
      <c r="K21" s="3">
        <f>'Coefficient Matrix'!H20</f>
        <v>0.15788866300000001</v>
      </c>
      <c r="L21" s="3">
        <f>'Coefficient Matrix'!I20</f>
        <v>0.169796894</v>
      </c>
      <c r="M21" s="3">
        <f>'Coefficient Matrix'!J20</f>
        <v>0.181095486</v>
      </c>
      <c r="N21" s="3">
        <f>'Coefficient Matrix'!K20</f>
        <v>0.18274493999999999</v>
      </c>
      <c r="O21" s="3">
        <f>'Coefficient Matrix'!L20</f>
        <v>0.20774791500000001</v>
      </c>
      <c r="P21" s="3">
        <f>'Coefficient Matrix'!M20</f>
        <v>0.168969956</v>
      </c>
      <c r="Q21" s="3">
        <f>'Coefficient Matrix'!N20</f>
        <v>0.13923892900000001</v>
      </c>
      <c r="R21" s="3">
        <f>'Coefficient Matrix'!O20</f>
        <v>0.257180886</v>
      </c>
      <c r="S21" s="3">
        <f>'Coefficient Matrix'!P20</f>
        <v>0.24185719899999999</v>
      </c>
      <c r="T21" s="3">
        <f>'Coefficient Matrix'!Q20</f>
        <v>0.16422694199999999</v>
      </c>
      <c r="U21" s="3">
        <f>'Coefficient Matrix'!R20</f>
        <v>0.20659205899999999</v>
      </c>
      <c r="V21" s="3">
        <f>'Coefficient Matrix'!S20</f>
        <v>0.18215130800000001</v>
      </c>
      <c r="W21" s="3"/>
      <c r="X21" s="3"/>
    </row>
    <row r="22" spans="1:24" x14ac:dyDescent="0.25">
      <c r="A22">
        <v>19</v>
      </c>
      <c r="B22" s="3">
        <f>'Coefficient Matrix'!U21</f>
        <v>-0.75525408100000002</v>
      </c>
      <c r="D22">
        <v>19</v>
      </c>
      <c r="E22" s="3">
        <f>'Coefficient Matrix'!B21</f>
        <v>-0.296014783</v>
      </c>
      <c r="F22" s="3">
        <f>'Coefficient Matrix'!C21</f>
        <v>-0.44725340899999999</v>
      </c>
      <c r="G22" s="3">
        <f>'Coefficient Matrix'!D21</f>
        <v>0.30160405499999998</v>
      </c>
      <c r="H22" s="3">
        <f>'Coefficient Matrix'!E21</f>
        <v>-0.40305808399999998</v>
      </c>
      <c r="I22" s="3">
        <f>'Coefficient Matrix'!F21</f>
        <v>-0.384157637</v>
      </c>
      <c r="J22" s="3">
        <f>'Coefficient Matrix'!G21</f>
        <v>-7.7029291E-2</v>
      </c>
      <c r="K22" s="3">
        <f>'Coefficient Matrix'!H21</f>
        <v>-0.44847018700000002</v>
      </c>
      <c r="L22" s="3">
        <f>'Coefficient Matrix'!I21</f>
        <v>0.15650778400000001</v>
      </c>
      <c r="M22" s="3">
        <f>'Coefficient Matrix'!J21</f>
        <v>0.17037143099999999</v>
      </c>
      <c r="N22" s="3">
        <f>'Coefficient Matrix'!K21</f>
        <v>0.17867693900000001</v>
      </c>
      <c r="O22" s="3">
        <f>'Coefficient Matrix'!L21</f>
        <v>0.215561477</v>
      </c>
      <c r="P22" s="3">
        <f>'Coefficient Matrix'!M21</f>
        <v>0.160707925</v>
      </c>
      <c r="Q22" s="3">
        <f>'Coefficient Matrix'!N21</f>
        <v>0.13956070500000001</v>
      </c>
      <c r="R22" s="3">
        <f>'Coefficient Matrix'!O21</f>
        <v>0.244263071</v>
      </c>
      <c r="S22" s="3">
        <f>'Coefficient Matrix'!P21</f>
        <v>0.24045154899999999</v>
      </c>
      <c r="T22" s="3">
        <f>'Coefficient Matrix'!Q21</f>
        <v>0.16520774899999999</v>
      </c>
      <c r="U22" s="3">
        <f>'Coefficient Matrix'!R21</f>
        <v>0.21289224300000001</v>
      </c>
      <c r="V22" s="3">
        <f>'Coefficient Matrix'!S21</f>
        <v>0.17841594599999999</v>
      </c>
      <c r="W22" s="3">
        <f>'Coefficient Matrix'!T21</f>
        <v>0.24235509399999999</v>
      </c>
      <c r="X22" s="3"/>
    </row>
    <row r="26" spans="1:24" x14ac:dyDescent="0.25">
      <c r="A26" t="s">
        <v>30</v>
      </c>
      <c r="B26">
        <f>MIN(B3:B22)</f>
        <v>-0.8</v>
      </c>
    </row>
    <row r="27" spans="1:24" x14ac:dyDescent="0.25">
      <c r="A27" t="s">
        <v>31</v>
      </c>
      <c r="B27">
        <f>MAX(B3:B22)</f>
        <v>-0.472164005</v>
      </c>
    </row>
    <row r="28" spans="1:24" x14ac:dyDescent="0.25">
      <c r="A28" t="s">
        <v>36</v>
      </c>
      <c r="B28" cm="1">
        <f t="array" ref="B28">MAX(ABS(B3:B22))</f>
        <v>0.8</v>
      </c>
    </row>
    <row r="29" spans="1:24" x14ac:dyDescent="0.25">
      <c r="B29">
        <f>1/B28</f>
        <v>1.25</v>
      </c>
    </row>
  </sheetData>
  <conditionalFormatting sqref="E3:X2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2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A33E-00A2-472F-A9C1-3A21D7C1D42D}">
  <dimension ref="A1:AB32"/>
  <sheetViews>
    <sheetView tabSelected="1" zoomScale="90" zoomScaleNormal="90" workbookViewId="0">
      <selection activeCell="B28" sqref="B28"/>
    </sheetView>
  </sheetViews>
  <sheetFormatPr defaultRowHeight="15" x14ac:dyDescent="0.25"/>
  <cols>
    <col min="2" max="2" width="13.5703125" bestFit="1" customWidth="1"/>
    <col min="9" max="9" width="8.85546875" customWidth="1"/>
  </cols>
  <sheetData>
    <row r="1" spans="1:28" x14ac:dyDescent="0.25">
      <c r="B1" t="s">
        <v>35</v>
      </c>
      <c r="D1" s="10">
        <v>1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15</v>
      </c>
      <c r="O1" s="9" t="s">
        <v>16</v>
      </c>
      <c r="P1" s="9" t="s">
        <v>17</v>
      </c>
      <c r="Q1" s="9" t="s">
        <v>18</v>
      </c>
      <c r="R1" s="9" t="s">
        <v>19</v>
      </c>
      <c r="S1" s="9" t="s">
        <v>20</v>
      </c>
      <c r="T1" s="9" t="s">
        <v>21</v>
      </c>
      <c r="U1" s="9" t="s">
        <v>22</v>
      </c>
      <c r="V1" s="9" t="s">
        <v>23</v>
      </c>
      <c r="W1" s="9" t="s">
        <v>24</v>
      </c>
      <c r="X1" s="9" t="s">
        <v>25</v>
      </c>
      <c r="Y1" s="9" t="s">
        <v>26</v>
      </c>
      <c r="Z1" s="9" t="s">
        <v>27</v>
      </c>
      <c r="AA1" s="9" t="s">
        <v>28</v>
      </c>
      <c r="AB1" s="9" t="s">
        <v>29</v>
      </c>
    </row>
    <row r="2" spans="1:28" ht="24" customHeight="1" x14ac:dyDescent="0.25">
      <c r="B2" t="s">
        <v>34</v>
      </c>
      <c r="D2" s="10">
        <v>1</v>
      </c>
      <c r="G2" t="s">
        <v>5</v>
      </c>
      <c r="H2" s="9">
        <f>IF(C5&gt;0,1,0)</f>
        <v>1</v>
      </c>
      <c r="I2" s="9">
        <f>IF(C6&gt;0,1,0)</f>
        <v>1</v>
      </c>
      <c r="J2" s="9">
        <f>IF(C7&gt;0,1,0)</f>
        <v>0</v>
      </c>
      <c r="K2" s="9">
        <f>IF(C8&gt;0,1,0)</f>
        <v>1</v>
      </c>
      <c r="L2" s="9">
        <f>IF(C9&gt;0,1,0)</f>
        <v>1</v>
      </c>
      <c r="M2" s="9">
        <f>IF(C10&gt;0,1,0)</f>
        <v>0</v>
      </c>
      <c r="N2" s="9">
        <f>IF(C11&gt;0,1,0)</f>
        <v>1</v>
      </c>
      <c r="O2" s="9">
        <f>IF(C12&gt;0,1,0)</f>
        <v>0</v>
      </c>
      <c r="P2" s="9">
        <f>IF(C13&gt;0,1,0)</f>
        <v>0</v>
      </c>
      <c r="Q2" s="9">
        <f>IF(C14&gt;0,1,0)</f>
        <v>0</v>
      </c>
      <c r="R2" s="9">
        <f>IF(C15&gt;0,1,0)</f>
        <v>0</v>
      </c>
      <c r="S2" s="9">
        <f>IF(C16&gt;0,1,0)</f>
        <v>0</v>
      </c>
      <c r="T2" s="9">
        <f>IF(C17&gt;0,1,0)</f>
        <v>1</v>
      </c>
      <c r="U2" s="9">
        <f>IF(C18&gt;0,1,0)</f>
        <v>0</v>
      </c>
      <c r="V2" s="9">
        <f>IF(C19&gt;0,1,0)</f>
        <v>0</v>
      </c>
      <c r="W2" s="9">
        <f>IF(C20&gt;0,1,0)</f>
        <v>0</v>
      </c>
      <c r="X2" s="9">
        <f>IF(C21&gt;0,1,0)</f>
        <v>0</v>
      </c>
      <c r="Y2" s="9">
        <f>IF(C22&gt;0,1,0)</f>
        <v>0</v>
      </c>
      <c r="Z2" s="9">
        <f>IF(C23&gt;0,1,0)</f>
        <v>1</v>
      </c>
      <c r="AA2" s="9">
        <f>IF(C24&gt;0,1,0)</f>
        <v>1</v>
      </c>
      <c r="AB2" s="9">
        <f>F32</f>
        <v>-7.2994262490000006</v>
      </c>
    </row>
    <row r="3" spans="1:28" x14ac:dyDescent="0.25">
      <c r="G3" t="s">
        <v>4</v>
      </c>
      <c r="H3" t="s">
        <v>0</v>
      </c>
      <c r="I3" s="1"/>
    </row>
    <row r="4" spans="1:28" x14ac:dyDescent="0.25">
      <c r="A4" t="s">
        <v>0</v>
      </c>
      <c r="B4" t="s">
        <v>3</v>
      </c>
      <c r="C4" t="s">
        <v>1</v>
      </c>
      <c r="D4" t="s">
        <v>8</v>
      </c>
      <c r="H4" s="7">
        <v>0</v>
      </c>
      <c r="I4" s="7">
        <v>1</v>
      </c>
      <c r="J4" s="7">
        <v>2</v>
      </c>
      <c r="K4" s="7">
        <v>3</v>
      </c>
      <c r="L4" s="7">
        <v>4</v>
      </c>
      <c r="M4" s="7">
        <v>5</v>
      </c>
      <c r="N4" s="7">
        <v>6</v>
      </c>
      <c r="O4" s="7">
        <v>7</v>
      </c>
      <c r="P4" s="7">
        <v>8</v>
      </c>
      <c r="Q4" s="7">
        <v>9</v>
      </c>
      <c r="R4" s="7">
        <v>10</v>
      </c>
      <c r="S4" s="7">
        <v>11</v>
      </c>
      <c r="T4" s="7">
        <v>12</v>
      </c>
      <c r="U4" s="7">
        <v>13</v>
      </c>
      <c r="V4" s="7">
        <v>14</v>
      </c>
      <c r="W4" s="7">
        <v>15</v>
      </c>
      <c r="X4" s="7">
        <v>16</v>
      </c>
      <c r="Y4" s="7">
        <v>17</v>
      </c>
      <c r="Z4" s="7">
        <v>18</v>
      </c>
      <c r="AA4" s="7">
        <v>19</v>
      </c>
    </row>
    <row r="5" spans="1:28" x14ac:dyDescent="0.25">
      <c r="A5">
        <v>0</v>
      </c>
      <c r="B5" s="11">
        <f>'Portfolio Coefficients'!B3*$D$1</f>
        <v>-0.49655144299999998</v>
      </c>
      <c r="C5" s="5">
        <v>1</v>
      </c>
      <c r="D5">
        <f>B5*C5</f>
        <v>-0.49655144299999998</v>
      </c>
      <c r="F5" s="2" t="s">
        <v>2</v>
      </c>
      <c r="G5" s="7">
        <v>0</v>
      </c>
      <c r="H5" s="3">
        <f>H$2*$C5*'Portfolio Coefficients'!E3*$D$2</f>
        <v>0</v>
      </c>
      <c r="I5" s="3">
        <f>I$2*$C5*'Portfolio Coefficients'!F3*$D$2</f>
        <v>0</v>
      </c>
      <c r="J5" s="3">
        <f>J$2*$C5*'Portfolio Coefficients'!G3*$D$2</f>
        <v>0</v>
      </c>
      <c r="K5" s="3">
        <f>K$2*$C5*'Portfolio Coefficients'!H3*$D$2</f>
        <v>0</v>
      </c>
      <c r="L5" s="3">
        <f>L$2*$C5*'Portfolio Coefficients'!I3*$D$2</f>
        <v>0</v>
      </c>
      <c r="M5" s="3">
        <f>M$2*$C5*'Portfolio Coefficients'!J3*$D$2</f>
        <v>0</v>
      </c>
      <c r="N5" s="3">
        <f>N$2*$C5*'Portfolio Coefficients'!K3*$D$2</f>
        <v>0</v>
      </c>
      <c r="O5" s="3">
        <f>O$2*$C5*'Portfolio Coefficients'!L3*$D$2</f>
        <v>0</v>
      </c>
      <c r="P5" s="3">
        <f>P$2*$C5*'Portfolio Coefficients'!M3*$D$2</f>
        <v>0</v>
      </c>
      <c r="Q5" s="3">
        <f>Q$2*$C5*'Portfolio Coefficients'!N3*$D$2</f>
        <v>0</v>
      </c>
      <c r="R5" s="3">
        <f>R$2*$C5*'Portfolio Coefficients'!O3*$D$2</f>
        <v>0</v>
      </c>
      <c r="S5" s="3">
        <f>S$2*$C5*'Portfolio Coefficients'!P3*$D$2</f>
        <v>0</v>
      </c>
      <c r="T5" s="3">
        <f>T$2*$C5*'Portfolio Coefficients'!Q3*$D$2</f>
        <v>0</v>
      </c>
      <c r="U5" s="3">
        <f>U$2*$C5*'Portfolio Coefficients'!R3*$D$2</f>
        <v>0</v>
      </c>
      <c r="V5" s="3">
        <f>V$2*$C5*'Portfolio Coefficients'!S3*$D$2</f>
        <v>0</v>
      </c>
      <c r="W5" s="3">
        <f>W$2*$C5*'Portfolio Coefficients'!T3*$D$2</f>
        <v>0</v>
      </c>
      <c r="X5" s="3">
        <f>X$2*$C5*'Portfolio Coefficients'!U3*$D$2</f>
        <v>0</v>
      </c>
      <c r="Y5" s="3">
        <f>Y$2*$C5*'Portfolio Coefficients'!V3*$D$2</f>
        <v>0</v>
      </c>
      <c r="Z5" s="3">
        <f>Z$2*$C5*'Portfolio Coefficients'!W3*$D$2</f>
        <v>0</v>
      </c>
      <c r="AA5" s="3">
        <f>AA$2*$C5*'Portfolio Coefficients'!X3*$D$2</f>
        <v>0</v>
      </c>
    </row>
    <row r="6" spans="1:28" x14ac:dyDescent="0.25">
      <c r="A6">
        <v>1</v>
      </c>
      <c r="B6" s="11">
        <f>'Portfolio Coefficients'!B4*$D$1</f>
        <v>-0.55030523499999995</v>
      </c>
      <c r="C6" s="5">
        <v>1</v>
      </c>
      <c r="D6">
        <f t="shared" ref="D6:D24" si="0">B6*C6</f>
        <v>-0.55030523499999995</v>
      </c>
      <c r="G6" s="7">
        <v>1</v>
      </c>
      <c r="H6" s="3">
        <f>H$2*$C6*'Portfolio Coefficients'!E4*$D$2</f>
        <v>0.14799087499999999</v>
      </c>
      <c r="I6" s="3">
        <f>I$2*$C6*'Portfolio Coefficients'!F4*$D$2</f>
        <v>0</v>
      </c>
      <c r="J6" s="3">
        <f>J$2*$C6*'Portfolio Coefficients'!G4*$D$2</f>
        <v>0</v>
      </c>
      <c r="K6" s="3">
        <f>K$2*$C6*'Portfolio Coefficients'!H4*$D$2</f>
        <v>0</v>
      </c>
      <c r="L6" s="3">
        <f>L$2*$C6*'Portfolio Coefficients'!I4*$D$2</f>
        <v>0</v>
      </c>
      <c r="M6" s="3">
        <f>M$2*$C6*'Portfolio Coefficients'!J4*$D$2</f>
        <v>0</v>
      </c>
      <c r="N6" s="3">
        <f>N$2*$C6*'Portfolio Coefficients'!K4*$D$2</f>
        <v>0</v>
      </c>
      <c r="O6" s="3">
        <f>O$2*$C6*'Portfolio Coefficients'!L4*$D$2</f>
        <v>0</v>
      </c>
      <c r="P6" s="3">
        <f>P$2*$C6*'Portfolio Coefficients'!M4*$D$2</f>
        <v>0</v>
      </c>
      <c r="Q6" s="3">
        <f>Q$2*$C6*'Portfolio Coefficients'!N4*$D$2</f>
        <v>0</v>
      </c>
      <c r="R6" s="3">
        <f>R$2*$C6*'Portfolio Coefficients'!O4*$D$2</f>
        <v>0</v>
      </c>
      <c r="S6" s="3">
        <f>S$2*$C6*'Portfolio Coefficients'!P4*$D$2</f>
        <v>0</v>
      </c>
      <c r="T6" s="3">
        <f>T$2*$C6*'Portfolio Coefficients'!Q4*$D$2</f>
        <v>0</v>
      </c>
      <c r="U6" s="3">
        <f>U$2*$C6*'Portfolio Coefficients'!R4*$D$2</f>
        <v>0</v>
      </c>
      <c r="V6" s="3">
        <f>V$2*$C6*'Portfolio Coefficients'!S4*$D$2</f>
        <v>0</v>
      </c>
      <c r="W6" s="3">
        <f>W$2*$C6*'Portfolio Coefficients'!T4*$D$2</f>
        <v>0</v>
      </c>
      <c r="X6" s="3">
        <f>X$2*$C6*'Portfolio Coefficients'!U4*$D$2</f>
        <v>0</v>
      </c>
      <c r="Y6" s="3">
        <f>Y$2*$C6*'Portfolio Coefficients'!V4*$D$2</f>
        <v>0</v>
      </c>
      <c r="Z6" s="3">
        <f>Z$2*$C6*'Portfolio Coefficients'!W4*$D$2</f>
        <v>0</v>
      </c>
      <c r="AA6" s="3">
        <f>AA$2*$C6*'Portfolio Coefficients'!X4*$D$2</f>
        <v>0</v>
      </c>
    </row>
    <row r="7" spans="1:28" x14ac:dyDescent="0.25">
      <c r="A7">
        <v>2</v>
      </c>
      <c r="B7" s="11">
        <f>'Portfolio Coefficients'!B5*$D$1</f>
        <v>-0.64956762000000001</v>
      </c>
      <c r="C7" s="5">
        <v>0</v>
      </c>
      <c r="D7">
        <f t="shared" si="0"/>
        <v>0</v>
      </c>
      <c r="G7" s="7">
        <v>2</v>
      </c>
      <c r="H7" s="3">
        <f>H$2*$C7*'Portfolio Coefficients'!E5*$D$2</f>
        <v>0</v>
      </c>
      <c r="I7" s="3">
        <f>I$2*$C7*'Portfolio Coefficients'!F5*$D$2</f>
        <v>0</v>
      </c>
      <c r="J7" s="3">
        <f>J$2*$C7*'Portfolio Coefficients'!G5*$D$2</f>
        <v>0</v>
      </c>
      <c r="K7" s="3">
        <f>K$2*$C7*'Portfolio Coefficients'!H5*$D$2</f>
        <v>0</v>
      </c>
      <c r="L7" s="3">
        <f>L$2*$C7*'Portfolio Coefficients'!I5*$D$2</f>
        <v>0</v>
      </c>
      <c r="M7" s="3">
        <f>M$2*$C7*'Portfolio Coefficients'!J5*$D$2</f>
        <v>0</v>
      </c>
      <c r="N7" s="3">
        <f>N$2*$C7*'Portfolio Coefficients'!K5*$D$2</f>
        <v>0</v>
      </c>
      <c r="O7" s="3">
        <f>O$2*$C7*'Portfolio Coefficients'!L5*$D$2</f>
        <v>0</v>
      </c>
      <c r="P7" s="3">
        <f>P$2*$C7*'Portfolio Coefficients'!M5*$D$2</f>
        <v>0</v>
      </c>
      <c r="Q7" s="3">
        <f>Q$2*$C7*'Portfolio Coefficients'!N5*$D$2</f>
        <v>0</v>
      </c>
      <c r="R7" s="3">
        <f>R$2*$C7*'Portfolio Coefficients'!O5*$D$2</f>
        <v>0</v>
      </c>
      <c r="S7" s="3">
        <f>S$2*$C7*'Portfolio Coefficients'!P5*$D$2</f>
        <v>0</v>
      </c>
      <c r="T7" s="3">
        <f>T$2*$C7*'Portfolio Coefficients'!Q5*$D$2</f>
        <v>0</v>
      </c>
      <c r="U7" s="3">
        <f>U$2*$C7*'Portfolio Coefficients'!R5*$D$2</f>
        <v>0</v>
      </c>
      <c r="V7" s="3">
        <f>V$2*$C7*'Portfolio Coefficients'!S5*$D$2</f>
        <v>0</v>
      </c>
      <c r="W7" s="3">
        <f>W$2*$C7*'Portfolio Coefficients'!T5*$D$2</f>
        <v>0</v>
      </c>
      <c r="X7" s="3">
        <f>X$2*$C7*'Portfolio Coefficients'!U5*$D$2</f>
        <v>0</v>
      </c>
      <c r="Y7" s="3">
        <f>Y$2*$C7*'Portfolio Coefficients'!V5*$D$2</f>
        <v>0</v>
      </c>
      <c r="Z7" s="3">
        <f>Z$2*$C7*'Portfolio Coefficients'!W5*$D$2</f>
        <v>0</v>
      </c>
      <c r="AA7" s="3">
        <f>AA$2*$C7*'Portfolio Coefficients'!X5*$D$2</f>
        <v>0</v>
      </c>
    </row>
    <row r="8" spans="1:28" x14ac:dyDescent="0.25">
      <c r="A8">
        <v>3</v>
      </c>
      <c r="B8" s="11">
        <f>'Portfolio Coefficients'!B6*$D$1</f>
        <v>-0.476618808</v>
      </c>
      <c r="C8" s="5">
        <v>1</v>
      </c>
      <c r="D8">
        <f t="shared" si="0"/>
        <v>-0.476618808</v>
      </c>
      <c r="G8" s="7">
        <v>3</v>
      </c>
      <c r="H8" s="3">
        <f>H$2*$C8*'Portfolio Coefficients'!E6*$D$2</f>
        <v>0.133915228</v>
      </c>
      <c r="I8" s="3">
        <f>I$2*$C8*'Portfolio Coefficients'!F6*$D$2</f>
        <v>9.6130212000000007E-2</v>
      </c>
      <c r="J8" s="3">
        <f>J$2*$C8*'Portfolio Coefficients'!G6*$D$2</f>
        <v>0</v>
      </c>
      <c r="K8" s="3">
        <f>K$2*$C8*'Portfolio Coefficients'!H6*$D$2</f>
        <v>0</v>
      </c>
      <c r="L8" s="3">
        <f>L$2*$C8*'Portfolio Coefficients'!I6*$D$2</f>
        <v>0</v>
      </c>
      <c r="M8" s="3">
        <f>M$2*$C8*'Portfolio Coefficients'!J6*$D$2</f>
        <v>0</v>
      </c>
      <c r="N8" s="3">
        <f>N$2*$C8*'Portfolio Coefficients'!K6*$D$2</f>
        <v>0</v>
      </c>
      <c r="O8" s="3">
        <f>O$2*$C8*'Portfolio Coefficients'!L6*$D$2</f>
        <v>0</v>
      </c>
      <c r="P8" s="3">
        <f>P$2*$C8*'Portfolio Coefficients'!M6*$D$2</f>
        <v>0</v>
      </c>
      <c r="Q8" s="3">
        <f>Q$2*$C8*'Portfolio Coefficients'!N6*$D$2</f>
        <v>0</v>
      </c>
      <c r="R8" s="3">
        <f>R$2*$C8*'Portfolio Coefficients'!O6*$D$2</f>
        <v>0</v>
      </c>
      <c r="S8" s="3">
        <f>S$2*$C8*'Portfolio Coefficients'!P6*$D$2</f>
        <v>0</v>
      </c>
      <c r="T8" s="3">
        <f>T$2*$C8*'Portfolio Coefficients'!Q6*$D$2</f>
        <v>0</v>
      </c>
      <c r="U8" s="3">
        <f>U$2*$C8*'Portfolio Coefficients'!R6*$D$2</f>
        <v>0</v>
      </c>
      <c r="V8" s="3">
        <f>V$2*$C8*'Portfolio Coefficients'!S6*$D$2</f>
        <v>0</v>
      </c>
      <c r="W8" s="3">
        <f>W$2*$C8*'Portfolio Coefficients'!T6*$D$2</f>
        <v>0</v>
      </c>
      <c r="X8" s="3">
        <f>X$2*$C8*'Portfolio Coefficients'!U6*$D$2</f>
        <v>0</v>
      </c>
      <c r="Y8" s="3">
        <f>Y$2*$C8*'Portfolio Coefficients'!V6*$D$2</f>
        <v>0</v>
      </c>
      <c r="Z8" s="3">
        <f>Z$2*$C8*'Portfolio Coefficients'!W6*$D$2</f>
        <v>0</v>
      </c>
      <c r="AA8" s="3">
        <f>AA$2*$C8*'Portfolio Coefficients'!X6*$D$2</f>
        <v>0</v>
      </c>
    </row>
    <row r="9" spans="1:28" x14ac:dyDescent="0.25">
      <c r="A9">
        <v>4</v>
      </c>
      <c r="B9" s="11">
        <f>'Portfolio Coefficients'!B7*$D$1</f>
        <v>-0.472164005</v>
      </c>
      <c r="C9" s="5">
        <v>1</v>
      </c>
      <c r="D9">
        <f t="shared" si="0"/>
        <v>-0.472164005</v>
      </c>
      <c r="G9" s="7">
        <v>4</v>
      </c>
      <c r="H9" s="3">
        <f>H$2*$C9*'Portfolio Coefficients'!E7*$D$2</f>
        <v>0.13919815599999999</v>
      </c>
      <c r="I9" s="3">
        <f>I$2*$C9*'Portfolio Coefficients'!F7*$D$2</f>
        <v>0.129377942</v>
      </c>
      <c r="J9" s="3">
        <f>J$2*$C9*'Portfolio Coefficients'!G7*$D$2</f>
        <v>0</v>
      </c>
      <c r="K9" s="3">
        <f>K$2*$C9*'Portfolio Coefficients'!H7*$D$2</f>
        <v>0.13085614600000001</v>
      </c>
      <c r="L9" s="3">
        <f>L$2*$C9*'Portfolio Coefficients'!I7*$D$2</f>
        <v>0</v>
      </c>
      <c r="M9" s="3">
        <f>M$2*$C9*'Portfolio Coefficients'!J7*$D$2</f>
        <v>0</v>
      </c>
      <c r="N9" s="3">
        <f>N$2*$C9*'Portfolio Coefficients'!K7*$D$2</f>
        <v>0</v>
      </c>
      <c r="O9" s="3">
        <f>O$2*$C9*'Portfolio Coefficients'!L7*$D$2</f>
        <v>0</v>
      </c>
      <c r="P9" s="3">
        <f>P$2*$C9*'Portfolio Coefficients'!M7*$D$2</f>
        <v>0</v>
      </c>
      <c r="Q9" s="3">
        <f>Q$2*$C9*'Portfolio Coefficients'!N7*$D$2</f>
        <v>0</v>
      </c>
      <c r="R9" s="3">
        <f>R$2*$C9*'Portfolio Coefficients'!O7*$D$2</f>
        <v>0</v>
      </c>
      <c r="S9" s="3">
        <f>S$2*$C9*'Portfolio Coefficients'!P7*$D$2</f>
        <v>0</v>
      </c>
      <c r="T9" s="3">
        <f>T$2*$C9*'Portfolio Coefficients'!Q7*$D$2</f>
        <v>0</v>
      </c>
      <c r="U9" s="3">
        <f>U$2*$C9*'Portfolio Coefficients'!R7*$D$2</f>
        <v>0</v>
      </c>
      <c r="V9" s="3">
        <f>V$2*$C9*'Portfolio Coefficients'!S7*$D$2</f>
        <v>0</v>
      </c>
      <c r="W9" s="3">
        <f>W$2*$C9*'Portfolio Coefficients'!T7*$D$2</f>
        <v>0</v>
      </c>
      <c r="X9" s="3">
        <f>X$2*$C9*'Portfolio Coefficients'!U7*$D$2</f>
        <v>0</v>
      </c>
      <c r="Y9" s="3">
        <f>Y$2*$C9*'Portfolio Coefficients'!V7*$D$2</f>
        <v>0</v>
      </c>
      <c r="Z9" s="3">
        <f>Z$2*$C9*'Portfolio Coefficients'!W7*$D$2</f>
        <v>0</v>
      </c>
      <c r="AA9" s="3">
        <f>AA$2*$C9*'Portfolio Coefficients'!X7*$D$2</f>
        <v>0</v>
      </c>
    </row>
    <row r="10" spans="1:28" x14ac:dyDescent="0.25">
      <c r="A10">
        <v>5</v>
      </c>
      <c r="B10" s="11">
        <f>'Portfolio Coefficients'!B8*$D$1</f>
        <v>-0.77574638299999998</v>
      </c>
      <c r="C10" s="5">
        <v>0</v>
      </c>
      <c r="D10">
        <f t="shared" si="0"/>
        <v>0</v>
      </c>
      <c r="G10" s="7">
        <v>5</v>
      </c>
      <c r="H10" s="3">
        <f>H$2*$C10*'Portfolio Coefficients'!E8*$D$2</f>
        <v>0</v>
      </c>
      <c r="I10" s="3">
        <f>I$2*$C10*'Portfolio Coefficients'!F8*$D$2</f>
        <v>0</v>
      </c>
      <c r="J10" s="3">
        <f>J$2*$C10*'Portfolio Coefficients'!G8*$D$2</f>
        <v>0</v>
      </c>
      <c r="K10" s="3">
        <f>K$2*$C10*'Portfolio Coefficients'!H8*$D$2</f>
        <v>0</v>
      </c>
      <c r="L10" s="3">
        <f>L$2*$C10*'Portfolio Coefficients'!I8*$D$2</f>
        <v>0</v>
      </c>
      <c r="M10" s="3">
        <f>M$2*$C10*'Portfolio Coefficients'!J8*$D$2</f>
        <v>0</v>
      </c>
      <c r="N10" s="3">
        <f>N$2*$C10*'Portfolio Coefficients'!K8*$D$2</f>
        <v>0</v>
      </c>
      <c r="O10" s="3">
        <f>O$2*$C10*'Portfolio Coefficients'!L8*$D$2</f>
        <v>0</v>
      </c>
      <c r="P10" s="3">
        <f>P$2*$C10*'Portfolio Coefficients'!M8*$D$2</f>
        <v>0</v>
      </c>
      <c r="Q10" s="3">
        <f>Q$2*$C10*'Portfolio Coefficients'!N8*$D$2</f>
        <v>0</v>
      </c>
      <c r="R10" s="3">
        <f>R$2*$C10*'Portfolio Coefficients'!O8*$D$2</f>
        <v>0</v>
      </c>
      <c r="S10" s="3">
        <f>S$2*$C10*'Portfolio Coefficients'!P8*$D$2</f>
        <v>0</v>
      </c>
      <c r="T10" s="3">
        <f>T$2*$C10*'Portfolio Coefficients'!Q8*$D$2</f>
        <v>0</v>
      </c>
      <c r="U10" s="3">
        <f>U$2*$C10*'Portfolio Coefficients'!R8*$D$2</f>
        <v>0</v>
      </c>
      <c r="V10" s="3">
        <f>V$2*$C10*'Portfolio Coefficients'!S8*$D$2</f>
        <v>0</v>
      </c>
      <c r="W10" s="3">
        <f>W$2*$C10*'Portfolio Coefficients'!T8*$D$2</f>
        <v>0</v>
      </c>
      <c r="X10" s="3">
        <f>X$2*$C10*'Portfolio Coefficients'!U8*$D$2</f>
        <v>0</v>
      </c>
      <c r="Y10" s="3">
        <f>Y$2*$C10*'Portfolio Coefficients'!V8*$D$2</f>
        <v>0</v>
      </c>
      <c r="Z10" s="3">
        <f>Z$2*$C10*'Portfolio Coefficients'!W8*$D$2</f>
        <v>0</v>
      </c>
      <c r="AA10" s="3">
        <f>AA$2*$C10*'Portfolio Coefficients'!X8*$D$2</f>
        <v>0</v>
      </c>
    </row>
    <row r="11" spans="1:28" x14ac:dyDescent="0.25">
      <c r="A11">
        <v>6</v>
      </c>
      <c r="B11" s="11">
        <f>'Portfolio Coefficients'!B9*$D$1</f>
        <v>-0.66974138299999997</v>
      </c>
      <c r="C11" s="5">
        <v>1</v>
      </c>
      <c r="D11">
        <f t="shared" si="0"/>
        <v>-0.66974138299999997</v>
      </c>
      <c r="G11" s="7">
        <v>6</v>
      </c>
      <c r="H11" s="3">
        <f>H$2*$C11*'Portfolio Coefficients'!E9*$D$2</f>
        <v>0.166897667</v>
      </c>
      <c r="I11" s="3">
        <f>I$2*$C11*'Portfolio Coefficients'!F9*$D$2</f>
        <v>0.180103022</v>
      </c>
      <c r="J11" s="3">
        <f>J$2*$C11*'Portfolio Coefficients'!G9*$D$2</f>
        <v>0</v>
      </c>
      <c r="K11" s="3">
        <f>K$2*$C11*'Portfolio Coefficients'!H9*$D$2</f>
        <v>0.13793602999999999</v>
      </c>
      <c r="L11" s="3">
        <f>L$2*$C11*'Portfolio Coefficients'!I9*$D$2</f>
        <v>0.17439331699999999</v>
      </c>
      <c r="M11" s="3">
        <f>M$2*$C11*'Portfolio Coefficients'!J9*$D$2</f>
        <v>0</v>
      </c>
      <c r="N11" s="3">
        <f>N$2*$C11*'Portfolio Coefficients'!K9*$D$2</f>
        <v>0</v>
      </c>
      <c r="O11" s="3">
        <f>O$2*$C11*'Portfolio Coefficients'!L9*$D$2</f>
        <v>0</v>
      </c>
      <c r="P11" s="3">
        <f>P$2*$C11*'Portfolio Coefficients'!M9*$D$2</f>
        <v>0</v>
      </c>
      <c r="Q11" s="3">
        <f>Q$2*$C11*'Portfolio Coefficients'!N9*$D$2</f>
        <v>0</v>
      </c>
      <c r="R11" s="3">
        <f>R$2*$C11*'Portfolio Coefficients'!O9*$D$2</f>
        <v>0</v>
      </c>
      <c r="S11" s="3">
        <f>S$2*$C11*'Portfolio Coefficients'!P9*$D$2</f>
        <v>0</v>
      </c>
      <c r="T11" s="3">
        <f>T$2*$C11*'Portfolio Coefficients'!Q9*$D$2</f>
        <v>0</v>
      </c>
      <c r="U11" s="3">
        <f>U$2*$C11*'Portfolio Coefficients'!R9*$D$2</f>
        <v>0</v>
      </c>
      <c r="V11" s="3">
        <f>V$2*$C11*'Portfolio Coefficients'!S9*$D$2</f>
        <v>0</v>
      </c>
      <c r="W11" s="3">
        <f>W$2*$C11*'Portfolio Coefficients'!T9*$D$2</f>
        <v>0</v>
      </c>
      <c r="X11" s="3">
        <f>X$2*$C11*'Portfolio Coefficients'!U9*$D$2</f>
        <v>0</v>
      </c>
      <c r="Y11" s="3">
        <f>Y$2*$C11*'Portfolio Coefficients'!V9*$D$2</f>
        <v>0</v>
      </c>
      <c r="Z11" s="3">
        <f>Z$2*$C11*'Portfolio Coefficients'!W9*$D$2</f>
        <v>0</v>
      </c>
      <c r="AA11" s="3">
        <f>AA$2*$C11*'Portfolio Coefficients'!X9*$D$2</f>
        <v>0</v>
      </c>
    </row>
    <row r="12" spans="1:28" x14ac:dyDescent="0.25">
      <c r="A12">
        <v>7</v>
      </c>
      <c r="B12" s="11">
        <f>'Portfolio Coefficients'!B10*$D$1</f>
        <v>-0.50605710400000004</v>
      </c>
      <c r="C12" s="5">
        <v>0</v>
      </c>
      <c r="D12">
        <f t="shared" si="0"/>
        <v>0</v>
      </c>
      <c r="G12" s="7">
        <v>7</v>
      </c>
      <c r="H12" s="3">
        <f>H$2*$C12*'Portfolio Coefficients'!E10*$D$2</f>
        <v>0</v>
      </c>
      <c r="I12" s="3">
        <f>I$2*$C12*'Portfolio Coefficients'!F10*$D$2</f>
        <v>0</v>
      </c>
      <c r="J12" s="3">
        <f>J$2*$C12*'Portfolio Coefficients'!G10*$D$2</f>
        <v>0</v>
      </c>
      <c r="K12" s="3">
        <f>K$2*$C12*'Portfolio Coefficients'!H10*$D$2</f>
        <v>0</v>
      </c>
      <c r="L12" s="3">
        <f>L$2*$C12*'Portfolio Coefficients'!I10*$D$2</f>
        <v>0</v>
      </c>
      <c r="M12" s="3">
        <f>M$2*$C12*'Portfolio Coefficients'!J10*$D$2</f>
        <v>0</v>
      </c>
      <c r="N12" s="3">
        <f>N$2*$C12*'Portfolio Coefficients'!K10*$D$2</f>
        <v>0</v>
      </c>
      <c r="O12" s="3">
        <f>O$2*$C12*'Portfolio Coefficients'!L10*$D$2</f>
        <v>0</v>
      </c>
      <c r="P12" s="3">
        <f>P$2*$C12*'Portfolio Coefficients'!M10*$D$2</f>
        <v>0</v>
      </c>
      <c r="Q12" s="3">
        <f>Q$2*$C12*'Portfolio Coefficients'!N10*$D$2</f>
        <v>0</v>
      </c>
      <c r="R12" s="3">
        <f>R$2*$C12*'Portfolio Coefficients'!O10*$D$2</f>
        <v>0</v>
      </c>
      <c r="S12" s="3">
        <f>S$2*$C12*'Portfolio Coefficients'!P10*$D$2</f>
        <v>0</v>
      </c>
      <c r="T12" s="3">
        <f>T$2*$C12*'Portfolio Coefficients'!Q10*$D$2</f>
        <v>0</v>
      </c>
      <c r="U12" s="3">
        <f>U$2*$C12*'Portfolio Coefficients'!R10*$D$2</f>
        <v>0</v>
      </c>
      <c r="V12" s="3">
        <f>V$2*$C12*'Portfolio Coefficients'!S10*$D$2</f>
        <v>0</v>
      </c>
      <c r="W12" s="3">
        <f>W$2*$C12*'Portfolio Coefficients'!T10*$D$2</f>
        <v>0</v>
      </c>
      <c r="X12" s="3">
        <f>X$2*$C12*'Portfolio Coefficients'!U10*$D$2</f>
        <v>0</v>
      </c>
      <c r="Y12" s="3">
        <f>Y$2*$C12*'Portfolio Coefficients'!V10*$D$2</f>
        <v>0</v>
      </c>
      <c r="Z12" s="3">
        <f>Z$2*$C12*'Portfolio Coefficients'!W10*$D$2</f>
        <v>0</v>
      </c>
      <c r="AA12" s="3">
        <f>AA$2*$C12*'Portfolio Coefficients'!X10*$D$2</f>
        <v>0</v>
      </c>
    </row>
    <row r="13" spans="1:28" x14ac:dyDescent="0.25">
      <c r="A13">
        <v>8</v>
      </c>
      <c r="B13" s="11">
        <f>'Portfolio Coefficients'!B11*$D$1</f>
        <v>-0.49655144299999998</v>
      </c>
      <c r="C13" s="5">
        <v>0</v>
      </c>
      <c r="D13">
        <f t="shared" si="0"/>
        <v>0</v>
      </c>
      <c r="G13" s="7">
        <v>8</v>
      </c>
      <c r="H13" s="3">
        <f>H$2*$C13*'Portfolio Coefficients'!E11*$D$2</f>
        <v>0</v>
      </c>
      <c r="I13" s="3">
        <f>I$2*$C13*'Portfolio Coefficients'!F11*$D$2</f>
        <v>0</v>
      </c>
      <c r="J13" s="3">
        <f>J$2*$C13*'Portfolio Coefficients'!G11*$D$2</f>
        <v>0</v>
      </c>
      <c r="K13" s="3">
        <f>K$2*$C13*'Portfolio Coefficients'!H11*$D$2</f>
        <v>0</v>
      </c>
      <c r="L13" s="3">
        <f>L$2*$C13*'Portfolio Coefficients'!I11*$D$2</f>
        <v>0</v>
      </c>
      <c r="M13" s="3">
        <f>M$2*$C13*'Portfolio Coefficients'!J11*$D$2</f>
        <v>0</v>
      </c>
      <c r="N13" s="3">
        <f>N$2*$C13*'Portfolio Coefficients'!K11*$D$2</f>
        <v>0</v>
      </c>
      <c r="O13" s="3">
        <f>O$2*$C13*'Portfolio Coefficients'!L11*$D$2</f>
        <v>0</v>
      </c>
      <c r="P13" s="3">
        <f>P$2*$C13*'Portfolio Coefficients'!M11*$D$2</f>
        <v>0</v>
      </c>
      <c r="Q13" s="3">
        <f>Q$2*$C13*'Portfolio Coefficients'!N11*$D$2</f>
        <v>0</v>
      </c>
      <c r="R13" s="3">
        <f>R$2*$C13*'Portfolio Coefficients'!O11*$D$2</f>
        <v>0</v>
      </c>
      <c r="S13" s="3">
        <f>S$2*$C13*'Portfolio Coefficients'!P11*$D$2</f>
        <v>0</v>
      </c>
      <c r="T13" s="3">
        <f>T$2*$C13*'Portfolio Coefficients'!Q11*$D$2</f>
        <v>0</v>
      </c>
      <c r="U13" s="3">
        <f>U$2*$C13*'Portfolio Coefficients'!R11*$D$2</f>
        <v>0</v>
      </c>
      <c r="V13" s="3">
        <f>V$2*$C13*'Portfolio Coefficients'!S11*$D$2</f>
        <v>0</v>
      </c>
      <c r="W13" s="3">
        <f>W$2*$C13*'Portfolio Coefficients'!T11*$D$2</f>
        <v>0</v>
      </c>
      <c r="X13" s="3">
        <f>X$2*$C13*'Portfolio Coefficients'!U11*$D$2</f>
        <v>0</v>
      </c>
      <c r="Y13" s="3">
        <f>Y$2*$C13*'Portfolio Coefficients'!V11*$D$2</f>
        <v>0</v>
      </c>
      <c r="Z13" s="3">
        <f>Z$2*$C13*'Portfolio Coefficients'!W11*$D$2</f>
        <v>0</v>
      </c>
      <c r="AA13" s="3">
        <f>AA$2*$C13*'Portfolio Coefficients'!X11*$D$2</f>
        <v>0</v>
      </c>
    </row>
    <row r="14" spans="1:28" x14ac:dyDescent="0.25">
      <c r="A14">
        <v>9</v>
      </c>
      <c r="B14" s="11">
        <f>'Portfolio Coefficients'!B12*$D$1</f>
        <v>-0.55030523499999995</v>
      </c>
      <c r="C14" s="5">
        <v>0</v>
      </c>
      <c r="D14">
        <f t="shared" si="0"/>
        <v>0</v>
      </c>
      <c r="G14" s="7">
        <v>9</v>
      </c>
      <c r="H14" s="3">
        <f>H$2*$C14*'Portfolio Coefficients'!E12*$D$2</f>
        <v>0</v>
      </c>
      <c r="I14" s="3">
        <f>I$2*$C14*'Portfolio Coefficients'!F12*$D$2</f>
        <v>0</v>
      </c>
      <c r="J14" s="3">
        <f>J$2*$C14*'Portfolio Coefficients'!G12*$D$2</f>
        <v>0</v>
      </c>
      <c r="K14" s="3">
        <f>K$2*$C14*'Portfolio Coefficients'!H12*$D$2</f>
        <v>0</v>
      </c>
      <c r="L14" s="3">
        <f>L$2*$C14*'Portfolio Coefficients'!I12*$D$2</f>
        <v>0</v>
      </c>
      <c r="M14" s="3">
        <f>M$2*$C14*'Portfolio Coefficients'!J12*$D$2</f>
        <v>0</v>
      </c>
      <c r="N14" s="3">
        <f>N$2*$C14*'Portfolio Coefficients'!K12*$D$2</f>
        <v>0</v>
      </c>
      <c r="O14" s="3">
        <f>O$2*$C14*'Portfolio Coefficients'!L12*$D$2</f>
        <v>0</v>
      </c>
      <c r="P14" s="3">
        <f>P$2*$C14*'Portfolio Coefficients'!M12*$D$2</f>
        <v>0</v>
      </c>
      <c r="Q14" s="3">
        <f>Q$2*$C14*'Portfolio Coefficients'!N12*$D$2</f>
        <v>0</v>
      </c>
      <c r="R14" s="3">
        <f>R$2*$C14*'Portfolio Coefficients'!O12*$D$2</f>
        <v>0</v>
      </c>
      <c r="S14" s="3">
        <f>S$2*$C14*'Portfolio Coefficients'!P12*$D$2</f>
        <v>0</v>
      </c>
      <c r="T14" s="3">
        <f>T$2*$C14*'Portfolio Coefficients'!Q12*$D$2</f>
        <v>0</v>
      </c>
      <c r="U14" s="3">
        <f>U$2*$C14*'Portfolio Coefficients'!R12*$D$2</f>
        <v>0</v>
      </c>
      <c r="V14" s="3">
        <f>V$2*$C14*'Portfolio Coefficients'!S12*$D$2</f>
        <v>0</v>
      </c>
      <c r="W14" s="3">
        <f>W$2*$C14*'Portfolio Coefficients'!T12*$D$2</f>
        <v>0</v>
      </c>
      <c r="X14" s="3">
        <f>X$2*$C14*'Portfolio Coefficients'!U12*$D$2</f>
        <v>0</v>
      </c>
      <c r="Y14" s="3">
        <f>Y$2*$C14*'Portfolio Coefficients'!V12*$D$2</f>
        <v>0</v>
      </c>
      <c r="Z14" s="3">
        <f>Z$2*$C14*'Portfolio Coefficients'!W12*$D$2</f>
        <v>0</v>
      </c>
      <c r="AA14" s="3">
        <f>AA$2*$C14*'Portfolio Coefficients'!X12*$D$2</f>
        <v>0</v>
      </c>
    </row>
    <row r="15" spans="1:28" x14ac:dyDescent="0.25">
      <c r="A15">
        <v>10</v>
      </c>
      <c r="B15" s="11">
        <f>'Portfolio Coefficients'!B13*$D$1</f>
        <v>-0.64956762000000001</v>
      </c>
      <c r="C15" s="5">
        <v>0</v>
      </c>
      <c r="D15">
        <f t="shared" si="0"/>
        <v>0</v>
      </c>
      <c r="G15" s="7">
        <v>10</v>
      </c>
      <c r="H15" s="3">
        <f>H$2*$C15*'Portfolio Coefficients'!E13*$D$2</f>
        <v>0</v>
      </c>
      <c r="I15" s="3">
        <f>I$2*$C15*'Portfolio Coefficients'!F13*$D$2</f>
        <v>0</v>
      </c>
      <c r="J15" s="3">
        <f>J$2*$C15*'Portfolio Coefficients'!G13*$D$2</f>
        <v>0</v>
      </c>
      <c r="K15" s="3">
        <f>K$2*$C15*'Portfolio Coefficients'!H13*$D$2</f>
        <v>0</v>
      </c>
      <c r="L15" s="3">
        <f>L$2*$C15*'Portfolio Coefficients'!I13*$D$2</f>
        <v>0</v>
      </c>
      <c r="M15" s="3">
        <f>M$2*$C15*'Portfolio Coefficients'!J13*$D$2</f>
        <v>0</v>
      </c>
      <c r="N15" s="3">
        <f>N$2*$C15*'Portfolio Coefficients'!K13*$D$2</f>
        <v>0</v>
      </c>
      <c r="O15" s="3">
        <f>O$2*$C15*'Portfolio Coefficients'!L13*$D$2</f>
        <v>0</v>
      </c>
      <c r="P15" s="3">
        <f>P$2*$C15*'Portfolio Coefficients'!M13*$D$2</f>
        <v>0</v>
      </c>
      <c r="Q15" s="3">
        <f>Q$2*$C15*'Portfolio Coefficients'!N13*$D$2</f>
        <v>0</v>
      </c>
      <c r="R15" s="3">
        <f>R$2*$C15*'Portfolio Coefficients'!O13*$D$2</f>
        <v>0</v>
      </c>
      <c r="S15" s="3">
        <f>S$2*$C15*'Portfolio Coefficients'!P13*$D$2</f>
        <v>0</v>
      </c>
      <c r="T15" s="3">
        <f>T$2*$C15*'Portfolio Coefficients'!Q13*$D$2</f>
        <v>0</v>
      </c>
      <c r="U15" s="3">
        <f>U$2*$C15*'Portfolio Coefficients'!R13*$D$2</f>
        <v>0</v>
      </c>
      <c r="V15" s="3">
        <f>V$2*$C15*'Portfolio Coefficients'!S13*$D$2</f>
        <v>0</v>
      </c>
      <c r="W15" s="3">
        <f>W$2*$C15*'Portfolio Coefficients'!T13*$D$2</f>
        <v>0</v>
      </c>
      <c r="X15" s="3">
        <f>X$2*$C15*'Portfolio Coefficients'!U13*$D$2</f>
        <v>0</v>
      </c>
      <c r="Y15" s="3">
        <f>Y$2*$C15*'Portfolio Coefficients'!V13*$D$2</f>
        <v>0</v>
      </c>
      <c r="Z15" s="3">
        <f>Z$2*$C15*'Portfolio Coefficients'!W13*$D$2</f>
        <v>0</v>
      </c>
      <c r="AA15" s="3">
        <f>AA$2*$C15*'Portfolio Coefficients'!X13*$D$2</f>
        <v>0</v>
      </c>
    </row>
    <row r="16" spans="1:28" x14ac:dyDescent="0.25">
      <c r="A16">
        <v>11</v>
      </c>
      <c r="B16" s="11">
        <f>'Portfolio Coefficients'!B14*$D$1</f>
        <v>-0.476618808</v>
      </c>
      <c r="C16" s="5">
        <v>0</v>
      </c>
      <c r="D16">
        <f t="shared" si="0"/>
        <v>0</v>
      </c>
      <c r="G16" s="7">
        <v>11</v>
      </c>
      <c r="H16" s="3">
        <f>H$2*$C16*'Portfolio Coefficients'!E14*$D$2</f>
        <v>0</v>
      </c>
      <c r="I16" s="3">
        <f>I$2*$C16*'Portfolio Coefficients'!F14*$D$2</f>
        <v>0</v>
      </c>
      <c r="J16" s="3">
        <f>J$2*$C16*'Portfolio Coefficients'!G14*$D$2</f>
        <v>0</v>
      </c>
      <c r="K16" s="3">
        <f>K$2*$C16*'Portfolio Coefficients'!H14*$D$2</f>
        <v>0</v>
      </c>
      <c r="L16" s="3">
        <f>L$2*$C16*'Portfolio Coefficients'!I14*$D$2</f>
        <v>0</v>
      </c>
      <c r="M16" s="3">
        <f>M$2*$C16*'Portfolio Coefficients'!J14*$D$2</f>
        <v>0</v>
      </c>
      <c r="N16" s="3">
        <f>N$2*$C16*'Portfolio Coefficients'!K14*$D$2</f>
        <v>0</v>
      </c>
      <c r="O16" s="3">
        <f>O$2*$C16*'Portfolio Coefficients'!L14*$D$2</f>
        <v>0</v>
      </c>
      <c r="P16" s="3">
        <f>P$2*$C16*'Portfolio Coefficients'!M14*$D$2</f>
        <v>0</v>
      </c>
      <c r="Q16" s="3">
        <f>Q$2*$C16*'Portfolio Coefficients'!N14*$D$2</f>
        <v>0</v>
      </c>
      <c r="R16" s="3">
        <f>R$2*$C16*'Portfolio Coefficients'!O14*$D$2</f>
        <v>0</v>
      </c>
      <c r="S16" s="3">
        <f>S$2*$C16*'Portfolio Coefficients'!P14*$D$2</f>
        <v>0</v>
      </c>
      <c r="T16" s="3">
        <f>T$2*$C16*'Portfolio Coefficients'!Q14*$D$2</f>
        <v>0</v>
      </c>
      <c r="U16" s="3">
        <f>U$2*$C16*'Portfolio Coefficients'!R14*$D$2</f>
        <v>0</v>
      </c>
      <c r="V16" s="3">
        <f>V$2*$C16*'Portfolio Coefficients'!S14*$D$2</f>
        <v>0</v>
      </c>
      <c r="W16" s="3">
        <f>W$2*$C16*'Portfolio Coefficients'!T14*$D$2</f>
        <v>0</v>
      </c>
      <c r="X16" s="3">
        <f>X$2*$C16*'Portfolio Coefficients'!U14*$D$2</f>
        <v>0</v>
      </c>
      <c r="Y16" s="3">
        <f>Y$2*$C16*'Portfolio Coefficients'!V14*$D$2</f>
        <v>0</v>
      </c>
      <c r="Z16" s="3">
        <f>Z$2*$C16*'Portfolio Coefficients'!W14*$D$2</f>
        <v>0</v>
      </c>
      <c r="AA16" s="3">
        <f>AA$2*$C16*'Portfolio Coefficients'!X14*$D$2</f>
        <v>0</v>
      </c>
    </row>
    <row r="17" spans="1:27" x14ac:dyDescent="0.25">
      <c r="A17">
        <v>12</v>
      </c>
      <c r="B17" s="11">
        <f>'Portfolio Coefficients'!B15*$D$1</f>
        <v>-0.472164005</v>
      </c>
      <c r="C17" s="5">
        <v>1</v>
      </c>
      <c r="D17">
        <f t="shared" si="0"/>
        <v>-0.472164005</v>
      </c>
      <c r="G17" s="7">
        <v>12</v>
      </c>
      <c r="H17" s="3">
        <f>H$2*$C17*'Portfolio Coefficients'!E15*$D$2</f>
        <v>-0.37873525099999999</v>
      </c>
      <c r="I17" s="3">
        <f>I$2*$C17*'Portfolio Coefficients'!F15*$D$2</f>
        <v>-3.9516968999999999E-2</v>
      </c>
      <c r="J17" s="3">
        <f>J$2*$C17*'Portfolio Coefficients'!G15*$D$2</f>
        <v>0</v>
      </c>
      <c r="K17" s="3">
        <f>K$2*$C17*'Portfolio Coefficients'!H15*$D$2</f>
        <v>0.38536680000000001</v>
      </c>
      <c r="L17" s="3">
        <f>L$2*$C17*'Portfolio Coefficients'!I15*$D$2</f>
        <v>0.20610562199999999</v>
      </c>
      <c r="M17" s="3">
        <f>M$2*$C17*'Portfolio Coefficients'!J15*$D$2</f>
        <v>0</v>
      </c>
      <c r="N17" s="3">
        <f>N$2*$C17*'Portfolio Coefficients'!K15*$D$2</f>
        <v>-0.77065337199999995</v>
      </c>
      <c r="O17" s="3">
        <f>O$2*$C17*'Portfolio Coefficients'!L15*$D$2</f>
        <v>0</v>
      </c>
      <c r="P17" s="3">
        <f>P$2*$C17*'Portfolio Coefficients'!M15*$D$2</f>
        <v>0</v>
      </c>
      <c r="Q17" s="3">
        <f>Q$2*$C17*'Portfolio Coefficients'!N15*$D$2</f>
        <v>0</v>
      </c>
      <c r="R17" s="3">
        <f>R$2*$C17*'Portfolio Coefficients'!O15*$D$2</f>
        <v>0</v>
      </c>
      <c r="S17" s="3">
        <f>S$2*$C17*'Portfolio Coefficients'!P15*$D$2</f>
        <v>0</v>
      </c>
      <c r="T17" s="3">
        <f>T$2*$C17*'Portfolio Coefficients'!Q15*$D$2</f>
        <v>0</v>
      </c>
      <c r="U17" s="3">
        <f>U$2*$C17*'Portfolio Coefficients'!R15*$D$2</f>
        <v>0</v>
      </c>
      <c r="V17" s="3">
        <f>V$2*$C17*'Portfolio Coefficients'!S15*$D$2</f>
        <v>0</v>
      </c>
      <c r="W17" s="3">
        <f>W$2*$C17*'Portfolio Coefficients'!T15*$D$2</f>
        <v>0</v>
      </c>
      <c r="X17" s="3">
        <f>X$2*$C17*'Portfolio Coefficients'!U15*$D$2</f>
        <v>0</v>
      </c>
      <c r="Y17" s="3">
        <f>Y$2*$C17*'Portfolio Coefficients'!V15*$D$2</f>
        <v>0</v>
      </c>
      <c r="Z17" s="3">
        <f>Z$2*$C17*'Portfolio Coefficients'!W15*$D$2</f>
        <v>0</v>
      </c>
      <c r="AA17" s="3">
        <f>AA$2*$C17*'Portfolio Coefficients'!X15*$D$2</f>
        <v>0</v>
      </c>
    </row>
    <row r="18" spans="1:27" x14ac:dyDescent="0.25">
      <c r="A18">
        <v>13</v>
      </c>
      <c r="B18" s="11">
        <f>'Portfolio Coefficients'!B16*$D$1</f>
        <v>-0.77574638299999998</v>
      </c>
      <c r="C18" s="5">
        <v>0</v>
      </c>
      <c r="D18">
        <f t="shared" si="0"/>
        <v>0</v>
      </c>
      <c r="G18" s="7">
        <v>13</v>
      </c>
      <c r="H18" s="3">
        <f>H$2*$C18*'Portfolio Coefficients'!E16*$D$2</f>
        <v>0</v>
      </c>
      <c r="I18" s="3">
        <f>I$2*$C18*'Portfolio Coefficients'!F16*$D$2</f>
        <v>0</v>
      </c>
      <c r="J18" s="3">
        <f>J$2*$C18*'Portfolio Coefficients'!G16*$D$2</f>
        <v>0</v>
      </c>
      <c r="K18" s="3">
        <f>K$2*$C18*'Portfolio Coefficients'!H16*$D$2</f>
        <v>0</v>
      </c>
      <c r="L18" s="3">
        <f>L$2*$C18*'Portfolio Coefficients'!I16*$D$2</f>
        <v>0</v>
      </c>
      <c r="M18" s="3">
        <f>M$2*$C18*'Portfolio Coefficients'!J16*$D$2</f>
        <v>0</v>
      </c>
      <c r="N18" s="3">
        <f>N$2*$C18*'Portfolio Coefficients'!K16*$D$2</f>
        <v>0</v>
      </c>
      <c r="O18" s="3">
        <f>O$2*$C18*'Portfolio Coefficients'!L16*$D$2</f>
        <v>0</v>
      </c>
      <c r="P18" s="3">
        <f>P$2*$C18*'Portfolio Coefficients'!M16*$D$2</f>
        <v>0</v>
      </c>
      <c r="Q18" s="3">
        <f>Q$2*$C18*'Portfolio Coefficients'!N16*$D$2</f>
        <v>0</v>
      </c>
      <c r="R18" s="3">
        <f>R$2*$C18*'Portfolio Coefficients'!O16*$D$2</f>
        <v>0</v>
      </c>
      <c r="S18" s="3">
        <f>S$2*$C18*'Portfolio Coefficients'!P16*$D$2</f>
        <v>0</v>
      </c>
      <c r="T18" s="3">
        <f>T$2*$C18*'Portfolio Coefficients'!Q16*$D$2</f>
        <v>0</v>
      </c>
      <c r="U18" s="3">
        <f>U$2*$C18*'Portfolio Coefficients'!R16*$D$2</f>
        <v>0</v>
      </c>
      <c r="V18" s="3">
        <f>V$2*$C18*'Portfolio Coefficients'!S16*$D$2</f>
        <v>0</v>
      </c>
      <c r="W18" s="3">
        <f>W$2*$C18*'Portfolio Coefficients'!T16*$D$2</f>
        <v>0</v>
      </c>
      <c r="X18" s="3">
        <f>X$2*$C18*'Portfolio Coefficients'!U16*$D$2</f>
        <v>0</v>
      </c>
      <c r="Y18" s="3">
        <f>Y$2*$C18*'Portfolio Coefficients'!V16*$D$2</f>
        <v>0</v>
      </c>
      <c r="Z18" s="3">
        <f>Z$2*$C18*'Portfolio Coefficients'!W16*$D$2</f>
        <v>0</v>
      </c>
      <c r="AA18" s="3">
        <f>AA$2*$C18*'Portfolio Coefficients'!X16*$D$2</f>
        <v>0</v>
      </c>
    </row>
    <row r="19" spans="1:27" x14ac:dyDescent="0.25">
      <c r="A19">
        <v>14</v>
      </c>
      <c r="B19" s="11">
        <f>'Portfolio Coefficients'!B17*$D$1</f>
        <v>-0.66974138299999997</v>
      </c>
      <c r="C19" s="5">
        <v>0</v>
      </c>
      <c r="D19">
        <f t="shared" si="0"/>
        <v>0</v>
      </c>
      <c r="G19" s="7">
        <v>14</v>
      </c>
      <c r="H19" s="3">
        <f>H$2*$C19*'Portfolio Coefficients'!E17*$D$2</f>
        <v>0</v>
      </c>
      <c r="I19" s="3">
        <f>I$2*$C19*'Portfolio Coefficients'!F17*$D$2</f>
        <v>0</v>
      </c>
      <c r="J19" s="3">
        <f>J$2*$C19*'Portfolio Coefficients'!G17*$D$2</f>
        <v>0</v>
      </c>
      <c r="K19" s="3">
        <f>K$2*$C19*'Portfolio Coefficients'!H17*$D$2</f>
        <v>0</v>
      </c>
      <c r="L19" s="3">
        <f>L$2*$C19*'Portfolio Coefficients'!I17*$D$2</f>
        <v>0</v>
      </c>
      <c r="M19" s="3">
        <f>M$2*$C19*'Portfolio Coefficients'!J17*$D$2</f>
        <v>0</v>
      </c>
      <c r="N19" s="3">
        <f>N$2*$C19*'Portfolio Coefficients'!K17*$D$2</f>
        <v>0</v>
      </c>
      <c r="O19" s="3">
        <f>O$2*$C19*'Portfolio Coefficients'!L17*$D$2</f>
        <v>0</v>
      </c>
      <c r="P19" s="3">
        <f>P$2*$C19*'Portfolio Coefficients'!M17*$D$2</f>
        <v>0</v>
      </c>
      <c r="Q19" s="3">
        <f>Q$2*$C19*'Portfolio Coefficients'!N17*$D$2</f>
        <v>0</v>
      </c>
      <c r="R19" s="3">
        <f>R$2*$C19*'Portfolio Coefficients'!O17*$D$2</f>
        <v>0</v>
      </c>
      <c r="S19" s="3">
        <f>S$2*$C19*'Portfolio Coefficients'!P17*$D$2</f>
        <v>0</v>
      </c>
      <c r="T19" s="3">
        <f>T$2*$C19*'Portfolio Coefficients'!Q17*$D$2</f>
        <v>0</v>
      </c>
      <c r="U19" s="3">
        <f>U$2*$C19*'Portfolio Coefficients'!R17*$D$2</f>
        <v>0</v>
      </c>
      <c r="V19" s="3">
        <f>V$2*$C19*'Portfolio Coefficients'!S17*$D$2</f>
        <v>0</v>
      </c>
      <c r="W19" s="3">
        <f>W$2*$C19*'Portfolio Coefficients'!T17*$D$2</f>
        <v>0</v>
      </c>
      <c r="X19" s="3">
        <f>X$2*$C19*'Portfolio Coefficients'!U17*$D$2</f>
        <v>0</v>
      </c>
      <c r="Y19" s="3">
        <f>Y$2*$C19*'Portfolio Coefficients'!V17*$D$2</f>
        <v>0</v>
      </c>
      <c r="Z19" s="3">
        <f>Z$2*$C19*'Portfolio Coefficients'!W17*$D$2</f>
        <v>0</v>
      </c>
      <c r="AA19" s="3">
        <f>AA$2*$C19*'Portfolio Coefficients'!X17*$D$2</f>
        <v>0</v>
      </c>
    </row>
    <row r="20" spans="1:27" x14ac:dyDescent="0.25">
      <c r="A20">
        <v>15</v>
      </c>
      <c r="B20" s="11">
        <f>'Portfolio Coefficients'!B18*$D$1</f>
        <v>-0.50605710400000004</v>
      </c>
      <c r="C20" s="5">
        <v>0</v>
      </c>
      <c r="D20">
        <f t="shared" si="0"/>
        <v>0</v>
      </c>
      <c r="G20" s="7">
        <v>15</v>
      </c>
      <c r="H20" s="3">
        <f>H$2*$C20*'Portfolio Coefficients'!E18*$D$2</f>
        <v>0</v>
      </c>
      <c r="I20" s="3">
        <f>I$2*$C20*'Portfolio Coefficients'!F18*$D$2</f>
        <v>0</v>
      </c>
      <c r="J20" s="3">
        <f>J$2*$C20*'Portfolio Coefficients'!G18*$D$2</f>
        <v>0</v>
      </c>
      <c r="K20" s="3">
        <f>K$2*$C20*'Portfolio Coefficients'!H18*$D$2</f>
        <v>0</v>
      </c>
      <c r="L20" s="3">
        <f>L$2*$C20*'Portfolio Coefficients'!I18*$D$2</f>
        <v>0</v>
      </c>
      <c r="M20" s="3">
        <f>M$2*$C20*'Portfolio Coefficients'!J18*$D$2</f>
        <v>0</v>
      </c>
      <c r="N20" s="3">
        <f>N$2*$C20*'Portfolio Coefficients'!K18*$D$2</f>
        <v>0</v>
      </c>
      <c r="O20" s="3">
        <f>O$2*$C20*'Portfolio Coefficients'!L18*$D$2</f>
        <v>0</v>
      </c>
      <c r="P20" s="3">
        <f>P$2*$C20*'Portfolio Coefficients'!M18*$D$2</f>
        <v>0</v>
      </c>
      <c r="Q20" s="3">
        <f>Q$2*$C20*'Portfolio Coefficients'!N18*$D$2</f>
        <v>0</v>
      </c>
      <c r="R20" s="3">
        <f>R$2*$C20*'Portfolio Coefficients'!O18*$D$2</f>
        <v>0</v>
      </c>
      <c r="S20" s="3">
        <f>S$2*$C20*'Portfolio Coefficients'!P18*$D$2</f>
        <v>0</v>
      </c>
      <c r="T20" s="3">
        <f>T$2*$C20*'Portfolio Coefficients'!Q18*$D$2</f>
        <v>0</v>
      </c>
      <c r="U20" s="3">
        <f>U$2*$C20*'Portfolio Coefficients'!R18*$D$2</f>
        <v>0</v>
      </c>
      <c r="V20" s="3">
        <f>V$2*$C20*'Portfolio Coefficients'!S18*$D$2</f>
        <v>0</v>
      </c>
      <c r="W20" s="3">
        <f>W$2*$C20*'Portfolio Coefficients'!T18*$D$2</f>
        <v>0</v>
      </c>
      <c r="X20" s="3">
        <f>X$2*$C20*'Portfolio Coefficients'!U18*$D$2</f>
        <v>0</v>
      </c>
      <c r="Y20" s="3">
        <f>Y$2*$C20*'Portfolio Coefficients'!V18*$D$2</f>
        <v>0</v>
      </c>
      <c r="Z20" s="3">
        <f>Z$2*$C20*'Portfolio Coefficients'!W18*$D$2</f>
        <v>0</v>
      </c>
      <c r="AA20" s="3">
        <f>AA$2*$C20*'Portfolio Coefficients'!X18*$D$2</f>
        <v>0</v>
      </c>
    </row>
    <row r="21" spans="1:27" x14ac:dyDescent="0.25">
      <c r="A21">
        <v>16</v>
      </c>
      <c r="B21" s="11">
        <f>'Portfolio Coefficients'!B19*$D$1</f>
        <v>-0.73399438800000005</v>
      </c>
      <c r="C21" s="5">
        <v>0</v>
      </c>
      <c r="D21">
        <f t="shared" si="0"/>
        <v>0</v>
      </c>
      <c r="G21" s="7">
        <v>16</v>
      </c>
      <c r="H21" s="3">
        <f>H$2*$C21*'Portfolio Coefficients'!E19*$D$2</f>
        <v>0</v>
      </c>
      <c r="I21" s="3">
        <f>I$2*$C21*'Portfolio Coefficients'!F19*$D$2</f>
        <v>0</v>
      </c>
      <c r="J21" s="3">
        <f>J$2*$C21*'Portfolio Coefficients'!G19*$D$2</f>
        <v>0</v>
      </c>
      <c r="K21" s="3">
        <f>K$2*$C21*'Portfolio Coefficients'!H19*$D$2</f>
        <v>0</v>
      </c>
      <c r="L21" s="3">
        <f>L$2*$C21*'Portfolio Coefficients'!I19*$D$2</f>
        <v>0</v>
      </c>
      <c r="M21" s="3">
        <f>M$2*$C21*'Portfolio Coefficients'!J19*$D$2</f>
        <v>0</v>
      </c>
      <c r="N21" s="3">
        <f>N$2*$C21*'Portfolio Coefficients'!K19*$D$2</f>
        <v>0</v>
      </c>
      <c r="O21" s="3">
        <f>O$2*$C21*'Portfolio Coefficients'!L19*$D$2</f>
        <v>0</v>
      </c>
      <c r="P21" s="3">
        <f>P$2*$C21*'Portfolio Coefficients'!M19*$D$2</f>
        <v>0</v>
      </c>
      <c r="Q21" s="3">
        <f>Q$2*$C21*'Portfolio Coefficients'!N19*$D$2</f>
        <v>0</v>
      </c>
      <c r="R21" s="3">
        <f>R$2*$C21*'Portfolio Coefficients'!O19*$D$2</f>
        <v>0</v>
      </c>
      <c r="S21" s="3">
        <f>S$2*$C21*'Portfolio Coefficients'!P19*$D$2</f>
        <v>0</v>
      </c>
      <c r="T21" s="3">
        <f>T$2*$C21*'Portfolio Coefficients'!Q19*$D$2</f>
        <v>0</v>
      </c>
      <c r="U21" s="3">
        <f>U$2*$C21*'Portfolio Coefficients'!R19*$D$2</f>
        <v>0</v>
      </c>
      <c r="V21" s="3">
        <f>V$2*$C21*'Portfolio Coefficients'!S19*$D$2</f>
        <v>0</v>
      </c>
      <c r="W21" s="3">
        <f>W$2*$C21*'Portfolio Coefficients'!T19*$D$2</f>
        <v>0</v>
      </c>
      <c r="X21" s="3">
        <f>X$2*$C21*'Portfolio Coefficients'!U19*$D$2</f>
        <v>0</v>
      </c>
      <c r="Y21" s="3">
        <f>Y$2*$C21*'Portfolio Coefficients'!V19*$D$2</f>
        <v>0</v>
      </c>
      <c r="Z21" s="3">
        <f>Z$2*$C21*'Portfolio Coefficients'!W19*$D$2</f>
        <v>0</v>
      </c>
      <c r="AA21" s="3">
        <f>AA$2*$C21*'Portfolio Coefficients'!X19*$D$2</f>
        <v>0</v>
      </c>
    </row>
    <row r="22" spans="1:27" x14ac:dyDescent="0.25">
      <c r="A22">
        <v>17</v>
      </c>
      <c r="B22" s="11">
        <f>'Portfolio Coefficients'!B20*$D$1</f>
        <v>-0.540824215</v>
      </c>
      <c r="C22" s="5">
        <v>0</v>
      </c>
      <c r="D22">
        <f t="shared" si="0"/>
        <v>0</v>
      </c>
      <c r="G22" s="7">
        <v>17</v>
      </c>
      <c r="H22" s="3">
        <f>H$2*$C22*'Portfolio Coefficients'!E20*$D$2</f>
        <v>0</v>
      </c>
      <c r="I22" s="3">
        <f>I$2*$C22*'Portfolio Coefficients'!F20*$D$2</f>
        <v>0</v>
      </c>
      <c r="J22" s="3">
        <f>J$2*$C22*'Portfolio Coefficients'!G20*$D$2</f>
        <v>0</v>
      </c>
      <c r="K22" s="3">
        <f>K$2*$C22*'Portfolio Coefficients'!H20*$D$2</f>
        <v>0</v>
      </c>
      <c r="L22" s="3">
        <f>L$2*$C22*'Portfolio Coefficients'!I20*$D$2</f>
        <v>0</v>
      </c>
      <c r="M22" s="3">
        <f>M$2*$C22*'Portfolio Coefficients'!J20*$D$2</f>
        <v>0</v>
      </c>
      <c r="N22" s="3">
        <f>N$2*$C22*'Portfolio Coefficients'!K20*$D$2</f>
        <v>0</v>
      </c>
      <c r="O22" s="3">
        <f>O$2*$C22*'Portfolio Coefficients'!L20*$D$2</f>
        <v>0</v>
      </c>
      <c r="P22" s="3">
        <f>P$2*$C22*'Portfolio Coefficients'!M20*$D$2</f>
        <v>0</v>
      </c>
      <c r="Q22" s="3">
        <f>Q$2*$C22*'Portfolio Coefficients'!N20*$D$2</f>
        <v>0</v>
      </c>
      <c r="R22" s="3">
        <f>R$2*$C22*'Portfolio Coefficients'!O20*$D$2</f>
        <v>0</v>
      </c>
      <c r="S22" s="3">
        <f>S$2*$C22*'Portfolio Coefficients'!P20*$D$2</f>
        <v>0</v>
      </c>
      <c r="T22" s="3">
        <f>T$2*$C22*'Portfolio Coefficients'!Q20*$D$2</f>
        <v>0</v>
      </c>
      <c r="U22" s="3">
        <f>U$2*$C22*'Portfolio Coefficients'!R20*$D$2</f>
        <v>0</v>
      </c>
      <c r="V22" s="3">
        <f>V$2*$C22*'Portfolio Coefficients'!S20*$D$2</f>
        <v>0</v>
      </c>
      <c r="W22" s="3">
        <f>W$2*$C22*'Portfolio Coefficients'!T20*$D$2</f>
        <v>0</v>
      </c>
      <c r="X22" s="3">
        <f>X$2*$C22*'Portfolio Coefficients'!U20*$D$2</f>
        <v>0</v>
      </c>
      <c r="Y22" s="3">
        <f>Y$2*$C22*'Portfolio Coefficients'!V20*$D$2</f>
        <v>0</v>
      </c>
      <c r="Z22" s="3">
        <f>Z$2*$C22*'Portfolio Coefficients'!W20*$D$2</f>
        <v>0</v>
      </c>
      <c r="AA22" s="3">
        <f>AA$2*$C22*'Portfolio Coefficients'!X20*$D$2</f>
        <v>0</v>
      </c>
    </row>
    <row r="23" spans="1:27" x14ac:dyDescent="0.25">
      <c r="A23">
        <v>18</v>
      </c>
      <c r="B23" s="11">
        <f>'Portfolio Coefficients'!B21*$D$1</f>
        <v>-0.8</v>
      </c>
      <c r="C23" s="5">
        <v>1</v>
      </c>
      <c r="D23">
        <f t="shared" si="0"/>
        <v>-0.8</v>
      </c>
      <c r="G23" s="7">
        <v>18</v>
      </c>
      <c r="H23" s="3">
        <f>H$2*$C23*'Portfolio Coefficients'!E21*$D$2</f>
        <v>-0.65290218700000002</v>
      </c>
      <c r="I23" s="3">
        <f>I$2*$C23*'Portfolio Coefficients'!F21*$D$2</f>
        <v>-0.60014928000000001</v>
      </c>
      <c r="J23" s="3">
        <f>J$2*$C23*'Portfolio Coefficients'!G21*$D$2</f>
        <v>0</v>
      </c>
      <c r="K23" s="3">
        <f>K$2*$C23*'Portfolio Coefficients'!H21*$D$2</f>
        <v>-0.21547585</v>
      </c>
      <c r="L23" s="3">
        <f>L$2*$C23*'Portfolio Coefficients'!I21*$D$2</f>
        <v>-0.67755468799999996</v>
      </c>
      <c r="M23" s="3">
        <f>M$2*$C23*'Portfolio Coefficients'!J21*$D$2</f>
        <v>0</v>
      </c>
      <c r="N23" s="3">
        <f>N$2*$C23*'Portfolio Coefficients'!K21*$D$2</f>
        <v>0.15788866300000001</v>
      </c>
      <c r="O23" s="3">
        <f>O$2*$C23*'Portfolio Coefficients'!L21*$D$2</f>
        <v>0</v>
      </c>
      <c r="P23" s="3">
        <f>P$2*$C23*'Portfolio Coefficients'!M21*$D$2</f>
        <v>0</v>
      </c>
      <c r="Q23" s="3">
        <f>Q$2*$C23*'Portfolio Coefficients'!N21*$D$2</f>
        <v>0</v>
      </c>
      <c r="R23" s="3">
        <f>R$2*$C23*'Portfolio Coefficients'!O21*$D$2</f>
        <v>0</v>
      </c>
      <c r="S23" s="3">
        <f>S$2*$C23*'Portfolio Coefficients'!P21*$D$2</f>
        <v>0</v>
      </c>
      <c r="T23" s="3">
        <f>T$2*$C23*'Portfolio Coefficients'!Q21*$D$2</f>
        <v>0.13923892900000001</v>
      </c>
      <c r="U23" s="3">
        <f>U$2*$C23*'Portfolio Coefficients'!R21*$D$2</f>
        <v>0</v>
      </c>
      <c r="V23" s="3">
        <f>V$2*$C23*'Portfolio Coefficients'!S21*$D$2</f>
        <v>0</v>
      </c>
      <c r="W23" s="3">
        <f>W$2*$C23*'Portfolio Coefficients'!T21*$D$2</f>
        <v>0</v>
      </c>
      <c r="X23" s="3">
        <f>X$2*$C23*'Portfolio Coefficients'!U21*$D$2</f>
        <v>0</v>
      </c>
      <c r="Y23" s="3">
        <f>Y$2*$C23*'Portfolio Coefficients'!V21*$D$2</f>
        <v>0</v>
      </c>
      <c r="Z23" s="3">
        <f>Z$2*$C23*'Portfolio Coefficients'!W21*$D$2</f>
        <v>0</v>
      </c>
      <c r="AA23" s="3">
        <f>AA$2*$C23*'Portfolio Coefficients'!X21*$D$2</f>
        <v>0</v>
      </c>
    </row>
    <row r="24" spans="1:27" x14ac:dyDescent="0.25">
      <c r="A24">
        <v>19</v>
      </c>
      <c r="B24" s="11">
        <f>'Portfolio Coefficients'!B22*$D$1</f>
        <v>-0.75525408100000002</v>
      </c>
      <c r="C24" s="5">
        <v>1</v>
      </c>
      <c r="D24">
        <f t="shared" si="0"/>
        <v>-0.75525408100000002</v>
      </c>
      <c r="G24" s="7">
        <v>19</v>
      </c>
      <c r="H24" s="3">
        <f>H$2*$C24*'Portfolio Coefficients'!E22*$D$2</f>
        <v>-0.296014783</v>
      </c>
      <c r="I24" s="3">
        <f>I$2*$C24*'Portfolio Coefficients'!F22*$D$2</f>
        <v>-0.44725340899999999</v>
      </c>
      <c r="J24" s="3">
        <f>J$2*$C24*'Portfolio Coefficients'!G22*$D$2</f>
        <v>0</v>
      </c>
      <c r="K24" s="3">
        <f>K$2*$C24*'Portfolio Coefficients'!H22*$D$2</f>
        <v>-0.40305808399999998</v>
      </c>
      <c r="L24" s="3">
        <f>L$2*$C24*'Portfolio Coefficients'!I22*$D$2</f>
        <v>-0.384157637</v>
      </c>
      <c r="M24" s="3">
        <f>M$2*$C24*'Portfolio Coefficients'!J22*$D$2</f>
        <v>0</v>
      </c>
      <c r="N24" s="3">
        <f>N$2*$C24*'Portfolio Coefficients'!K22*$D$2</f>
        <v>-0.44847018700000002</v>
      </c>
      <c r="O24" s="3">
        <f>O$2*$C24*'Portfolio Coefficients'!L22*$D$2</f>
        <v>0</v>
      </c>
      <c r="P24" s="3">
        <f>P$2*$C24*'Portfolio Coefficients'!M22*$D$2</f>
        <v>0</v>
      </c>
      <c r="Q24" s="3">
        <f>Q$2*$C24*'Portfolio Coefficients'!N22*$D$2</f>
        <v>0</v>
      </c>
      <c r="R24" s="3">
        <f>R$2*$C24*'Portfolio Coefficients'!O22*$D$2</f>
        <v>0</v>
      </c>
      <c r="S24" s="3">
        <f>S$2*$C24*'Portfolio Coefficients'!P22*$D$2</f>
        <v>0</v>
      </c>
      <c r="T24" s="3">
        <f>T$2*$C24*'Portfolio Coefficients'!Q22*$D$2</f>
        <v>0.13956070500000001</v>
      </c>
      <c r="U24" s="3">
        <f>U$2*$C24*'Portfolio Coefficients'!R22*$D$2</f>
        <v>0</v>
      </c>
      <c r="V24" s="3">
        <f>V$2*$C24*'Portfolio Coefficients'!S22*$D$2</f>
        <v>0</v>
      </c>
      <c r="W24" s="3">
        <f>W$2*$C24*'Portfolio Coefficients'!T22*$D$2</f>
        <v>0</v>
      </c>
      <c r="X24" s="3">
        <f>X$2*$C24*'Portfolio Coefficients'!U22*$D$2</f>
        <v>0</v>
      </c>
      <c r="Y24" s="3">
        <f>Y$2*$C24*'Portfolio Coefficients'!V22*$D$2</f>
        <v>0</v>
      </c>
      <c r="Z24" s="3">
        <f>Z$2*$C24*'Portfolio Coefficients'!W22*$D$2</f>
        <v>0.24235509399999999</v>
      </c>
      <c r="AA24" s="3">
        <f>AA$2*$C24*'Portfolio Coefficients'!X22*$D$2</f>
        <v>0</v>
      </c>
    </row>
    <row r="25" spans="1:27" x14ac:dyDescent="0.25">
      <c r="B25" s="4"/>
      <c r="C25" s="8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7" spans="1:27" x14ac:dyDescent="0.25">
      <c r="H27">
        <f>SUM(H5:H24)</f>
        <v>-0.73965029500000012</v>
      </c>
      <c r="I27">
        <f t="shared" ref="I27:AA27" si="1">SUM(I5:I24)</f>
        <v>-0.68130848199999994</v>
      </c>
      <c r="J27">
        <f t="shared" si="1"/>
        <v>0</v>
      </c>
      <c r="K27">
        <f t="shared" si="1"/>
        <v>3.562504199999994E-2</v>
      </c>
      <c r="L27">
        <f t="shared" si="1"/>
        <v>-0.68121338600000003</v>
      </c>
      <c r="M27">
        <f t="shared" si="1"/>
        <v>0</v>
      </c>
      <c r="N27">
        <f t="shared" si="1"/>
        <v>-1.061234896</v>
      </c>
      <c r="O27">
        <f t="shared" si="1"/>
        <v>0</v>
      </c>
      <c r="P27">
        <f t="shared" si="1"/>
        <v>0</v>
      </c>
      <c r="Q27">
        <f t="shared" si="1"/>
        <v>0</v>
      </c>
      <c r="R27">
        <f t="shared" si="1"/>
        <v>0</v>
      </c>
      <c r="S27">
        <f t="shared" si="1"/>
        <v>0</v>
      </c>
      <c r="T27">
        <f t="shared" si="1"/>
        <v>0.27879963400000002</v>
      </c>
      <c r="U27">
        <f t="shared" si="1"/>
        <v>0</v>
      </c>
      <c r="V27">
        <f t="shared" si="1"/>
        <v>0</v>
      </c>
      <c r="W27">
        <f t="shared" si="1"/>
        <v>0</v>
      </c>
      <c r="X27">
        <f t="shared" si="1"/>
        <v>0</v>
      </c>
      <c r="Y27">
        <f t="shared" si="1"/>
        <v>0</v>
      </c>
      <c r="Z27">
        <f t="shared" si="1"/>
        <v>0.24235509399999999</v>
      </c>
      <c r="AA27">
        <f t="shared" si="1"/>
        <v>0</v>
      </c>
    </row>
    <row r="28" spans="1:27" ht="77.45" customHeight="1" x14ac:dyDescent="0.25"/>
    <row r="29" spans="1:27" x14ac:dyDescent="0.25">
      <c r="D29" s="3">
        <f>SUM(D5:D24)</f>
        <v>-4.6927989600000002</v>
      </c>
      <c r="H29" s="3">
        <f>SUM(H27:AA27)</f>
        <v>-2.6066272890000004</v>
      </c>
    </row>
    <row r="31" spans="1:27" ht="77.45" customHeight="1" x14ac:dyDescent="0.25"/>
    <row r="32" spans="1:27" x14ac:dyDescent="0.25">
      <c r="E32" t="s">
        <v>7</v>
      </c>
      <c r="F32" s="3">
        <f>D29+H29</f>
        <v>-7.2994262490000006</v>
      </c>
      <c r="G32" t="s">
        <v>6</v>
      </c>
    </row>
  </sheetData>
  <phoneticPr fontId="4" type="noConversion"/>
  <conditionalFormatting sqref="H5:AA2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D24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Random numbers</vt:lpstr>
      <vt:lpstr>Coefficient Matrix raw</vt:lpstr>
      <vt:lpstr>Coefficient Matrix</vt:lpstr>
      <vt:lpstr>Portfolio Coefficients</vt:lpstr>
      <vt:lpstr>Portfolio 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Ayaz Khan</dc:creator>
  <cp:lastModifiedBy>Alex Khan</cp:lastModifiedBy>
  <dcterms:created xsi:type="dcterms:W3CDTF">2019-11-01T21:42:52Z</dcterms:created>
  <dcterms:modified xsi:type="dcterms:W3CDTF">2020-07-22T00:31:33Z</dcterms:modified>
</cp:coreProperties>
</file>