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e3.1" sheetId="1" r:id="rId1"/>
    <sheet name="e3.5" sheetId="2" r:id="rId2"/>
    <sheet name="e3.8" sheetId="3" r:id="rId3"/>
    <sheet name="e3.10" sheetId="4" r:id="rId4"/>
    <sheet name="e3.12" sheetId="5" r:id="rId5"/>
  </sheets>
  <definedNames>
    <definedName name="solver_adj" localSheetId="0" hidden="1">e3.1!$C$14:$F$16</definedName>
    <definedName name="solver_adj" localSheetId="4" hidden="1">e3.12!$C$5:$Q$5</definedName>
    <definedName name="solver_adj" localSheetId="1" hidden="1">e3.5!$D$18:$J$18,e3.5!$E$19:$J$19,e3.5!$F$20:$J$20,e3.5!$G$21:$J$21,e3.5!$H$22:$J$22,e3.5!$I$23:$J$23,e3.5!$J$24</definedName>
    <definedName name="solver_adj" localSheetId="2" hidden="1">e3.8!$B$5:$U$5</definedName>
    <definedName name="solver_cvg" localSheetId="0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4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4" hidden="1">1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lhs1" localSheetId="0" hidden="1">e3.1!$C$17:$F$17</definedName>
    <definedName name="solver_lhs1" localSheetId="4" hidden="1">e3.12!$C$5:$Q$5</definedName>
    <definedName name="solver_lhs1" localSheetId="1" hidden="1">e3.5!$C$26:$J$26</definedName>
    <definedName name="solver_lhs1" localSheetId="2" hidden="1">e3.8!$V$10:$V$17</definedName>
    <definedName name="solver_lhs2" localSheetId="0" hidden="1">e3.1!$G$14:$G$16</definedName>
    <definedName name="solver_lhs2" localSheetId="4" hidden="1">e3.12!$R$10:$R$15</definedName>
    <definedName name="solver_lhs2" localSheetId="1" hidden="1">e3.5!$K$18:$K$25</definedName>
    <definedName name="solver_lhs3" localSheetId="1" hidden="1">e3.5!$L$28</definedName>
    <definedName name="solver_mip" localSheetId="0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4" hidden="1">1</definedName>
    <definedName name="solver_neg" localSheetId="1" hidden="1">2</definedName>
    <definedName name="solver_neg" localSheetId="2" hidden="1">1</definedName>
    <definedName name="solver_nod" localSheetId="0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4" hidden="1">2</definedName>
    <definedName name="solver_num" localSheetId="1" hidden="1">3</definedName>
    <definedName name="solver_num" localSheetId="2" hidden="1">1</definedName>
    <definedName name="solver_nwt" localSheetId="0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opt" localSheetId="0" hidden="1">e3.1!$B$19</definedName>
    <definedName name="solver_opt" localSheetId="4" hidden="1">e3.12!$H$5</definedName>
    <definedName name="solver_opt" localSheetId="1" hidden="1">e3.5!$B$30</definedName>
    <definedName name="solver_opt" localSheetId="2" hidden="1">e3.8!$B$5</definedName>
    <definedName name="solver_pre" localSheetId="0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4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4" hidden="1">4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4" hidden="1">2</definedName>
    <definedName name="solver_rel2" localSheetId="1" hidden="1">2</definedName>
    <definedName name="solver_rel3" localSheetId="1" hidden="1">2</definedName>
    <definedName name="solver_rhs1" localSheetId="0" hidden="1">e3.1!$C$9:$F$9</definedName>
    <definedName name="solver_rhs1" localSheetId="4" hidden="1">tamsayı</definedName>
    <definedName name="solver_rhs1" localSheetId="1" hidden="1">e3.5!$C$27:$J$27</definedName>
    <definedName name="solver_rhs1" localSheetId="2" hidden="1">0</definedName>
    <definedName name="solver_rhs2" localSheetId="0" hidden="1">e3.1!$G$6:$G$8</definedName>
    <definedName name="solver_rhs2" localSheetId="4" hidden="1">0</definedName>
    <definedName name="solver_rhs2" localSheetId="1" hidden="1">e3.5!$M$18:$M$25</definedName>
    <definedName name="solver_rhs3" localSheetId="1" hidden="1">0</definedName>
    <definedName name="solver_rlx" localSheetId="0" hidden="1">2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4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4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4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V17" i="3" l="1"/>
  <c r="V16" i="3"/>
  <c r="V15" i="3"/>
  <c r="V14" i="3"/>
  <c r="V13" i="3"/>
  <c r="V12" i="3"/>
  <c r="V11" i="3"/>
  <c r="V10" i="3"/>
  <c r="B7" i="5"/>
  <c r="R15" i="5"/>
  <c r="R14" i="5"/>
  <c r="R13" i="5"/>
  <c r="R12" i="5"/>
  <c r="R11" i="5"/>
  <c r="R10" i="5"/>
  <c r="H25" i="2" l="1"/>
  <c r="H24" i="2"/>
  <c r="G25" i="2"/>
  <c r="G24" i="2"/>
  <c r="G23" i="2"/>
  <c r="F25" i="2"/>
  <c r="F24" i="2"/>
  <c r="F23" i="2"/>
  <c r="F22" i="2"/>
  <c r="E25" i="2"/>
  <c r="E24" i="2"/>
  <c r="E23" i="2"/>
  <c r="E22" i="2"/>
  <c r="E21" i="2"/>
  <c r="D25" i="2"/>
  <c r="D24" i="2"/>
  <c r="D23" i="2"/>
  <c r="D22" i="2"/>
  <c r="D21" i="2"/>
  <c r="D20" i="2"/>
  <c r="C25" i="2"/>
  <c r="C24" i="2"/>
  <c r="C23" i="2"/>
  <c r="C22" i="2"/>
  <c r="C21" i="2"/>
  <c r="C20" i="2"/>
  <c r="I25" i="2"/>
  <c r="I26" i="2" s="1"/>
  <c r="C19" i="2"/>
  <c r="K19" i="2" s="1"/>
  <c r="J27" i="2"/>
  <c r="I27" i="2"/>
  <c r="H27" i="2"/>
  <c r="G27" i="2"/>
  <c r="F27" i="2"/>
  <c r="E27" i="2"/>
  <c r="D27" i="2"/>
  <c r="J28" i="2"/>
  <c r="I28" i="2"/>
  <c r="H28" i="2"/>
  <c r="G28" i="2"/>
  <c r="F28" i="2"/>
  <c r="E28" i="2"/>
  <c r="D28" i="2"/>
  <c r="C28" i="2"/>
  <c r="C27" i="2"/>
  <c r="M25" i="2"/>
  <c r="M24" i="2"/>
  <c r="M23" i="2"/>
  <c r="M22" i="2"/>
  <c r="M21" i="2"/>
  <c r="M20" i="2"/>
  <c r="M19" i="2"/>
  <c r="M18" i="2"/>
  <c r="Q12" i="2"/>
  <c r="Q11" i="2"/>
  <c r="Q10" i="2"/>
  <c r="Q9" i="2"/>
  <c r="Q8" i="2"/>
  <c r="Q7" i="2"/>
  <c r="Q6" i="2"/>
  <c r="Q5" i="2"/>
  <c r="J26" i="2"/>
  <c r="K18" i="2"/>
  <c r="G16" i="1"/>
  <c r="G15" i="1"/>
  <c r="G14" i="1"/>
  <c r="F17" i="1"/>
  <c r="E17" i="1"/>
  <c r="D17" i="1"/>
  <c r="C17" i="1"/>
  <c r="B19" i="1"/>
  <c r="B30" i="2" l="1"/>
  <c r="K20" i="2"/>
  <c r="G26" i="2"/>
  <c r="H26" i="2"/>
  <c r="F26" i="2"/>
  <c r="K23" i="2"/>
  <c r="K22" i="2"/>
  <c r="K24" i="2"/>
  <c r="C26" i="2"/>
  <c r="K21" i="2"/>
  <c r="D26" i="2"/>
  <c r="K25" i="2" l="1"/>
  <c r="L28" i="2"/>
  <c r="E26" i="2"/>
</calcChain>
</file>

<file path=xl/sharedStrings.xml><?xml version="1.0" encoding="utf-8"?>
<sst xmlns="http://schemas.openxmlformats.org/spreadsheetml/2006/main" count="106" uniqueCount="51">
  <si>
    <t>Parameters</t>
  </si>
  <si>
    <t>To</t>
  </si>
  <si>
    <t>From</t>
  </si>
  <si>
    <t xml:space="preserve">D </t>
  </si>
  <si>
    <t>E</t>
  </si>
  <si>
    <t>F</t>
  </si>
  <si>
    <t>G</t>
  </si>
  <si>
    <t>A</t>
  </si>
  <si>
    <t>B</t>
  </si>
  <si>
    <t>C</t>
  </si>
  <si>
    <t>Requirement</t>
  </si>
  <si>
    <t>Capacity</t>
  </si>
  <si>
    <t>Variables</t>
  </si>
  <si>
    <t>Sent</t>
  </si>
  <si>
    <t>Received</t>
  </si>
  <si>
    <t>Objective</t>
  </si>
  <si>
    <t>To outlet</t>
  </si>
  <si>
    <t>From Outlet</t>
  </si>
  <si>
    <t>Distance</t>
  </si>
  <si>
    <t>Avaliable</t>
  </si>
  <si>
    <t>=</t>
  </si>
  <si>
    <t>Total</t>
  </si>
  <si>
    <t>College Planning</t>
  </si>
  <si>
    <t>Desicion</t>
  </si>
  <si>
    <t>I0</t>
  </si>
  <si>
    <t>A1</t>
  </si>
  <si>
    <t>A2</t>
  </si>
  <si>
    <t>A3</t>
  </si>
  <si>
    <t>A4</t>
  </si>
  <si>
    <t>A5</t>
  </si>
  <si>
    <t>A6</t>
  </si>
  <si>
    <t>A8</t>
  </si>
  <si>
    <t>B1</t>
  </si>
  <si>
    <t>B3</t>
  </si>
  <si>
    <t>B5</t>
  </si>
  <si>
    <t>C1</t>
  </si>
  <si>
    <t>C4</t>
  </si>
  <si>
    <t>D1</t>
  </si>
  <si>
    <t>Year</t>
  </si>
  <si>
    <t>Rates</t>
  </si>
  <si>
    <t>A7</t>
  </si>
  <si>
    <t>B2</t>
  </si>
  <si>
    <t>C2</t>
  </si>
  <si>
    <t>I1</t>
  </si>
  <si>
    <t>I2</t>
  </si>
  <si>
    <t>I3</t>
  </si>
  <si>
    <t>I4</t>
  </si>
  <si>
    <t>I5</t>
  </si>
  <si>
    <t>D5</t>
  </si>
  <si>
    <t>I6</t>
  </si>
  <si>
    <t>Example 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</si>
</sst>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B19" sqref="B19"/>
    </sheetView>
  </sheetViews>
  <sheetFormatPr defaultRowHeight="15" x14ac:dyDescent="0.25"/>
  <cols>
    <col min="1" max="1" width="11.5703125" customWidth="1"/>
    <col min="2" max="2" width="12.5703125" customWidth="1"/>
  </cols>
  <sheetData>
    <row r="3" spans="1:7" x14ac:dyDescent="0.25">
      <c r="A3" t="s">
        <v>0</v>
      </c>
    </row>
    <row r="4" spans="1:7" x14ac:dyDescent="0.25">
      <c r="C4" s="13" t="s">
        <v>1</v>
      </c>
      <c r="D4" s="13"/>
      <c r="E4" s="13"/>
      <c r="F4" s="13"/>
    </row>
    <row r="5" spans="1:7" x14ac:dyDescent="0.25">
      <c r="A5" t="s">
        <v>2</v>
      </c>
      <c r="C5" t="s">
        <v>3</v>
      </c>
      <c r="D5" t="s">
        <v>4</v>
      </c>
      <c r="E5" t="s">
        <v>5</v>
      </c>
      <c r="F5" t="s">
        <v>6</v>
      </c>
      <c r="G5" t="s">
        <v>11</v>
      </c>
    </row>
    <row r="6" spans="1:7" x14ac:dyDescent="0.25">
      <c r="B6" t="s">
        <v>7</v>
      </c>
      <c r="C6">
        <v>8</v>
      </c>
      <c r="D6">
        <v>10</v>
      </c>
      <c r="E6">
        <v>6</v>
      </c>
      <c r="F6">
        <v>3</v>
      </c>
      <c r="G6">
        <v>50</v>
      </c>
    </row>
    <row r="7" spans="1:7" x14ac:dyDescent="0.25">
      <c r="B7" t="s">
        <v>8</v>
      </c>
      <c r="C7">
        <v>9</v>
      </c>
      <c r="D7">
        <v>15</v>
      </c>
      <c r="E7">
        <v>8</v>
      </c>
      <c r="F7">
        <v>6</v>
      </c>
      <c r="G7">
        <v>50</v>
      </c>
    </row>
    <row r="8" spans="1:7" x14ac:dyDescent="0.25">
      <c r="B8" t="s">
        <v>9</v>
      </c>
      <c r="C8">
        <v>5</v>
      </c>
      <c r="D8">
        <v>12</v>
      </c>
      <c r="E8">
        <v>5</v>
      </c>
      <c r="F8">
        <v>7</v>
      </c>
      <c r="G8">
        <v>50</v>
      </c>
    </row>
    <row r="9" spans="1:7" x14ac:dyDescent="0.25">
      <c r="B9" t="s">
        <v>10</v>
      </c>
      <c r="C9">
        <v>45</v>
      </c>
      <c r="D9">
        <v>15</v>
      </c>
      <c r="E9">
        <v>25</v>
      </c>
      <c r="F9">
        <v>20</v>
      </c>
    </row>
    <row r="11" spans="1:7" x14ac:dyDescent="0.25">
      <c r="A11" t="s">
        <v>12</v>
      </c>
    </row>
    <row r="12" spans="1:7" x14ac:dyDescent="0.25">
      <c r="C12" s="13" t="s">
        <v>1</v>
      </c>
      <c r="D12" s="13"/>
      <c r="E12" s="13"/>
      <c r="F12" s="13"/>
    </row>
    <row r="13" spans="1:7" x14ac:dyDescent="0.25">
      <c r="A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13</v>
      </c>
    </row>
    <row r="14" spans="1:7" x14ac:dyDescent="0.25">
      <c r="B14" t="s">
        <v>7</v>
      </c>
      <c r="C14">
        <v>0</v>
      </c>
      <c r="D14">
        <v>14.999999999999998</v>
      </c>
      <c r="E14">
        <v>15.000000000000004</v>
      </c>
      <c r="F14">
        <v>20</v>
      </c>
      <c r="G14">
        <f>SUM(C14:F14)</f>
        <v>50</v>
      </c>
    </row>
    <row r="15" spans="1:7" x14ac:dyDescent="0.25">
      <c r="B15" t="s">
        <v>8</v>
      </c>
      <c r="C15">
        <v>0</v>
      </c>
      <c r="D15">
        <v>0</v>
      </c>
      <c r="E15">
        <v>4.9999999999999911</v>
      </c>
      <c r="F15">
        <v>0</v>
      </c>
      <c r="G15">
        <f t="shared" ref="G15:G16" si="0">SUM(C15:F15)</f>
        <v>4.9999999999999911</v>
      </c>
    </row>
    <row r="16" spans="1:7" x14ac:dyDescent="0.25">
      <c r="B16" t="s">
        <v>9</v>
      </c>
      <c r="C16">
        <v>45</v>
      </c>
      <c r="D16">
        <v>0</v>
      </c>
      <c r="E16">
        <v>5.0000000000000009</v>
      </c>
      <c r="F16">
        <v>0</v>
      </c>
      <c r="G16">
        <f t="shared" si="0"/>
        <v>50</v>
      </c>
    </row>
    <row r="17" spans="1:6" x14ac:dyDescent="0.25">
      <c r="B17" t="s">
        <v>14</v>
      </c>
      <c r="C17">
        <f>SUM(C14:C16)</f>
        <v>45</v>
      </c>
      <c r="D17">
        <f t="shared" ref="D17:F17" si="1">SUM(D14:D16)</f>
        <v>14.999999999999998</v>
      </c>
      <c r="E17">
        <f t="shared" si="1"/>
        <v>24.999999999999993</v>
      </c>
      <c r="F17">
        <f t="shared" si="1"/>
        <v>20</v>
      </c>
    </row>
    <row r="19" spans="1:6" x14ac:dyDescent="0.25">
      <c r="A19" t="s">
        <v>15</v>
      </c>
      <c r="B19">
        <f>SUMPRODUCT(C6:F8,C14:F16)</f>
        <v>590</v>
      </c>
    </row>
  </sheetData>
  <mergeCells count="2">
    <mergeCell ref="C4:F4"/>
    <mergeCell ref="C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0"/>
  <sheetViews>
    <sheetView topLeftCell="A31" workbookViewId="0">
      <selection activeCell="C27" sqref="C27"/>
    </sheetView>
  </sheetViews>
  <sheetFormatPr defaultRowHeight="15" x14ac:dyDescent="0.25"/>
  <cols>
    <col min="1" max="1" width="14.5703125" customWidth="1"/>
    <col min="2" max="2" width="13.140625" customWidth="1"/>
    <col min="14" max="14" width="13" customWidth="1"/>
  </cols>
  <sheetData>
    <row r="3" spans="1:17" ht="15.75" thickBot="1" x14ac:dyDescent="0.3">
      <c r="A3" t="s">
        <v>0</v>
      </c>
      <c r="C3" s="13" t="s">
        <v>16</v>
      </c>
      <c r="D3" s="13"/>
      <c r="E3" s="13"/>
      <c r="F3" s="13"/>
      <c r="G3" s="13"/>
      <c r="H3" s="13"/>
      <c r="I3" s="13"/>
      <c r="J3" s="13"/>
    </row>
    <row r="4" spans="1:17" ht="16.5" thickTop="1" thickBot="1" x14ac:dyDescent="0.3">
      <c r="B4" s="3" t="s">
        <v>18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2">
        <v>8</v>
      </c>
      <c r="K4" t="s">
        <v>19</v>
      </c>
      <c r="O4" t="s">
        <v>19</v>
      </c>
      <c r="P4" t="s">
        <v>10</v>
      </c>
    </row>
    <row r="5" spans="1:17" ht="15.75" thickTop="1" x14ac:dyDescent="0.25">
      <c r="A5" s="14" t="s">
        <v>17</v>
      </c>
      <c r="B5" s="4">
        <v>1</v>
      </c>
      <c r="C5" s="6">
        <v>0</v>
      </c>
      <c r="D5" s="6">
        <v>8</v>
      </c>
      <c r="E5" s="6">
        <v>6</v>
      </c>
      <c r="F5" s="6">
        <v>7</v>
      </c>
      <c r="G5" s="6">
        <v>3</v>
      </c>
      <c r="H5" s="6">
        <v>5</v>
      </c>
      <c r="I5" s="6">
        <v>4</v>
      </c>
      <c r="J5" s="7">
        <v>2</v>
      </c>
      <c r="K5">
        <v>4</v>
      </c>
      <c r="O5">
        <v>4</v>
      </c>
      <c r="P5">
        <v>20</v>
      </c>
      <c r="Q5">
        <f>$O$5-$P$5</f>
        <v>-16</v>
      </c>
    </row>
    <row r="6" spans="1:17" x14ac:dyDescent="0.25">
      <c r="A6" s="14"/>
      <c r="B6" s="4">
        <v>2</v>
      </c>
      <c r="C6" s="6">
        <v>8</v>
      </c>
      <c r="D6" s="6">
        <v>0</v>
      </c>
      <c r="E6" s="6">
        <v>6</v>
      </c>
      <c r="F6" s="6">
        <v>5</v>
      </c>
      <c r="G6" s="6">
        <v>8</v>
      </c>
      <c r="H6" s="6">
        <v>4</v>
      </c>
      <c r="I6" s="6">
        <v>6</v>
      </c>
      <c r="J6" s="7">
        <v>7</v>
      </c>
      <c r="K6">
        <v>14</v>
      </c>
      <c r="O6">
        <v>14</v>
      </c>
      <c r="P6">
        <v>10</v>
      </c>
      <c r="Q6">
        <f>$O$6-$P$6</f>
        <v>4</v>
      </c>
    </row>
    <row r="7" spans="1:17" x14ac:dyDescent="0.25">
      <c r="A7" s="14"/>
      <c r="B7" s="4">
        <v>3</v>
      </c>
      <c r="C7" s="6">
        <v>6</v>
      </c>
      <c r="D7" s="6">
        <v>6</v>
      </c>
      <c r="E7" s="6">
        <v>0</v>
      </c>
      <c r="F7" s="6">
        <v>8</v>
      </c>
      <c r="G7" s="6">
        <v>3</v>
      </c>
      <c r="H7" s="6">
        <v>4</v>
      </c>
      <c r="I7" s="6">
        <v>7</v>
      </c>
      <c r="J7" s="7">
        <v>4</v>
      </c>
      <c r="K7">
        <v>5</v>
      </c>
      <c r="O7">
        <v>5</v>
      </c>
      <c r="P7">
        <v>20</v>
      </c>
      <c r="Q7">
        <f>$O$7-$P$7</f>
        <v>-15</v>
      </c>
    </row>
    <row r="8" spans="1:17" x14ac:dyDescent="0.25">
      <c r="A8" s="14"/>
      <c r="B8" s="4">
        <v>4</v>
      </c>
      <c r="C8" s="6">
        <v>7</v>
      </c>
      <c r="D8" s="6">
        <v>5</v>
      </c>
      <c r="E8" s="6">
        <v>8</v>
      </c>
      <c r="F8" s="6">
        <v>0</v>
      </c>
      <c r="G8" s="6">
        <v>9</v>
      </c>
      <c r="H8" s="6">
        <v>5</v>
      </c>
      <c r="I8" s="6">
        <v>3</v>
      </c>
      <c r="J8" s="7">
        <v>7</v>
      </c>
      <c r="K8">
        <v>17</v>
      </c>
      <c r="O8">
        <v>17</v>
      </c>
      <c r="P8">
        <v>5</v>
      </c>
      <c r="Q8">
        <f>$O$8-$P$8</f>
        <v>12</v>
      </c>
    </row>
    <row r="9" spans="1:17" x14ac:dyDescent="0.25">
      <c r="A9" s="14"/>
      <c r="B9" s="4">
        <v>5</v>
      </c>
      <c r="C9" s="6">
        <v>3</v>
      </c>
      <c r="D9" s="6">
        <v>8</v>
      </c>
      <c r="E9" s="6">
        <v>3</v>
      </c>
      <c r="F9" s="6">
        <v>9</v>
      </c>
      <c r="G9" s="6">
        <v>0</v>
      </c>
      <c r="H9" s="6">
        <v>5</v>
      </c>
      <c r="I9" s="6">
        <v>6</v>
      </c>
      <c r="J9" s="7">
        <v>2</v>
      </c>
      <c r="K9">
        <v>22</v>
      </c>
      <c r="O9">
        <v>22</v>
      </c>
      <c r="P9">
        <v>10</v>
      </c>
      <c r="Q9">
        <f>$O$9-$P$9</f>
        <v>12</v>
      </c>
    </row>
    <row r="10" spans="1:17" x14ac:dyDescent="0.25">
      <c r="A10" s="14"/>
      <c r="B10" s="4">
        <v>6</v>
      </c>
      <c r="C10" s="6">
        <v>5</v>
      </c>
      <c r="D10" s="6">
        <v>4</v>
      </c>
      <c r="E10" s="6">
        <v>4</v>
      </c>
      <c r="F10" s="6">
        <v>5</v>
      </c>
      <c r="G10" s="6">
        <v>5</v>
      </c>
      <c r="H10" s="6">
        <v>0</v>
      </c>
      <c r="I10" s="6">
        <v>3</v>
      </c>
      <c r="J10" s="7">
        <v>3</v>
      </c>
      <c r="K10">
        <v>7</v>
      </c>
      <c r="O10">
        <v>7</v>
      </c>
      <c r="P10">
        <v>20</v>
      </c>
      <c r="Q10">
        <f>$O$10-$P$10</f>
        <v>-13</v>
      </c>
    </row>
    <row r="11" spans="1:17" x14ac:dyDescent="0.25">
      <c r="A11" s="14"/>
      <c r="B11" s="4">
        <v>7</v>
      </c>
      <c r="C11" s="6">
        <v>4</v>
      </c>
      <c r="D11" s="6">
        <v>6</v>
      </c>
      <c r="E11" s="6">
        <v>7</v>
      </c>
      <c r="F11" s="6">
        <v>3</v>
      </c>
      <c r="G11" s="6">
        <v>6</v>
      </c>
      <c r="H11" s="6">
        <v>3</v>
      </c>
      <c r="I11" s="6">
        <v>0</v>
      </c>
      <c r="J11" s="7">
        <v>4</v>
      </c>
      <c r="K11">
        <v>10</v>
      </c>
      <c r="O11">
        <v>10</v>
      </c>
      <c r="P11">
        <v>5</v>
      </c>
      <c r="Q11">
        <f>$O$11-$P$11</f>
        <v>5</v>
      </c>
    </row>
    <row r="12" spans="1:17" ht="15.75" thickBot="1" x14ac:dyDescent="0.3">
      <c r="A12" s="14"/>
      <c r="B12" s="5">
        <v>8</v>
      </c>
      <c r="C12" s="8">
        <v>2</v>
      </c>
      <c r="D12" s="8">
        <v>7</v>
      </c>
      <c r="E12" s="8">
        <v>4</v>
      </c>
      <c r="F12" s="8">
        <v>7</v>
      </c>
      <c r="G12" s="8">
        <v>2</v>
      </c>
      <c r="H12" s="8">
        <v>3</v>
      </c>
      <c r="I12" s="8">
        <v>4</v>
      </c>
      <c r="J12" s="9">
        <v>0</v>
      </c>
      <c r="K12">
        <v>21</v>
      </c>
      <c r="O12">
        <v>21</v>
      </c>
      <c r="P12">
        <v>10</v>
      </c>
      <c r="Q12">
        <f>$O$12-$P$12</f>
        <v>11</v>
      </c>
    </row>
    <row r="13" spans="1:17" ht="15.75" thickTop="1" x14ac:dyDescent="0.25">
      <c r="B13" t="s">
        <v>10</v>
      </c>
      <c r="C13">
        <v>20</v>
      </c>
      <c r="D13">
        <v>10</v>
      </c>
      <c r="E13">
        <v>20</v>
      </c>
      <c r="F13">
        <v>5</v>
      </c>
      <c r="G13">
        <v>10</v>
      </c>
      <c r="H13">
        <v>20</v>
      </c>
      <c r="I13">
        <v>5</v>
      </c>
      <c r="J13">
        <v>10</v>
      </c>
    </row>
    <row r="16" spans="1:17" ht="15.75" thickBot="1" x14ac:dyDescent="0.3">
      <c r="A16" t="s">
        <v>12</v>
      </c>
      <c r="C16" s="13" t="s">
        <v>16</v>
      </c>
      <c r="D16" s="13"/>
      <c r="E16" s="13"/>
      <c r="F16" s="13"/>
      <c r="G16" s="13"/>
      <c r="H16" s="13"/>
      <c r="I16" s="13"/>
      <c r="J16" s="13"/>
    </row>
    <row r="17" spans="1:13" ht="16.5" thickTop="1" thickBot="1" x14ac:dyDescent="0.3">
      <c r="B17" s="3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2">
        <v>8</v>
      </c>
      <c r="K17" t="s">
        <v>13</v>
      </c>
    </row>
    <row r="18" spans="1:13" ht="15.75" thickTop="1" x14ac:dyDescent="0.25">
      <c r="A18" s="14" t="s">
        <v>17</v>
      </c>
      <c r="B18" s="4">
        <v>1</v>
      </c>
      <c r="C18" s="6">
        <v>0</v>
      </c>
      <c r="D18" s="6">
        <v>-4</v>
      </c>
      <c r="E18" s="6">
        <v>15</v>
      </c>
      <c r="F18" s="6">
        <v>-12</v>
      </c>
      <c r="G18" s="6">
        <v>-15</v>
      </c>
      <c r="H18" s="6">
        <v>0</v>
      </c>
      <c r="I18" s="6">
        <v>0</v>
      </c>
      <c r="J18" s="7">
        <v>0</v>
      </c>
      <c r="K18">
        <f>SUM(C18:J18)</f>
        <v>-16</v>
      </c>
      <c r="L18" t="s">
        <v>20</v>
      </c>
      <c r="M18">
        <f>$O$5-$P$5</f>
        <v>-16</v>
      </c>
    </row>
    <row r="19" spans="1:13" x14ac:dyDescent="0.25">
      <c r="A19" s="14"/>
      <c r="B19" s="4">
        <v>2</v>
      </c>
      <c r="C19" s="6">
        <f>-D18</f>
        <v>4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>
        <f t="shared" ref="K19:K25" si="0">SUM(C19:J19)</f>
        <v>4</v>
      </c>
      <c r="L19" t="s">
        <v>20</v>
      </c>
      <c r="M19">
        <f>$O$6-$P$6</f>
        <v>4</v>
      </c>
    </row>
    <row r="20" spans="1:13" x14ac:dyDescent="0.25">
      <c r="A20" s="14"/>
      <c r="B20" s="4">
        <v>3</v>
      </c>
      <c r="C20" s="6">
        <f>-E18</f>
        <v>-15</v>
      </c>
      <c r="D20" s="6">
        <f>-E19</f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>
        <f t="shared" si="0"/>
        <v>-15</v>
      </c>
      <c r="L20" t="s">
        <v>20</v>
      </c>
      <c r="M20">
        <f>$O$7-$P$7</f>
        <v>-15</v>
      </c>
    </row>
    <row r="21" spans="1:13" x14ac:dyDescent="0.25">
      <c r="A21" s="14"/>
      <c r="B21" s="4">
        <v>4</v>
      </c>
      <c r="C21" s="6">
        <f>-F18</f>
        <v>12</v>
      </c>
      <c r="D21" s="6">
        <f>-F19</f>
        <v>0</v>
      </c>
      <c r="E21" s="6">
        <f>-F20</f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>
        <f t="shared" si="0"/>
        <v>12</v>
      </c>
      <c r="L21" t="s">
        <v>20</v>
      </c>
      <c r="M21">
        <f>$O$8-$P$8</f>
        <v>12</v>
      </c>
    </row>
    <row r="22" spans="1:13" x14ac:dyDescent="0.25">
      <c r="A22" s="14"/>
      <c r="B22" s="4">
        <v>5</v>
      </c>
      <c r="C22" s="6">
        <f>-G18</f>
        <v>15</v>
      </c>
      <c r="D22" s="6">
        <f>-G19</f>
        <v>0</v>
      </c>
      <c r="E22" s="6">
        <f>-G20</f>
        <v>0</v>
      </c>
      <c r="F22" s="6">
        <f>-G21</f>
        <v>0</v>
      </c>
      <c r="G22" s="6">
        <v>0</v>
      </c>
      <c r="H22" s="6">
        <v>0</v>
      </c>
      <c r="I22" s="6">
        <v>-3</v>
      </c>
      <c r="J22" s="6">
        <v>0</v>
      </c>
      <c r="K22">
        <f t="shared" si="0"/>
        <v>12</v>
      </c>
      <c r="L22" t="s">
        <v>20</v>
      </c>
      <c r="M22">
        <f>$O$9-$P$9</f>
        <v>12</v>
      </c>
    </row>
    <row r="23" spans="1:13" x14ac:dyDescent="0.25">
      <c r="A23" s="14"/>
      <c r="B23" s="4">
        <v>6</v>
      </c>
      <c r="C23" s="6">
        <f>-H18</f>
        <v>0</v>
      </c>
      <c r="D23" s="6">
        <f>-H19</f>
        <v>0</v>
      </c>
      <c r="E23" s="6">
        <f>-H20</f>
        <v>0</v>
      </c>
      <c r="F23" s="6">
        <f>-H21</f>
        <v>0</v>
      </c>
      <c r="G23" s="6">
        <f>-H22</f>
        <v>0</v>
      </c>
      <c r="H23" s="6">
        <v>0</v>
      </c>
      <c r="I23" s="6">
        <v>-13</v>
      </c>
      <c r="J23" s="6">
        <v>0</v>
      </c>
      <c r="K23">
        <f t="shared" si="0"/>
        <v>-13</v>
      </c>
      <c r="L23" t="s">
        <v>20</v>
      </c>
      <c r="M23">
        <f>$O$10-$P$10</f>
        <v>-13</v>
      </c>
    </row>
    <row r="24" spans="1:13" x14ac:dyDescent="0.25">
      <c r="A24" s="14"/>
      <c r="B24" s="4">
        <v>7</v>
      </c>
      <c r="C24" s="6">
        <f>-I18</f>
        <v>0</v>
      </c>
      <c r="D24" s="6">
        <f>-I19</f>
        <v>0</v>
      </c>
      <c r="E24" s="6">
        <f>-I20</f>
        <v>0</v>
      </c>
      <c r="F24" s="6">
        <f>-I21</f>
        <v>0</v>
      </c>
      <c r="G24" s="6">
        <f>-I22</f>
        <v>3</v>
      </c>
      <c r="H24" s="6">
        <f>-I23</f>
        <v>13</v>
      </c>
      <c r="I24" s="6">
        <v>0</v>
      </c>
      <c r="J24" s="6">
        <v>-11</v>
      </c>
      <c r="K24">
        <f t="shared" si="0"/>
        <v>5</v>
      </c>
      <c r="L24" t="s">
        <v>20</v>
      </c>
      <c r="M24">
        <f>$O$11-$P$11</f>
        <v>5</v>
      </c>
    </row>
    <row r="25" spans="1:13" ht="15.75" thickBot="1" x14ac:dyDescent="0.3">
      <c r="A25" s="14"/>
      <c r="B25" s="5">
        <v>8</v>
      </c>
      <c r="C25" s="6">
        <f>-J18</f>
        <v>0</v>
      </c>
      <c r="D25" s="6">
        <f>-J19</f>
        <v>0</v>
      </c>
      <c r="E25" s="6">
        <f>-J20</f>
        <v>0</v>
      </c>
      <c r="F25" s="6">
        <f>-J21</f>
        <v>0</v>
      </c>
      <c r="G25" s="6">
        <f>-J22</f>
        <v>0</v>
      </c>
      <c r="H25" s="6">
        <f>-J23</f>
        <v>0</v>
      </c>
      <c r="I25" s="6">
        <f>-J24</f>
        <v>11</v>
      </c>
      <c r="J25" s="6">
        <v>0</v>
      </c>
      <c r="K25">
        <f t="shared" si="0"/>
        <v>11</v>
      </c>
      <c r="L25" t="s">
        <v>20</v>
      </c>
      <c r="M25">
        <f>$O$12-$P$12</f>
        <v>11</v>
      </c>
    </row>
    <row r="26" spans="1:13" ht="15.75" thickTop="1" x14ac:dyDescent="0.25">
      <c r="B26" t="s">
        <v>14</v>
      </c>
      <c r="C26">
        <f>SUM(C18:C25)</f>
        <v>16</v>
      </c>
      <c r="D26">
        <f t="shared" ref="D26:J26" si="1">SUM(D18:D25)</f>
        <v>-4</v>
      </c>
      <c r="E26">
        <f t="shared" si="1"/>
        <v>15</v>
      </c>
      <c r="F26">
        <f t="shared" si="1"/>
        <v>-12</v>
      </c>
      <c r="G26">
        <f t="shared" si="1"/>
        <v>-12</v>
      </c>
      <c r="H26">
        <f t="shared" si="1"/>
        <v>13</v>
      </c>
      <c r="I26">
        <f t="shared" si="1"/>
        <v>-5</v>
      </c>
      <c r="J26">
        <f t="shared" si="1"/>
        <v>-11</v>
      </c>
    </row>
    <row r="27" spans="1:13" x14ac:dyDescent="0.25">
      <c r="C27" s="10">
        <f>-M18</f>
        <v>16</v>
      </c>
      <c r="D27" s="10">
        <f>-1*($O$6-$P$6)</f>
        <v>-4</v>
      </c>
      <c r="E27" s="10">
        <f>-1*($O$7-$P$7)</f>
        <v>15</v>
      </c>
      <c r="F27" s="10">
        <f>-1*($O$8-$P$8)</f>
        <v>-12</v>
      </c>
      <c r="G27" s="10">
        <f>-1*($O$9-$P$9)</f>
        <v>-12</v>
      </c>
      <c r="H27" s="10">
        <f>-1*($O$10-$P$10)</f>
        <v>13</v>
      </c>
      <c r="I27" s="10">
        <f>-1*($O$11-$P$11)</f>
        <v>-5</v>
      </c>
      <c r="J27" s="10">
        <f>-1*($O$12-$P$12)</f>
        <v>-11</v>
      </c>
      <c r="L27" t="s">
        <v>21</v>
      </c>
    </row>
    <row r="28" spans="1:13" x14ac:dyDescent="0.25">
      <c r="C28">
        <f>$O$5-$P$5</f>
        <v>-16</v>
      </c>
      <c r="D28">
        <f>$O$6-$P$6</f>
        <v>4</v>
      </c>
      <c r="E28">
        <f>$O$7-$P$7</f>
        <v>-15</v>
      </c>
      <c r="F28">
        <f>$O$8-$P$8</f>
        <v>12</v>
      </c>
      <c r="G28">
        <f>$O$9-$P$9</f>
        <v>12</v>
      </c>
      <c r="H28">
        <f>$O$10-$P$10</f>
        <v>-13</v>
      </c>
      <c r="I28">
        <f>$O$11-$P$11</f>
        <v>5</v>
      </c>
      <c r="J28">
        <f>$O$12-$P$12</f>
        <v>11</v>
      </c>
      <c r="L28">
        <f>SUM(C18:J25)</f>
        <v>0</v>
      </c>
    </row>
    <row r="30" spans="1:13" x14ac:dyDescent="0.25">
      <c r="A30" t="s">
        <v>15</v>
      </c>
      <c r="B30">
        <f>SUMPRODUCT(C5:J12,ABS(C18:J25))/2</f>
        <v>352</v>
      </c>
    </row>
  </sheetData>
  <mergeCells count="4">
    <mergeCell ref="C3:J3"/>
    <mergeCell ref="A5:A12"/>
    <mergeCell ref="A18:A25"/>
    <mergeCell ref="C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V10" sqref="V10:V17"/>
    </sheetView>
  </sheetViews>
  <sheetFormatPr defaultRowHeight="15" x14ac:dyDescent="0.25"/>
  <cols>
    <col min="1" max="1" width="17.28515625" customWidth="1"/>
  </cols>
  <sheetData>
    <row r="1" spans="1:24" x14ac:dyDescent="0.25">
      <c r="A1" t="s">
        <v>22</v>
      </c>
      <c r="E1" t="s">
        <v>39</v>
      </c>
      <c r="F1" s="11">
        <v>0.05</v>
      </c>
      <c r="G1" s="11">
        <v>0.11</v>
      </c>
      <c r="H1" s="11">
        <v>0.18</v>
      </c>
      <c r="I1" s="11">
        <v>0.55000000000000004</v>
      </c>
    </row>
    <row r="3" spans="1:24" x14ac:dyDescent="0.25">
      <c r="A3" t="s">
        <v>23</v>
      </c>
    </row>
    <row r="4" spans="1:24" x14ac:dyDescent="0.25">
      <c r="B4" t="s">
        <v>24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40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</row>
    <row r="5" spans="1:24" x14ac:dyDescent="0.25">
      <c r="B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41427327.051017217</v>
      </c>
      <c r="O5">
        <v>43498693.403568082</v>
      </c>
      <c r="P5">
        <v>0</v>
      </c>
      <c r="Q5">
        <v>0</v>
      </c>
      <c r="R5">
        <v>0</v>
      </c>
      <c r="S5">
        <v>0</v>
      </c>
      <c r="T5">
        <v>35107904.280523069</v>
      </c>
      <c r="U5">
        <v>0</v>
      </c>
    </row>
    <row r="6" spans="1:24" x14ac:dyDescent="0.25">
      <c r="C6">
        <v>25000</v>
      </c>
      <c r="D6">
        <v>27000</v>
      </c>
      <c r="E6">
        <v>30000</v>
      </c>
      <c r="F6">
        <v>33000</v>
      </c>
    </row>
    <row r="7" spans="1:24" x14ac:dyDescent="0.25">
      <c r="A7" t="s">
        <v>15</v>
      </c>
    </row>
    <row r="9" spans="1:24" x14ac:dyDescent="0.25">
      <c r="A9" t="s">
        <v>38</v>
      </c>
    </row>
    <row r="10" spans="1:24" x14ac:dyDescent="0.25">
      <c r="A10">
        <v>0</v>
      </c>
      <c r="B10">
        <v>-1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 t="e">
        <f>SUMPRODUCT(B10:U10,"$B$5:$U$5")</f>
        <v>#VALUE!</v>
      </c>
      <c r="W10" t="s">
        <v>20</v>
      </c>
      <c r="X10">
        <v>0</v>
      </c>
    </row>
    <row r="11" spans="1:24" x14ac:dyDescent="0.25">
      <c r="A11">
        <v>1</v>
      </c>
      <c r="B11">
        <v>0</v>
      </c>
      <c r="C11">
        <v>-1</v>
      </c>
      <c r="D11">
        <v>1</v>
      </c>
      <c r="E11">
        <v>0</v>
      </c>
      <c r="F11">
        <v>0</v>
      </c>
      <c r="G11">
        <v>0</v>
      </c>
      <c r="H11">
        <v>-1.05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e">
        <f t="shared" ref="V11:V17" si="0">SUMPRODUCT(B11:U11,"$B$5:$U$5")</f>
        <v>#VALUE!</v>
      </c>
      <c r="W11" t="s">
        <v>20</v>
      </c>
      <c r="X11">
        <v>0</v>
      </c>
    </row>
    <row r="12" spans="1:24" x14ac:dyDescent="0.25">
      <c r="A12">
        <v>2</v>
      </c>
      <c r="B12">
        <v>0</v>
      </c>
      <c r="C12">
        <v>0</v>
      </c>
      <c r="D12">
        <v>-1</v>
      </c>
      <c r="E12">
        <v>1</v>
      </c>
      <c r="F12">
        <v>0</v>
      </c>
      <c r="G12">
        <v>0</v>
      </c>
      <c r="H12">
        <v>0</v>
      </c>
      <c r="I12">
        <v>-1.05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-1.1100000000000001</v>
      </c>
      <c r="Q12">
        <v>0</v>
      </c>
      <c r="R12">
        <v>0</v>
      </c>
      <c r="S12">
        <v>0</v>
      </c>
      <c r="T12">
        <v>0</v>
      </c>
      <c r="U12">
        <v>0</v>
      </c>
      <c r="V12" t="e">
        <f t="shared" si="0"/>
        <v>#VALUE!</v>
      </c>
      <c r="W12" t="s">
        <v>20</v>
      </c>
      <c r="X12">
        <v>0</v>
      </c>
    </row>
    <row r="13" spans="1:24" x14ac:dyDescent="0.25">
      <c r="A13">
        <v>3</v>
      </c>
      <c r="B13">
        <v>0</v>
      </c>
      <c r="C13">
        <v>0</v>
      </c>
      <c r="D13">
        <v>0</v>
      </c>
      <c r="E13">
        <v>-1</v>
      </c>
      <c r="F13">
        <v>1</v>
      </c>
      <c r="G13">
        <v>0</v>
      </c>
      <c r="H13">
        <v>0</v>
      </c>
      <c r="I13">
        <v>0</v>
      </c>
      <c r="J13">
        <v>-1.05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-1.18</v>
      </c>
      <c r="T13">
        <v>0</v>
      </c>
      <c r="U13">
        <v>0</v>
      </c>
      <c r="V13" t="e">
        <f t="shared" si="0"/>
        <v>#VALUE!</v>
      </c>
      <c r="W13" t="s">
        <v>20</v>
      </c>
      <c r="X13">
        <v>0</v>
      </c>
    </row>
    <row r="14" spans="1:24" x14ac:dyDescent="0.25">
      <c r="A14">
        <v>4</v>
      </c>
      <c r="B14">
        <v>0</v>
      </c>
      <c r="C14">
        <v>0</v>
      </c>
      <c r="D14">
        <v>0</v>
      </c>
      <c r="E14">
        <v>0</v>
      </c>
      <c r="F14">
        <v>-1</v>
      </c>
      <c r="G14">
        <v>1</v>
      </c>
      <c r="H14">
        <v>0</v>
      </c>
      <c r="I14">
        <v>0</v>
      </c>
      <c r="J14">
        <v>0</v>
      </c>
      <c r="K14">
        <v>-1.05</v>
      </c>
      <c r="L14">
        <v>1</v>
      </c>
      <c r="M14">
        <v>0</v>
      </c>
      <c r="N14">
        <v>0</v>
      </c>
      <c r="O14">
        <v>0</v>
      </c>
      <c r="P14">
        <v>0</v>
      </c>
      <c r="Q14">
        <v>-1.1100000000000001</v>
      </c>
      <c r="R14">
        <v>0</v>
      </c>
      <c r="S14">
        <v>0</v>
      </c>
      <c r="T14">
        <v>0</v>
      </c>
      <c r="U14">
        <v>0</v>
      </c>
      <c r="V14" t="e">
        <f t="shared" si="0"/>
        <v>#VALUE!</v>
      </c>
      <c r="W14" t="s">
        <v>20</v>
      </c>
      <c r="X14">
        <v>0</v>
      </c>
    </row>
    <row r="15" spans="1:24" x14ac:dyDescent="0.25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>
        <v>-1.05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e">
        <f t="shared" si="0"/>
        <v>#VALUE!</v>
      </c>
      <c r="W15" t="s">
        <v>20</v>
      </c>
      <c r="X15">
        <v>0</v>
      </c>
    </row>
    <row r="16" spans="1:24" x14ac:dyDescent="0.25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-1.05</v>
      </c>
      <c r="N16">
        <v>1</v>
      </c>
      <c r="O16">
        <v>0</v>
      </c>
      <c r="P16">
        <v>0</v>
      </c>
      <c r="Q16">
        <v>0</v>
      </c>
      <c r="R16">
        <v>-1.1100000000000001</v>
      </c>
      <c r="S16">
        <v>0</v>
      </c>
      <c r="T16">
        <v>-1.18</v>
      </c>
      <c r="U16">
        <v>0</v>
      </c>
      <c r="V16" t="e">
        <f t="shared" si="0"/>
        <v>#VALUE!</v>
      </c>
      <c r="W16" t="s">
        <v>20</v>
      </c>
      <c r="X16">
        <v>0</v>
      </c>
    </row>
    <row r="17" spans="1:24" x14ac:dyDescent="0.25">
      <c r="A17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-1.05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-1.55</v>
      </c>
      <c r="V17" t="e">
        <f t="shared" si="0"/>
        <v>#VALUE!</v>
      </c>
      <c r="W17" t="s">
        <v>20</v>
      </c>
      <c r="X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/>
  </sheetViews>
  <sheetFormatPr defaultRowHeight="15" x14ac:dyDescent="0.25"/>
  <cols>
    <col min="1" max="1" width="12.85546875" customWidth="1"/>
  </cols>
  <sheetData>
    <row r="1" spans="1:20" x14ac:dyDescent="0.25">
      <c r="A1" t="s">
        <v>50</v>
      </c>
    </row>
    <row r="4" spans="1:20" x14ac:dyDescent="0.25">
      <c r="B4" t="s">
        <v>24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49</v>
      </c>
      <c r="I4" t="s">
        <v>25</v>
      </c>
      <c r="J4" t="s">
        <v>26</v>
      </c>
      <c r="K4" t="s">
        <v>27</v>
      </c>
      <c r="L4" t="s">
        <v>28</v>
      </c>
      <c r="M4" t="s">
        <v>32</v>
      </c>
      <c r="N4" t="s">
        <v>41</v>
      </c>
      <c r="O4" t="s">
        <v>33</v>
      </c>
      <c r="P4" t="s">
        <v>42</v>
      </c>
      <c r="Q4" t="s">
        <v>48</v>
      </c>
    </row>
    <row r="5" spans="1:20" x14ac:dyDescent="0.25">
      <c r="B5">
        <v>90000</v>
      </c>
      <c r="C5">
        <v>90000</v>
      </c>
      <c r="D5">
        <v>0</v>
      </c>
      <c r="E5">
        <v>0</v>
      </c>
      <c r="F5">
        <v>0</v>
      </c>
      <c r="G5">
        <v>0</v>
      </c>
      <c r="H5">
        <v>149400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90000</v>
      </c>
      <c r="Q5">
        <v>0</v>
      </c>
    </row>
    <row r="6" spans="1:20" x14ac:dyDescent="0.25">
      <c r="A6" t="s">
        <v>15</v>
      </c>
    </row>
    <row r="7" spans="1:20" x14ac:dyDescent="0.25">
      <c r="B7">
        <f>H5</f>
        <v>149400</v>
      </c>
    </row>
    <row r="8" spans="1:20" x14ac:dyDescent="0.25">
      <c r="A8" t="s">
        <v>38</v>
      </c>
    </row>
    <row r="10" spans="1:20" x14ac:dyDescent="0.25">
      <c r="A10">
        <v>0</v>
      </c>
      <c r="B10">
        <v>-1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f>SUMPRODUCT($B$5:$Q$5,B10:Q10)</f>
        <v>0</v>
      </c>
      <c r="S10" s="12" t="s">
        <v>20</v>
      </c>
      <c r="T10">
        <v>0</v>
      </c>
    </row>
    <row r="11" spans="1:20" x14ac:dyDescent="0.25">
      <c r="A11">
        <v>1</v>
      </c>
      <c r="B11">
        <v>0</v>
      </c>
      <c r="C11">
        <v>-1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f t="shared" ref="R11:R15" si="0">SUMPRODUCT($B$5:$Q$5,B11:Q11)</f>
        <v>0</v>
      </c>
      <c r="S11" s="12" t="s">
        <v>20</v>
      </c>
    </row>
    <row r="12" spans="1:20" x14ac:dyDescent="0.25">
      <c r="A12">
        <v>2</v>
      </c>
      <c r="B12">
        <v>0</v>
      </c>
      <c r="C12">
        <v>0</v>
      </c>
      <c r="D12">
        <v>-1</v>
      </c>
      <c r="E12">
        <v>1</v>
      </c>
      <c r="F12">
        <v>0</v>
      </c>
      <c r="G12">
        <v>0</v>
      </c>
      <c r="H12">
        <v>0</v>
      </c>
      <c r="I12">
        <v>-1.2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f t="shared" si="0"/>
        <v>0</v>
      </c>
      <c r="S12" s="12" t="s">
        <v>20</v>
      </c>
    </row>
    <row r="13" spans="1:20" x14ac:dyDescent="0.25">
      <c r="A13">
        <v>3</v>
      </c>
      <c r="B13">
        <v>0</v>
      </c>
      <c r="C13">
        <v>0</v>
      </c>
      <c r="D13">
        <v>0</v>
      </c>
      <c r="E13">
        <v>-1</v>
      </c>
      <c r="F13">
        <v>1</v>
      </c>
      <c r="G13">
        <v>0</v>
      </c>
      <c r="H13">
        <v>0</v>
      </c>
      <c r="I13">
        <v>0</v>
      </c>
      <c r="J13">
        <v>-1.2</v>
      </c>
      <c r="K13">
        <v>0</v>
      </c>
      <c r="L13">
        <v>1</v>
      </c>
      <c r="M13">
        <v>-1.36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12" t="s">
        <v>20</v>
      </c>
    </row>
    <row r="14" spans="1:20" x14ac:dyDescent="0.25">
      <c r="A14">
        <v>4</v>
      </c>
      <c r="B14">
        <v>0</v>
      </c>
      <c r="C14">
        <v>0</v>
      </c>
      <c r="D14">
        <v>0</v>
      </c>
      <c r="E14">
        <v>0</v>
      </c>
      <c r="F14">
        <v>-1</v>
      </c>
      <c r="G14">
        <v>1</v>
      </c>
      <c r="H14">
        <v>0</v>
      </c>
      <c r="I14">
        <v>0</v>
      </c>
      <c r="J14">
        <v>0</v>
      </c>
      <c r="K14">
        <v>-1.2</v>
      </c>
      <c r="L14">
        <v>0</v>
      </c>
      <c r="M14">
        <v>0</v>
      </c>
      <c r="N14">
        <v>-1.36</v>
      </c>
      <c r="O14">
        <v>0</v>
      </c>
      <c r="P14">
        <v>0</v>
      </c>
      <c r="Q14">
        <v>1</v>
      </c>
      <c r="R14">
        <f t="shared" si="0"/>
        <v>0</v>
      </c>
      <c r="S14" s="12" t="s">
        <v>20</v>
      </c>
    </row>
    <row r="15" spans="1:20" x14ac:dyDescent="0.25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1</v>
      </c>
      <c r="I15">
        <v>0</v>
      </c>
      <c r="J15">
        <v>0</v>
      </c>
      <c r="K15">
        <v>0</v>
      </c>
      <c r="L15">
        <v>-1.2</v>
      </c>
      <c r="M15">
        <v>0</v>
      </c>
      <c r="N15">
        <v>0</v>
      </c>
      <c r="O15">
        <v>-1.36</v>
      </c>
      <c r="P15">
        <v>-1.66</v>
      </c>
      <c r="Q15">
        <v>-1.1200000000000001</v>
      </c>
      <c r="R15">
        <f t="shared" si="0"/>
        <v>0</v>
      </c>
      <c r="S15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e3.1</vt:lpstr>
      <vt:lpstr>e3.5</vt:lpstr>
      <vt:lpstr>e3.8</vt:lpstr>
      <vt:lpstr>e3.10</vt:lpstr>
      <vt:lpstr>e3.12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2016-05-17T11:46:09Z</dcterms:modified>
</cp:coreProperties>
</file>