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Question1" sheetId="1" r:id="rId1"/>
    <sheet name="Question2" sheetId="2" r:id="rId2"/>
    <sheet name="Question3" sheetId="3" r:id="rId3"/>
    <sheet name="Question4" sheetId="4" r:id="rId4"/>
  </sheets>
  <definedNames>
    <definedName name="solver_adj" localSheetId="0" hidden="1">Question1!$B$4:$C$4</definedName>
    <definedName name="solver_adj" localSheetId="1" hidden="1">Question2!$B$23:$U$23,Question2!$B$25:$U$25</definedName>
    <definedName name="solver_adj" localSheetId="2" hidden="1">Question3!$B$9:$V$9</definedName>
    <definedName name="solver_adj" localSheetId="3" hidden="1">Question4!$B$12:$E$12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Question1!$B$4:$C$4</definedName>
    <definedName name="solver_lhs1" localSheetId="1" hidden="1">Question2!$B$23:$U$23</definedName>
    <definedName name="solver_lhs1" localSheetId="2" hidden="1">Question3!$B$19:$V$19</definedName>
    <definedName name="solver_lhs1" localSheetId="3" hidden="1">Question4!$B$12:$E$12</definedName>
    <definedName name="solver_lhs2" localSheetId="0" hidden="1">Question1!$B$4:$C$4</definedName>
    <definedName name="solver_lhs2" localSheetId="1" hidden="1">Question2!$B$23:$U$23</definedName>
    <definedName name="solver_lhs2" localSheetId="2" hidden="1">Question3!$B$9:$V$9</definedName>
    <definedName name="solver_lhs2" localSheetId="3" hidden="1">Question4!$F$15:$F$19</definedName>
    <definedName name="solver_lhs3" localSheetId="0" hidden="1">Question1!$D$9</definedName>
    <definedName name="solver_lhs3" localSheetId="1" hidden="1">Question2!$B$25:$U$25</definedName>
    <definedName name="solver_lhs3" localSheetId="2" hidden="1">Question3!$B$9:$V$9</definedName>
    <definedName name="solver_lhs4" localSheetId="1" hidden="1">Question2!$B$25:$U$25</definedName>
    <definedName name="solver_lhs4" localSheetId="2" hidden="1">Question3!$W$15</definedName>
    <definedName name="solver_lhs5" localSheetId="1" hidden="1">Question2!$B$26:$U$26</definedName>
    <definedName name="solver_lhs6" localSheetId="1" hidden="1">Question2!$V$23</definedName>
    <definedName name="solver_lhs7" localSheetId="1" hidden="1">Question2!$V$25</definedName>
    <definedName name="solver_lhs8" localSheetId="1" hidden="1">Question2!#REF!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7</definedName>
    <definedName name="solver_num" localSheetId="2" hidden="1">4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Question1!$D$12</definedName>
    <definedName name="solver_opt" localSheetId="1" hidden="1">Question2!$W$34</definedName>
    <definedName name="solver_opt" localSheetId="2" hidden="1">Question3!$W$15</definedName>
    <definedName name="solver_opt" localSheetId="3" hidden="1">Question4!$F$24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3</definedName>
    <definedName name="solver_rel1" localSheetId="1" hidden="1">1</definedName>
    <definedName name="solver_rel1" localSheetId="2" hidden="1">2</definedName>
    <definedName name="solver_rel1" localSheetId="3" hidden="1">4</definedName>
    <definedName name="solver_rel2" localSheetId="0" hidden="1">3</definedName>
    <definedName name="solver_rel2" localSheetId="1" hidden="1">4</definedName>
    <definedName name="solver_rel2" localSheetId="2" hidden="1">1</definedName>
    <definedName name="solver_rel2" localSheetId="3" hidden="1">1</definedName>
    <definedName name="solver_rel3" localSheetId="0" hidden="1">2</definedName>
    <definedName name="solver_rel3" localSheetId="1" hidden="1">1</definedName>
    <definedName name="solver_rel3" localSheetId="2" hidden="1">3</definedName>
    <definedName name="solver_rel4" localSheetId="1" hidden="1">4</definedName>
    <definedName name="solver_rel4" localSheetId="2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0" hidden="1">0</definedName>
    <definedName name="solver_rhs1" localSheetId="1" hidden="1">1</definedName>
    <definedName name="solver_rhs1" localSheetId="2" hidden="1">1</definedName>
    <definedName name="solver_rhs1" localSheetId="3" hidden="1">tamsayı</definedName>
    <definedName name="solver_rhs2" localSheetId="0" hidden="1">0.5</definedName>
    <definedName name="solver_rhs2" localSheetId="1" hidden="1">tamsayı</definedName>
    <definedName name="solver_rhs2" localSheetId="2" hidden="1">Question3!$B$11:$V$11</definedName>
    <definedName name="solver_rhs2" localSheetId="3" hidden="1">Question4!$H$15:$H$19</definedName>
    <definedName name="solver_rhs3" localSheetId="0" hidden="1">Question1!$F$9</definedName>
    <definedName name="solver_rhs3" localSheetId="1" hidden="1">1</definedName>
    <definedName name="solver_rhs3" localSheetId="2" hidden="1">0.0000001</definedName>
    <definedName name="solver_rhs4" localSheetId="1" hidden="1">tamsayı</definedName>
    <definedName name="solver_rhs4" localSheetId="2" hidden="1">Question3!$Y$15</definedName>
    <definedName name="solver_rhs5" localSheetId="1" hidden="1">1</definedName>
    <definedName name="solver_rhs6" localSheetId="1" hidden="1">Question2!$X$23</definedName>
    <definedName name="solver_rhs7" localSheetId="1" hidden="1">Question2!$X$25</definedName>
    <definedName name="solver_rhs8" localSheetId="1" hidden="1">Question2!$X$29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3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1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C17" i="3" l="1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E24" i="4"/>
  <c r="D24" i="4"/>
  <c r="C24" i="4"/>
  <c r="B24" i="4"/>
  <c r="E19" i="4"/>
  <c r="D19" i="4"/>
  <c r="E18" i="4"/>
  <c r="D18" i="4"/>
  <c r="E17" i="4"/>
  <c r="D17" i="4"/>
  <c r="E16" i="4"/>
  <c r="D16" i="4"/>
  <c r="E15" i="4"/>
  <c r="D15" i="4"/>
  <c r="C19" i="4"/>
  <c r="C18" i="4"/>
  <c r="C17" i="4"/>
  <c r="C16" i="4"/>
  <c r="C15" i="4"/>
  <c r="B19" i="4"/>
  <c r="B18" i="4"/>
  <c r="B17" i="4"/>
  <c r="B16" i="4"/>
  <c r="B15" i="4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3" i="2"/>
  <c r="V32" i="2"/>
  <c r="V30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D12" i="1"/>
  <c r="F9" i="1"/>
  <c r="D9" i="1"/>
  <c r="M18" i="3" l="1"/>
  <c r="M19" i="3" s="1"/>
  <c r="U18" i="3"/>
  <c r="U19" i="3" s="1"/>
  <c r="E18" i="3"/>
  <c r="E19" i="3" s="1"/>
  <c r="G18" i="3"/>
  <c r="G19" i="3" s="1"/>
  <c r="O18" i="3"/>
  <c r="O19" i="3" s="1"/>
  <c r="H18" i="3"/>
  <c r="H19" i="3" s="1"/>
  <c r="P18" i="3"/>
  <c r="P19" i="3" s="1"/>
  <c r="I18" i="3"/>
  <c r="I19" i="3" s="1"/>
  <c r="Q18" i="3"/>
  <c r="Q19" i="3" s="1"/>
  <c r="J18" i="3"/>
  <c r="J19" i="3" s="1"/>
  <c r="R18" i="3"/>
  <c r="R19" i="3" s="1"/>
  <c r="K18" i="3"/>
  <c r="K19" i="3" s="1"/>
  <c r="S18" i="3"/>
  <c r="S19" i="3" s="1"/>
  <c r="C18" i="3"/>
  <c r="C19" i="3" s="1"/>
  <c r="D18" i="3"/>
  <c r="D19" i="3" s="1"/>
  <c r="L18" i="3"/>
  <c r="L19" i="3" s="1"/>
  <c r="T18" i="3"/>
  <c r="T19" i="3" s="1"/>
  <c r="F18" i="3"/>
  <c r="F19" i="3" s="1"/>
  <c r="N18" i="3"/>
  <c r="N19" i="3" s="1"/>
  <c r="V18" i="3"/>
  <c r="V19" i="3" s="1"/>
  <c r="B18" i="3"/>
  <c r="B19" i="3" s="1"/>
  <c r="F18" i="4"/>
  <c r="F16" i="4"/>
  <c r="F15" i="4"/>
  <c r="F17" i="4"/>
  <c r="F19" i="4"/>
  <c r="F24" i="4"/>
  <c r="W34" i="2"/>
  <c r="C16" i="3"/>
  <c r="C15" i="3"/>
  <c r="W15" i="3"/>
  <c r="B16" i="3"/>
  <c r="B15" i="3"/>
  <c r="M16" i="3"/>
  <c r="M15" i="3"/>
  <c r="K15" i="3"/>
  <c r="K16" i="3"/>
  <c r="U15" i="3"/>
  <c r="U16" i="3"/>
  <c r="O15" i="3"/>
  <c r="O16" i="3"/>
  <c r="J16" i="3"/>
  <c r="J15" i="3"/>
  <c r="Q16" i="3"/>
  <c r="Q15" i="3"/>
  <c r="I15" i="3"/>
  <c r="I16" i="3"/>
  <c r="G15" i="3"/>
  <c r="G16" i="3"/>
  <c r="E16" i="3"/>
  <c r="E15" i="3"/>
  <c r="P16" i="3"/>
  <c r="P15" i="3"/>
  <c r="T15" i="3"/>
  <c r="T16" i="3"/>
  <c r="L16" i="3"/>
  <c r="L15" i="3"/>
  <c r="H16" i="3"/>
  <c r="H15" i="3"/>
  <c r="N16" i="3"/>
  <c r="N15" i="3"/>
  <c r="D16" i="3"/>
  <c r="D15" i="3"/>
  <c r="S15" i="3"/>
  <c r="S16" i="3"/>
  <c r="R15" i="3"/>
  <c r="R16" i="3"/>
  <c r="V16" i="3"/>
  <c r="V15" i="3"/>
  <c r="F15" i="3"/>
  <c r="F16" i="3"/>
</calcChain>
</file>

<file path=xl/sharedStrings.xml><?xml version="1.0" encoding="utf-8"?>
<sst xmlns="http://schemas.openxmlformats.org/spreadsheetml/2006/main" count="235" uniqueCount="111">
  <si>
    <t>Variables</t>
  </si>
  <si>
    <t>R</t>
  </si>
  <si>
    <t>h</t>
  </si>
  <si>
    <t>r</t>
  </si>
  <si>
    <t>Constraints</t>
  </si>
  <si>
    <t>Parameters</t>
  </si>
  <si>
    <t>Pi</t>
  </si>
  <si>
    <t>Objective</t>
  </si>
  <si>
    <t>Volume of Cone</t>
  </si>
  <si>
    <t>(Pi*r^3*h)/3</t>
  </si>
  <si>
    <t>=</t>
  </si>
  <si>
    <t>R^2</t>
  </si>
  <si>
    <t>(h-R)^2+r^2</t>
  </si>
  <si>
    <t>Optimal</t>
  </si>
  <si>
    <t>KST</t>
  </si>
  <si>
    <t>EKS</t>
  </si>
  <si>
    <t>Servo</t>
  </si>
  <si>
    <t>Burak Kıral</t>
  </si>
  <si>
    <t>Okan Erol</t>
  </si>
  <si>
    <t>Kemal Çiçek</t>
  </si>
  <si>
    <t>Kenan Kaan Kurt</t>
  </si>
  <si>
    <t>Cihad Doğan</t>
  </si>
  <si>
    <t>Emre Türkel</t>
  </si>
  <si>
    <t>Arzuman Can Kutlucan</t>
  </si>
  <si>
    <t>Mehmet Kabil Gültekin</t>
  </si>
  <si>
    <t>Muratcan Uztemur</t>
  </si>
  <si>
    <t>Özgür Erbulan</t>
  </si>
  <si>
    <t>Ozan Özay</t>
  </si>
  <si>
    <t>Murat Eroğlu</t>
  </si>
  <si>
    <t>Anıl Yılmaz</t>
  </si>
  <si>
    <t>Cansu Önen</t>
  </si>
  <si>
    <t>Berkan Uzunoğlu</t>
  </si>
  <si>
    <t>Mustafa Arıcı</t>
  </si>
  <si>
    <t>Hasan Tekin</t>
  </si>
  <si>
    <t>Barış Özdemir</t>
  </si>
  <si>
    <t>Müzeyyen Seda Erciyes</t>
  </si>
  <si>
    <t>Müge Ateşova</t>
  </si>
  <si>
    <t xml:space="preserve">İbrahim Eksin </t>
  </si>
  <si>
    <t>Metin Gökaşan</t>
  </si>
  <si>
    <t>Total</t>
  </si>
  <si>
    <t>İbrahim Eksin</t>
  </si>
  <si>
    <t>Multiplication</t>
  </si>
  <si>
    <t>&lt;=</t>
  </si>
  <si>
    <t xml:space="preserve">Variables </t>
  </si>
  <si>
    <t>Değişkenleri katsayı olarak belirledim</t>
  </si>
  <si>
    <t>Her hocanın belirli ders değerini öğrencinin o ders değeri ile çarptım ve verimliği ele aldım</t>
  </si>
  <si>
    <t>Sum of Total Performance</t>
  </si>
  <si>
    <t>Constraint</t>
  </si>
  <si>
    <t>Gabın</t>
  </si>
  <si>
    <t>Velibah</t>
  </si>
  <si>
    <t>Tulen</t>
  </si>
  <si>
    <t>Kopoglu</t>
  </si>
  <si>
    <t>Ingredients</t>
  </si>
  <si>
    <t>X1</t>
  </si>
  <si>
    <t>X2</t>
  </si>
  <si>
    <t>X3</t>
  </si>
  <si>
    <t>X4</t>
  </si>
  <si>
    <t>X5</t>
  </si>
  <si>
    <t>production</t>
  </si>
  <si>
    <t>Price</t>
  </si>
  <si>
    <t>Profit</t>
  </si>
  <si>
    <t>Name</t>
  </si>
  <si>
    <t>Plate Areas</t>
  </si>
  <si>
    <t>Dielectric Constant</t>
  </si>
  <si>
    <t>Circuit 1</t>
  </si>
  <si>
    <t>1,00</t>
  </si>
  <si>
    <t>Circuit 2</t>
  </si>
  <si>
    <t>Circuit 3</t>
  </si>
  <si>
    <t>4,20</t>
  </si>
  <si>
    <t>Circuit 4</t>
  </si>
  <si>
    <t>4,24</t>
  </si>
  <si>
    <t>Circuit 5</t>
  </si>
  <si>
    <t>4,49</t>
  </si>
  <si>
    <t>Circuit 6</t>
  </si>
  <si>
    <t>4,55</t>
  </si>
  <si>
    <t>Circuit 7</t>
  </si>
  <si>
    <t>2,60</t>
  </si>
  <si>
    <t>Circuit 8</t>
  </si>
  <si>
    <t>2,90</t>
  </si>
  <si>
    <t>Circuit 9</t>
  </si>
  <si>
    <t>7,00</t>
  </si>
  <si>
    <t>Circuit 10</t>
  </si>
  <si>
    <t>4,23</t>
  </si>
  <si>
    <t>Circuit 11</t>
  </si>
  <si>
    <t>4,42</t>
  </si>
  <si>
    <t>Circuit 12</t>
  </si>
  <si>
    <t>4,25</t>
  </si>
  <si>
    <t>Circuit 13</t>
  </si>
  <si>
    <t>Circuit 14</t>
  </si>
  <si>
    <t>Circuit 15</t>
  </si>
  <si>
    <t>4,70</t>
  </si>
  <si>
    <t>Circuit 16</t>
  </si>
  <si>
    <t>Circuit 17</t>
  </si>
  <si>
    <t>Circuit 18</t>
  </si>
  <si>
    <t>7,10</t>
  </si>
  <si>
    <t>Circuit 19</t>
  </si>
  <si>
    <t>5,90</t>
  </si>
  <si>
    <t>Circuit 20</t>
  </si>
  <si>
    <t>Circuit 21</t>
  </si>
  <si>
    <t>4,50</t>
  </si>
  <si>
    <t>Load MQ</t>
  </si>
  <si>
    <t>Max Allowed Distance dmax</t>
  </si>
  <si>
    <t>Capacitance</t>
  </si>
  <si>
    <t>Distances</t>
  </si>
  <si>
    <t>Ripple Voltages</t>
  </si>
  <si>
    <t>Current</t>
  </si>
  <si>
    <t>Xc</t>
  </si>
  <si>
    <t>Z</t>
  </si>
  <si>
    <t>Abdulbaki Aybakan</t>
  </si>
  <si>
    <t>NO:040120523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</si>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</sst>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sz val="14"/>
      <color theme="1"/>
      <name val="Calibri"/>
      <family val="2"/>
      <charset val="162"/>
      <scheme val="minor"/>
    </font>
    <font>
      <b/>
      <sz val="12"/>
      <color rgb="FF000000"/>
      <name val="Times New Roman"/>
      <family val="1"/>
      <charset val="162"/>
    </font>
    <font>
      <b/>
      <sz val="22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" fillId="0" borderId="1" xfId="0" applyFont="1" applyBorder="1"/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1" fillId="0" borderId="4" xfId="0" applyFont="1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0" xfId="0" applyFont="1"/>
    <xf numFmtId="0" fontId="4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F10" sqref="A6:F12"/>
    </sheetView>
  </sheetViews>
  <sheetFormatPr defaultRowHeight="15" x14ac:dyDescent="0.25"/>
  <cols>
    <col min="1" max="1" width="15.28515625" customWidth="1"/>
    <col min="4" max="4" width="18.5703125" customWidth="1"/>
    <col min="5" max="5" width="15.28515625" customWidth="1"/>
    <col min="6" max="6" width="15.140625" customWidth="1"/>
  </cols>
  <sheetData>
    <row r="1" spans="1:16" x14ac:dyDescent="0.25">
      <c r="A1" s="33" t="s">
        <v>108</v>
      </c>
      <c r="B1" s="33"/>
      <c r="C1" s="33"/>
      <c r="D1" s="33" t="s">
        <v>109</v>
      </c>
      <c r="E1" s="33"/>
      <c r="F1" s="33"/>
    </row>
    <row r="2" spans="1:16" ht="15.75" x14ac:dyDescent="0.25">
      <c r="P2" s="1"/>
    </row>
    <row r="3" spans="1:16" x14ac:dyDescent="0.25">
      <c r="A3" t="s">
        <v>0</v>
      </c>
      <c r="B3" t="s">
        <v>3</v>
      </c>
      <c r="C3" t="s">
        <v>2</v>
      </c>
    </row>
    <row r="4" spans="1:16" ht="15.75" x14ac:dyDescent="0.25">
      <c r="B4">
        <v>3.7710946631819473</v>
      </c>
      <c r="C4">
        <v>5.3337335515915303</v>
      </c>
      <c r="P4" s="2"/>
    </row>
    <row r="5" spans="1:16" ht="15.75" x14ac:dyDescent="0.25">
      <c r="P5" s="2"/>
    </row>
    <row r="6" spans="1:16" ht="15.75" x14ac:dyDescent="0.25">
      <c r="A6" t="s">
        <v>5</v>
      </c>
      <c r="B6" t="s">
        <v>1</v>
      </c>
      <c r="C6" t="s">
        <v>6</v>
      </c>
      <c r="P6" s="2"/>
    </row>
    <row r="7" spans="1:16" ht="15.75" x14ac:dyDescent="0.25">
      <c r="B7">
        <v>4</v>
      </c>
      <c r="C7">
        <v>3.14</v>
      </c>
      <c r="P7" s="2"/>
    </row>
    <row r="8" spans="1:16" ht="15.75" x14ac:dyDescent="0.25">
      <c r="A8" t="s">
        <v>47</v>
      </c>
      <c r="D8" t="s">
        <v>12</v>
      </c>
      <c r="F8" t="s">
        <v>11</v>
      </c>
      <c r="P8" s="2"/>
    </row>
    <row r="9" spans="1:16" ht="15.75" x14ac:dyDescent="0.25">
      <c r="A9">
        <v>1</v>
      </c>
      <c r="D9">
        <f>SUM((C4-B7)^2,-B4^2)</f>
        <v>16.000000145320321</v>
      </c>
      <c r="E9" t="s">
        <v>10</v>
      </c>
      <c r="F9">
        <f>B7^2</f>
        <v>16</v>
      </c>
      <c r="P9" s="2"/>
    </row>
    <row r="10" spans="1:16" ht="15.75" x14ac:dyDescent="0.25">
      <c r="A10">
        <v>2</v>
      </c>
      <c r="D10" t="s">
        <v>2</v>
      </c>
      <c r="E10" t="s">
        <v>42</v>
      </c>
      <c r="F10" t="s">
        <v>110</v>
      </c>
      <c r="P10" s="2"/>
    </row>
    <row r="11" spans="1:16" x14ac:dyDescent="0.25">
      <c r="A11" t="s">
        <v>7</v>
      </c>
      <c r="D11" t="s">
        <v>8</v>
      </c>
    </row>
    <row r="12" spans="1:16" x14ac:dyDescent="0.25">
      <c r="D12">
        <f>PRODUCT(C7,B4^2,C4,1/3)</f>
        <v>79.391604408279932</v>
      </c>
      <c r="E12" t="s">
        <v>10</v>
      </c>
      <c r="F12" t="s">
        <v>9</v>
      </c>
    </row>
    <row r="15" spans="1:16" ht="15.75" x14ac:dyDescent="0.25">
      <c r="J15" s="2"/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"/>
  <sheetViews>
    <sheetView zoomScale="55" zoomScaleNormal="55" workbookViewId="0">
      <selection activeCell="W34" sqref="W34"/>
    </sheetView>
  </sheetViews>
  <sheetFormatPr defaultRowHeight="15" x14ac:dyDescent="0.25"/>
  <cols>
    <col min="1" max="1" width="27.140625" customWidth="1"/>
    <col min="2" max="2" width="15.7109375" bestFit="1" customWidth="1"/>
    <col min="23" max="23" width="15.85546875" customWidth="1"/>
    <col min="24" max="24" width="12.5703125" customWidth="1"/>
  </cols>
  <sheetData>
    <row r="1" spans="1:61" ht="15.75" thickBot="1" x14ac:dyDescent="0.3"/>
    <row r="2" spans="1:61" ht="48" thickBot="1" x14ac:dyDescent="0.3">
      <c r="B2" s="7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33</v>
      </c>
      <c r="S2" s="8" t="s">
        <v>34</v>
      </c>
      <c r="T2" s="8" t="s">
        <v>35</v>
      </c>
      <c r="U2" s="8" t="s">
        <v>36</v>
      </c>
      <c r="V2" s="9" t="s">
        <v>37</v>
      </c>
      <c r="W2" s="9" t="s">
        <v>37</v>
      </c>
      <c r="X2" s="9" t="s">
        <v>37</v>
      </c>
      <c r="Y2" s="9" t="s">
        <v>37</v>
      </c>
      <c r="Z2" s="9" t="s">
        <v>37</v>
      </c>
      <c r="AA2" s="9" t="s">
        <v>37</v>
      </c>
      <c r="AB2" s="9" t="s">
        <v>37</v>
      </c>
      <c r="AC2" s="9" t="s">
        <v>37</v>
      </c>
      <c r="AD2" s="9" t="s">
        <v>37</v>
      </c>
      <c r="AE2" s="9" t="s">
        <v>37</v>
      </c>
      <c r="AF2" s="9" t="s">
        <v>37</v>
      </c>
      <c r="AG2" s="9" t="s">
        <v>37</v>
      </c>
      <c r="AH2" s="9" t="s">
        <v>37</v>
      </c>
      <c r="AI2" s="9" t="s">
        <v>37</v>
      </c>
      <c r="AJ2" s="9" t="s">
        <v>37</v>
      </c>
      <c r="AK2" s="9" t="s">
        <v>37</v>
      </c>
      <c r="AL2" s="9" t="s">
        <v>37</v>
      </c>
      <c r="AM2" s="9" t="s">
        <v>37</v>
      </c>
      <c r="AN2" s="9" t="s">
        <v>37</v>
      </c>
      <c r="AO2" s="9" t="s">
        <v>37</v>
      </c>
      <c r="AP2" s="9" t="s">
        <v>38</v>
      </c>
      <c r="AQ2" s="9" t="s">
        <v>38</v>
      </c>
      <c r="AR2" s="9" t="s">
        <v>38</v>
      </c>
      <c r="AS2" s="9" t="s">
        <v>38</v>
      </c>
      <c r="AT2" s="9" t="s">
        <v>38</v>
      </c>
      <c r="AU2" s="9" t="s">
        <v>38</v>
      </c>
      <c r="AV2" s="9" t="s">
        <v>38</v>
      </c>
      <c r="AW2" s="9" t="s">
        <v>38</v>
      </c>
      <c r="AX2" s="9" t="s">
        <v>38</v>
      </c>
      <c r="AY2" s="9" t="s">
        <v>38</v>
      </c>
      <c r="AZ2" s="9" t="s">
        <v>38</v>
      </c>
      <c r="BA2" s="9" t="s">
        <v>38</v>
      </c>
      <c r="BB2" s="9" t="s">
        <v>38</v>
      </c>
      <c r="BC2" s="9" t="s">
        <v>38</v>
      </c>
      <c r="BD2" s="9" t="s">
        <v>38</v>
      </c>
      <c r="BE2" s="9" t="s">
        <v>38</v>
      </c>
      <c r="BF2" s="9" t="s">
        <v>38</v>
      </c>
      <c r="BG2" s="9" t="s">
        <v>38</v>
      </c>
      <c r="BH2" s="9" t="s">
        <v>38</v>
      </c>
      <c r="BI2" s="9" t="s">
        <v>38</v>
      </c>
    </row>
    <row r="3" spans="1:61" ht="16.5" thickBot="1" x14ac:dyDescent="0.3">
      <c r="A3" t="s">
        <v>13</v>
      </c>
      <c r="B3" s="3">
        <v>4</v>
      </c>
      <c r="C3" s="4">
        <v>9</v>
      </c>
      <c r="D3" s="4">
        <v>8</v>
      </c>
      <c r="E3" s="4">
        <v>8</v>
      </c>
      <c r="F3" s="4">
        <v>3</v>
      </c>
      <c r="G3" s="4">
        <v>10</v>
      </c>
      <c r="H3" s="4">
        <v>10</v>
      </c>
      <c r="I3" s="4">
        <v>2</v>
      </c>
      <c r="J3" s="4">
        <v>5</v>
      </c>
      <c r="K3" s="4">
        <v>8</v>
      </c>
      <c r="L3" s="4">
        <v>5</v>
      </c>
      <c r="M3" s="4">
        <v>2</v>
      </c>
      <c r="N3" s="4">
        <v>5</v>
      </c>
      <c r="O3" s="4">
        <v>6</v>
      </c>
      <c r="P3" s="4">
        <v>9</v>
      </c>
      <c r="Q3" s="4">
        <v>6</v>
      </c>
      <c r="R3" s="4">
        <v>3</v>
      </c>
      <c r="S3" s="4">
        <v>4</v>
      </c>
      <c r="T3" s="4">
        <v>8</v>
      </c>
      <c r="U3" s="4">
        <v>7</v>
      </c>
      <c r="V3" s="3">
        <v>9</v>
      </c>
      <c r="W3" s="3">
        <v>9</v>
      </c>
      <c r="X3" s="3">
        <v>9</v>
      </c>
      <c r="Y3" s="3">
        <v>9</v>
      </c>
      <c r="Z3" s="3">
        <v>9</v>
      </c>
      <c r="AA3" s="3">
        <v>9</v>
      </c>
      <c r="AB3" s="3">
        <v>9</v>
      </c>
      <c r="AC3" s="3">
        <v>9</v>
      </c>
      <c r="AD3" s="3">
        <v>9</v>
      </c>
      <c r="AE3" s="3">
        <v>9</v>
      </c>
      <c r="AF3" s="3">
        <v>9</v>
      </c>
      <c r="AG3" s="3">
        <v>9</v>
      </c>
      <c r="AH3" s="3">
        <v>9</v>
      </c>
      <c r="AI3" s="3">
        <v>9</v>
      </c>
      <c r="AJ3" s="3">
        <v>9</v>
      </c>
      <c r="AK3" s="3">
        <v>9</v>
      </c>
      <c r="AL3" s="3">
        <v>9</v>
      </c>
      <c r="AM3" s="3">
        <v>9</v>
      </c>
      <c r="AN3" s="3">
        <v>9</v>
      </c>
      <c r="AO3" s="3">
        <v>9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5</v>
      </c>
      <c r="AV3" s="4">
        <v>5</v>
      </c>
      <c r="AW3" s="4">
        <v>5</v>
      </c>
      <c r="AX3" s="4">
        <v>5</v>
      </c>
      <c r="AY3" s="4">
        <v>5</v>
      </c>
      <c r="AZ3" s="4">
        <v>5</v>
      </c>
      <c r="BA3" s="4">
        <v>5</v>
      </c>
      <c r="BB3" s="4">
        <v>5</v>
      </c>
      <c r="BC3" s="4">
        <v>5</v>
      </c>
      <c r="BD3" s="4">
        <v>5</v>
      </c>
      <c r="BE3" s="4">
        <v>5</v>
      </c>
      <c r="BF3" s="4">
        <v>5</v>
      </c>
      <c r="BG3" s="4">
        <v>5</v>
      </c>
      <c r="BH3" s="4">
        <v>5</v>
      </c>
      <c r="BI3" s="4">
        <v>5</v>
      </c>
    </row>
    <row r="4" spans="1:61" ht="16.5" thickBot="1" x14ac:dyDescent="0.3">
      <c r="A4" t="s">
        <v>14</v>
      </c>
      <c r="B4" s="5">
        <v>3</v>
      </c>
      <c r="C4" s="6">
        <v>4</v>
      </c>
      <c r="D4" s="6">
        <v>4</v>
      </c>
      <c r="E4" s="6">
        <v>5</v>
      </c>
      <c r="F4" s="6">
        <v>6</v>
      </c>
      <c r="G4" s="6">
        <v>4</v>
      </c>
      <c r="H4" s="6">
        <v>5</v>
      </c>
      <c r="I4" s="6">
        <v>6</v>
      </c>
      <c r="J4" s="6">
        <v>10</v>
      </c>
      <c r="K4" s="6">
        <v>9</v>
      </c>
      <c r="L4" s="6">
        <v>10</v>
      </c>
      <c r="M4" s="6">
        <v>2</v>
      </c>
      <c r="N4" s="6">
        <v>3</v>
      </c>
      <c r="O4" s="6">
        <v>4</v>
      </c>
      <c r="P4" s="6">
        <v>8</v>
      </c>
      <c r="Q4" s="6">
        <v>10</v>
      </c>
      <c r="R4" s="6">
        <v>5</v>
      </c>
      <c r="S4" s="6">
        <v>8</v>
      </c>
      <c r="T4" s="6">
        <v>7</v>
      </c>
      <c r="U4" s="6">
        <v>9</v>
      </c>
      <c r="V4" s="5">
        <v>7</v>
      </c>
      <c r="W4" s="5">
        <v>7</v>
      </c>
      <c r="X4" s="5">
        <v>7</v>
      </c>
      <c r="Y4" s="5">
        <v>7</v>
      </c>
      <c r="Z4" s="5">
        <v>7</v>
      </c>
      <c r="AA4" s="5">
        <v>7</v>
      </c>
      <c r="AB4" s="5">
        <v>7</v>
      </c>
      <c r="AC4" s="5">
        <v>7</v>
      </c>
      <c r="AD4" s="5">
        <v>7</v>
      </c>
      <c r="AE4" s="5">
        <v>7</v>
      </c>
      <c r="AF4" s="5">
        <v>7</v>
      </c>
      <c r="AG4" s="5">
        <v>7</v>
      </c>
      <c r="AH4" s="5">
        <v>7</v>
      </c>
      <c r="AI4" s="5">
        <v>7</v>
      </c>
      <c r="AJ4" s="5">
        <v>7</v>
      </c>
      <c r="AK4" s="5">
        <v>7</v>
      </c>
      <c r="AL4" s="5">
        <v>7</v>
      </c>
      <c r="AM4" s="5">
        <v>7</v>
      </c>
      <c r="AN4" s="5">
        <v>7</v>
      </c>
      <c r="AO4" s="5">
        <v>7</v>
      </c>
      <c r="AP4" s="6">
        <v>5</v>
      </c>
      <c r="AQ4" s="6">
        <v>5</v>
      </c>
      <c r="AR4" s="6">
        <v>5</v>
      </c>
      <c r="AS4" s="6">
        <v>5</v>
      </c>
      <c r="AT4" s="6">
        <v>5</v>
      </c>
      <c r="AU4" s="6">
        <v>5</v>
      </c>
      <c r="AV4" s="6">
        <v>5</v>
      </c>
      <c r="AW4" s="6">
        <v>5</v>
      </c>
      <c r="AX4" s="6">
        <v>5</v>
      </c>
      <c r="AY4" s="6">
        <v>5</v>
      </c>
      <c r="AZ4" s="6">
        <v>5</v>
      </c>
      <c r="BA4" s="6">
        <v>5</v>
      </c>
      <c r="BB4" s="6">
        <v>5</v>
      </c>
      <c r="BC4" s="6">
        <v>5</v>
      </c>
      <c r="BD4" s="6">
        <v>5</v>
      </c>
      <c r="BE4" s="6">
        <v>5</v>
      </c>
      <c r="BF4" s="6">
        <v>5</v>
      </c>
      <c r="BG4" s="6">
        <v>5</v>
      </c>
      <c r="BH4" s="6">
        <v>5</v>
      </c>
      <c r="BI4" s="6">
        <v>5</v>
      </c>
    </row>
    <row r="5" spans="1:61" ht="16.5" thickBot="1" x14ac:dyDescent="0.3">
      <c r="A5" t="s">
        <v>15</v>
      </c>
      <c r="B5" s="5">
        <v>6</v>
      </c>
      <c r="C5" s="6">
        <v>7</v>
      </c>
      <c r="D5" s="6">
        <v>4</v>
      </c>
      <c r="E5" s="6">
        <v>2</v>
      </c>
      <c r="F5" s="6">
        <v>8</v>
      </c>
      <c r="G5" s="6">
        <v>10</v>
      </c>
      <c r="H5" s="6">
        <v>10</v>
      </c>
      <c r="I5" s="6">
        <v>10</v>
      </c>
      <c r="J5" s="6">
        <v>3</v>
      </c>
      <c r="K5" s="6">
        <v>8</v>
      </c>
      <c r="L5" s="6">
        <v>9</v>
      </c>
      <c r="M5" s="6">
        <v>5</v>
      </c>
      <c r="N5" s="6">
        <v>3</v>
      </c>
      <c r="O5" s="6">
        <v>10</v>
      </c>
      <c r="P5" s="6">
        <v>3</v>
      </c>
      <c r="Q5" s="6">
        <v>5</v>
      </c>
      <c r="R5" s="6">
        <v>10</v>
      </c>
      <c r="S5" s="6">
        <v>8</v>
      </c>
      <c r="T5" s="6">
        <v>8</v>
      </c>
      <c r="U5" s="6">
        <v>10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  <c r="AB5" s="5">
        <v>7</v>
      </c>
      <c r="AC5" s="5">
        <v>7</v>
      </c>
      <c r="AD5" s="5">
        <v>7</v>
      </c>
      <c r="AE5" s="5">
        <v>7</v>
      </c>
      <c r="AF5" s="5">
        <v>7</v>
      </c>
      <c r="AG5" s="5">
        <v>7</v>
      </c>
      <c r="AH5" s="5">
        <v>7</v>
      </c>
      <c r="AI5" s="5">
        <v>7</v>
      </c>
      <c r="AJ5" s="5">
        <v>7</v>
      </c>
      <c r="AK5" s="5">
        <v>7</v>
      </c>
      <c r="AL5" s="5">
        <v>7</v>
      </c>
      <c r="AM5" s="5">
        <v>7</v>
      </c>
      <c r="AN5" s="5">
        <v>7</v>
      </c>
      <c r="AO5" s="5">
        <v>7</v>
      </c>
      <c r="AP5" s="6">
        <v>6</v>
      </c>
      <c r="AQ5" s="6">
        <v>6</v>
      </c>
      <c r="AR5" s="6">
        <v>6</v>
      </c>
      <c r="AS5" s="6">
        <v>6</v>
      </c>
      <c r="AT5" s="6">
        <v>6</v>
      </c>
      <c r="AU5" s="6">
        <v>6</v>
      </c>
      <c r="AV5" s="6">
        <v>6</v>
      </c>
      <c r="AW5" s="6">
        <v>6</v>
      </c>
      <c r="AX5" s="6">
        <v>6</v>
      </c>
      <c r="AY5" s="6">
        <v>6</v>
      </c>
      <c r="AZ5" s="6">
        <v>6</v>
      </c>
      <c r="BA5" s="6">
        <v>6</v>
      </c>
      <c r="BB5" s="6">
        <v>6</v>
      </c>
      <c r="BC5" s="6">
        <v>6</v>
      </c>
      <c r="BD5" s="6">
        <v>6</v>
      </c>
      <c r="BE5" s="6">
        <v>6</v>
      </c>
      <c r="BF5" s="6">
        <v>6</v>
      </c>
      <c r="BG5" s="6">
        <v>6</v>
      </c>
      <c r="BH5" s="6">
        <v>6</v>
      </c>
      <c r="BI5" s="6">
        <v>6</v>
      </c>
    </row>
    <row r="6" spans="1:61" ht="16.5" thickBot="1" x14ac:dyDescent="0.3">
      <c r="A6" t="s">
        <v>16</v>
      </c>
      <c r="B6" s="5">
        <v>4</v>
      </c>
      <c r="C6" s="6">
        <v>4</v>
      </c>
      <c r="D6" s="6">
        <v>2</v>
      </c>
      <c r="E6" s="6">
        <v>6</v>
      </c>
      <c r="F6" s="6">
        <v>3</v>
      </c>
      <c r="G6" s="6">
        <v>6</v>
      </c>
      <c r="H6" s="6">
        <v>9</v>
      </c>
      <c r="I6" s="6">
        <v>8</v>
      </c>
      <c r="J6" s="6">
        <v>7</v>
      </c>
      <c r="K6" s="6">
        <v>8</v>
      </c>
      <c r="L6" s="6">
        <v>3</v>
      </c>
      <c r="M6" s="6">
        <v>10</v>
      </c>
      <c r="N6" s="6">
        <v>3</v>
      </c>
      <c r="O6" s="6">
        <v>6</v>
      </c>
      <c r="P6" s="6">
        <v>4</v>
      </c>
      <c r="Q6" s="6">
        <v>2</v>
      </c>
      <c r="R6" s="6">
        <v>9</v>
      </c>
      <c r="S6" s="6">
        <v>3</v>
      </c>
      <c r="T6" s="6">
        <v>5</v>
      </c>
      <c r="U6" s="6">
        <v>2</v>
      </c>
      <c r="V6" s="5">
        <v>5</v>
      </c>
      <c r="W6" s="5">
        <v>5</v>
      </c>
      <c r="X6" s="5">
        <v>5</v>
      </c>
      <c r="Y6" s="5">
        <v>5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M6" s="5">
        <v>5</v>
      </c>
      <c r="AN6" s="5">
        <v>5</v>
      </c>
      <c r="AO6" s="5">
        <v>5</v>
      </c>
      <c r="AP6" s="6">
        <v>8</v>
      </c>
      <c r="AQ6" s="6">
        <v>8</v>
      </c>
      <c r="AR6" s="6">
        <v>8</v>
      </c>
      <c r="AS6" s="6">
        <v>8</v>
      </c>
      <c r="AT6" s="6">
        <v>8</v>
      </c>
      <c r="AU6" s="6">
        <v>8</v>
      </c>
      <c r="AV6" s="6">
        <v>8</v>
      </c>
      <c r="AW6" s="6">
        <v>8</v>
      </c>
      <c r="AX6" s="6">
        <v>8</v>
      </c>
      <c r="AY6" s="6">
        <v>8</v>
      </c>
      <c r="AZ6" s="6">
        <v>8</v>
      </c>
      <c r="BA6" s="6">
        <v>8</v>
      </c>
      <c r="BB6" s="6">
        <v>8</v>
      </c>
      <c r="BC6" s="6">
        <v>8</v>
      </c>
      <c r="BD6" s="6">
        <v>8</v>
      </c>
      <c r="BE6" s="6">
        <v>8</v>
      </c>
      <c r="BF6" s="6">
        <v>8</v>
      </c>
      <c r="BG6" s="6">
        <v>8</v>
      </c>
      <c r="BH6" s="6">
        <v>8</v>
      </c>
      <c r="BI6" s="6">
        <v>8</v>
      </c>
    </row>
    <row r="8" spans="1:61" x14ac:dyDescent="0.25">
      <c r="A8" t="s">
        <v>41</v>
      </c>
      <c r="B8" s="33" t="s">
        <v>45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61" ht="15.75" x14ac:dyDescent="0.25">
      <c r="A9" t="s">
        <v>40</v>
      </c>
      <c r="B9" s="10"/>
      <c r="C9" s="10"/>
      <c r="D9" s="10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61" ht="15.75" x14ac:dyDescent="0.25">
      <c r="A10" t="s">
        <v>13</v>
      </c>
      <c r="B10" s="10">
        <f>PRODUCT(B3,V3)</f>
        <v>36</v>
      </c>
      <c r="C10" s="10">
        <f>PRODUCT(C3,V3)</f>
        <v>81</v>
      </c>
      <c r="D10" s="10">
        <f>PRODUCT(D3,V3)</f>
        <v>72</v>
      </c>
      <c r="E10" s="10">
        <f>PRODUCT(E3,V3)</f>
        <v>72</v>
      </c>
      <c r="F10" s="10">
        <f>PRODUCT(F3,V3)</f>
        <v>27</v>
      </c>
      <c r="G10" s="10">
        <f>PRODUCT(G3,V3)</f>
        <v>90</v>
      </c>
      <c r="H10" s="10">
        <f>PRODUCT(H3,V3)</f>
        <v>90</v>
      </c>
      <c r="I10" s="10">
        <f>PRODUCT(I3,V3)</f>
        <v>18</v>
      </c>
      <c r="J10" s="10">
        <f>PRODUCT(J3,V3)</f>
        <v>45</v>
      </c>
      <c r="K10" s="10">
        <f>PRODUCT(K3,V3)</f>
        <v>72</v>
      </c>
      <c r="L10" s="10">
        <f>PRODUCT(L3,V3)</f>
        <v>45</v>
      </c>
      <c r="M10" s="10">
        <f>PRODUCT(M3,V3)</f>
        <v>18</v>
      </c>
      <c r="N10" s="10">
        <f>PRODUCT(N3,V3)</f>
        <v>45</v>
      </c>
      <c r="O10" s="10">
        <f>PRODUCT(O3,V3)</f>
        <v>54</v>
      </c>
      <c r="P10" s="10">
        <f>PRODUCT(P3,V3)</f>
        <v>81</v>
      </c>
      <c r="Q10" s="10">
        <f>PRODUCT(Q3,V3)</f>
        <v>54</v>
      </c>
      <c r="R10" s="10">
        <f>PRODUCT(R3,V3)</f>
        <v>27</v>
      </c>
      <c r="S10" s="10">
        <f>PRODUCT(S3,V3)</f>
        <v>36</v>
      </c>
      <c r="T10" s="10">
        <f>PRODUCT(T3,V3)</f>
        <v>72</v>
      </c>
      <c r="U10" s="10">
        <f>PRODUCT(U3,V3)</f>
        <v>63</v>
      </c>
      <c r="X10" s="15"/>
    </row>
    <row r="11" spans="1:61" ht="15.75" x14ac:dyDescent="0.25">
      <c r="A11" t="s">
        <v>14</v>
      </c>
      <c r="B11" s="10">
        <f>PRODUCT(B4,V4)</f>
        <v>21</v>
      </c>
      <c r="C11" s="10">
        <f t="shared" ref="C11:U11" si="0">PRODUCT(C4,W4)</f>
        <v>28</v>
      </c>
      <c r="D11" s="10">
        <f t="shared" si="0"/>
        <v>28</v>
      </c>
      <c r="E11" s="10">
        <f t="shared" si="0"/>
        <v>35</v>
      </c>
      <c r="F11" s="10">
        <f t="shared" si="0"/>
        <v>42</v>
      </c>
      <c r="G11" s="10">
        <f t="shared" si="0"/>
        <v>28</v>
      </c>
      <c r="H11" s="10">
        <f t="shared" si="0"/>
        <v>35</v>
      </c>
      <c r="I11" s="10">
        <f t="shared" si="0"/>
        <v>42</v>
      </c>
      <c r="J11" s="10">
        <f t="shared" si="0"/>
        <v>70</v>
      </c>
      <c r="K11" s="10">
        <f t="shared" si="0"/>
        <v>63</v>
      </c>
      <c r="L11" s="10">
        <f t="shared" si="0"/>
        <v>70</v>
      </c>
      <c r="M11" s="10">
        <f t="shared" si="0"/>
        <v>14</v>
      </c>
      <c r="N11" s="10">
        <f t="shared" si="0"/>
        <v>21</v>
      </c>
      <c r="O11" s="10">
        <f t="shared" si="0"/>
        <v>28</v>
      </c>
      <c r="P11" s="10">
        <f t="shared" si="0"/>
        <v>56</v>
      </c>
      <c r="Q11" s="10">
        <f t="shared" si="0"/>
        <v>70</v>
      </c>
      <c r="R11" s="10">
        <f t="shared" si="0"/>
        <v>35</v>
      </c>
      <c r="S11" s="10">
        <f t="shared" si="0"/>
        <v>56</v>
      </c>
      <c r="T11" s="10">
        <f t="shared" si="0"/>
        <v>49</v>
      </c>
      <c r="U11" s="10">
        <f t="shared" si="0"/>
        <v>63</v>
      </c>
      <c r="X11" s="10"/>
    </row>
    <row r="12" spans="1:61" ht="15.75" x14ac:dyDescent="0.25">
      <c r="A12" t="s">
        <v>15</v>
      </c>
      <c r="B12" s="10">
        <f t="shared" ref="B12:U12" si="1">PRODUCT(B5,V5)</f>
        <v>42</v>
      </c>
      <c r="C12" s="10">
        <f t="shared" si="1"/>
        <v>49</v>
      </c>
      <c r="D12" s="10">
        <f t="shared" si="1"/>
        <v>28</v>
      </c>
      <c r="E12" s="10">
        <f t="shared" si="1"/>
        <v>14</v>
      </c>
      <c r="F12" s="10">
        <f t="shared" si="1"/>
        <v>56</v>
      </c>
      <c r="G12" s="10">
        <f t="shared" si="1"/>
        <v>70</v>
      </c>
      <c r="H12" s="10">
        <f t="shared" si="1"/>
        <v>70</v>
      </c>
      <c r="I12" s="10">
        <f t="shared" si="1"/>
        <v>70</v>
      </c>
      <c r="J12" s="10">
        <f t="shared" si="1"/>
        <v>21</v>
      </c>
      <c r="K12" s="10">
        <f t="shared" si="1"/>
        <v>56</v>
      </c>
      <c r="L12" s="10">
        <f t="shared" si="1"/>
        <v>63</v>
      </c>
      <c r="M12" s="10">
        <f t="shared" si="1"/>
        <v>35</v>
      </c>
      <c r="N12" s="10">
        <f t="shared" si="1"/>
        <v>21</v>
      </c>
      <c r="O12" s="10">
        <f t="shared" si="1"/>
        <v>70</v>
      </c>
      <c r="P12" s="10">
        <f t="shared" si="1"/>
        <v>21</v>
      </c>
      <c r="Q12" s="10">
        <f t="shared" si="1"/>
        <v>35</v>
      </c>
      <c r="R12" s="10">
        <f t="shared" si="1"/>
        <v>70</v>
      </c>
      <c r="S12" s="10">
        <f t="shared" si="1"/>
        <v>56</v>
      </c>
      <c r="T12" s="10">
        <f t="shared" si="1"/>
        <v>56</v>
      </c>
      <c r="U12" s="10">
        <f t="shared" si="1"/>
        <v>70</v>
      </c>
      <c r="X12" s="10"/>
    </row>
    <row r="13" spans="1:61" ht="15.75" x14ac:dyDescent="0.25">
      <c r="A13" t="s">
        <v>16</v>
      </c>
      <c r="B13" s="10">
        <f t="shared" ref="B13:U13" si="2">PRODUCT(B6,V6)</f>
        <v>20</v>
      </c>
      <c r="C13" s="10">
        <f t="shared" si="2"/>
        <v>20</v>
      </c>
      <c r="D13" s="10">
        <f t="shared" si="2"/>
        <v>10</v>
      </c>
      <c r="E13" s="10">
        <f t="shared" si="2"/>
        <v>30</v>
      </c>
      <c r="F13" s="10">
        <f t="shared" si="2"/>
        <v>15</v>
      </c>
      <c r="G13" s="10">
        <f t="shared" si="2"/>
        <v>30</v>
      </c>
      <c r="H13" s="10">
        <f t="shared" si="2"/>
        <v>45</v>
      </c>
      <c r="I13" s="10">
        <f t="shared" si="2"/>
        <v>40</v>
      </c>
      <c r="J13" s="10">
        <f t="shared" si="2"/>
        <v>35</v>
      </c>
      <c r="K13" s="10">
        <f t="shared" si="2"/>
        <v>40</v>
      </c>
      <c r="L13" s="10">
        <f t="shared" si="2"/>
        <v>15</v>
      </c>
      <c r="M13" s="10">
        <f t="shared" si="2"/>
        <v>50</v>
      </c>
      <c r="N13" s="10">
        <f t="shared" si="2"/>
        <v>15</v>
      </c>
      <c r="O13" s="10">
        <f t="shared" si="2"/>
        <v>30</v>
      </c>
      <c r="P13" s="10">
        <f t="shared" si="2"/>
        <v>20</v>
      </c>
      <c r="Q13" s="10">
        <f t="shared" si="2"/>
        <v>10</v>
      </c>
      <c r="R13" s="10">
        <f t="shared" si="2"/>
        <v>45</v>
      </c>
      <c r="S13" s="10">
        <f t="shared" si="2"/>
        <v>15</v>
      </c>
      <c r="T13" s="10">
        <f t="shared" si="2"/>
        <v>25</v>
      </c>
      <c r="U13" s="10">
        <f t="shared" si="2"/>
        <v>10</v>
      </c>
      <c r="X13" s="10"/>
    </row>
    <row r="14" spans="1:61" ht="15.75" x14ac:dyDescent="0.25">
      <c r="B14" s="10"/>
      <c r="C14" s="10"/>
      <c r="D14" s="10"/>
      <c r="E14" s="10"/>
      <c r="F14" s="11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X14" s="10"/>
    </row>
    <row r="15" spans="1:61" ht="15.75" x14ac:dyDescent="0.25">
      <c r="A15" t="s">
        <v>38</v>
      </c>
      <c r="B15" s="10"/>
      <c r="C15" s="10"/>
      <c r="D15" s="10"/>
      <c r="E15" s="10"/>
      <c r="F15" s="11"/>
      <c r="G15" s="1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61" ht="15.75" x14ac:dyDescent="0.25">
      <c r="A16" t="s">
        <v>13</v>
      </c>
      <c r="B16" s="10">
        <f>PRODUCT(B3,AP3)</f>
        <v>20</v>
      </c>
      <c r="C16" s="10">
        <f t="shared" ref="C16:U16" si="3">PRODUCT(C3,AQ3)</f>
        <v>45</v>
      </c>
      <c r="D16" s="10">
        <f t="shared" si="3"/>
        <v>40</v>
      </c>
      <c r="E16" s="10">
        <f t="shared" si="3"/>
        <v>40</v>
      </c>
      <c r="F16" s="10">
        <f t="shared" si="3"/>
        <v>15</v>
      </c>
      <c r="G16" s="10">
        <f t="shared" si="3"/>
        <v>50</v>
      </c>
      <c r="H16" s="10">
        <f t="shared" si="3"/>
        <v>50</v>
      </c>
      <c r="I16" s="10">
        <f t="shared" si="3"/>
        <v>10</v>
      </c>
      <c r="J16" s="10">
        <f t="shared" si="3"/>
        <v>25</v>
      </c>
      <c r="K16" s="10">
        <f t="shared" si="3"/>
        <v>40</v>
      </c>
      <c r="L16" s="10">
        <f t="shared" si="3"/>
        <v>25</v>
      </c>
      <c r="M16" s="10">
        <f t="shared" si="3"/>
        <v>10</v>
      </c>
      <c r="N16" s="10">
        <f t="shared" si="3"/>
        <v>25</v>
      </c>
      <c r="O16" s="10">
        <f t="shared" si="3"/>
        <v>30</v>
      </c>
      <c r="P16" s="10">
        <f t="shared" si="3"/>
        <v>45</v>
      </c>
      <c r="Q16" s="10">
        <f t="shared" si="3"/>
        <v>30</v>
      </c>
      <c r="R16" s="10">
        <f t="shared" si="3"/>
        <v>15</v>
      </c>
      <c r="S16" s="10">
        <f t="shared" si="3"/>
        <v>20</v>
      </c>
      <c r="T16" s="10">
        <f t="shared" si="3"/>
        <v>40</v>
      </c>
      <c r="U16" s="10">
        <f t="shared" si="3"/>
        <v>35</v>
      </c>
    </row>
    <row r="17" spans="1:24" ht="15.75" x14ac:dyDescent="0.25">
      <c r="A17" t="s">
        <v>14</v>
      </c>
      <c r="B17" s="10">
        <f t="shared" ref="B17:U17" si="4">PRODUCT(B4,AP4)</f>
        <v>15</v>
      </c>
      <c r="C17" s="10">
        <f t="shared" si="4"/>
        <v>20</v>
      </c>
      <c r="D17" s="10">
        <f t="shared" si="4"/>
        <v>20</v>
      </c>
      <c r="E17" s="10">
        <f t="shared" si="4"/>
        <v>25</v>
      </c>
      <c r="F17" s="10">
        <f t="shared" si="4"/>
        <v>30</v>
      </c>
      <c r="G17" s="10">
        <f t="shared" si="4"/>
        <v>20</v>
      </c>
      <c r="H17" s="10">
        <f t="shared" si="4"/>
        <v>25</v>
      </c>
      <c r="I17" s="10">
        <f t="shared" si="4"/>
        <v>30</v>
      </c>
      <c r="J17" s="10">
        <f t="shared" si="4"/>
        <v>50</v>
      </c>
      <c r="K17" s="10">
        <f t="shared" si="4"/>
        <v>45</v>
      </c>
      <c r="L17" s="10">
        <f t="shared" si="4"/>
        <v>50</v>
      </c>
      <c r="M17" s="10">
        <f t="shared" si="4"/>
        <v>10</v>
      </c>
      <c r="N17" s="10">
        <f t="shared" si="4"/>
        <v>15</v>
      </c>
      <c r="O17" s="10">
        <f t="shared" si="4"/>
        <v>20</v>
      </c>
      <c r="P17" s="10">
        <f t="shared" si="4"/>
        <v>40</v>
      </c>
      <c r="Q17" s="10">
        <f t="shared" si="4"/>
        <v>50</v>
      </c>
      <c r="R17" s="10">
        <f t="shared" si="4"/>
        <v>25</v>
      </c>
      <c r="S17" s="10">
        <f t="shared" si="4"/>
        <v>40</v>
      </c>
      <c r="T17" s="10">
        <f t="shared" si="4"/>
        <v>35</v>
      </c>
      <c r="U17" s="10">
        <f t="shared" si="4"/>
        <v>45</v>
      </c>
    </row>
    <row r="18" spans="1:24" ht="15.75" x14ac:dyDescent="0.25">
      <c r="A18" t="s">
        <v>15</v>
      </c>
      <c r="B18" s="10">
        <f t="shared" ref="B18:U18" si="5">PRODUCT(B5,AP5)</f>
        <v>36</v>
      </c>
      <c r="C18" s="10">
        <f t="shared" si="5"/>
        <v>42</v>
      </c>
      <c r="D18" s="10">
        <f t="shared" si="5"/>
        <v>24</v>
      </c>
      <c r="E18" s="10">
        <f t="shared" si="5"/>
        <v>12</v>
      </c>
      <c r="F18" s="10">
        <f t="shared" si="5"/>
        <v>48</v>
      </c>
      <c r="G18" s="10">
        <f t="shared" si="5"/>
        <v>60</v>
      </c>
      <c r="H18" s="10">
        <f t="shared" si="5"/>
        <v>60</v>
      </c>
      <c r="I18" s="10">
        <f t="shared" si="5"/>
        <v>60</v>
      </c>
      <c r="J18" s="10">
        <f t="shared" si="5"/>
        <v>18</v>
      </c>
      <c r="K18" s="10">
        <f t="shared" si="5"/>
        <v>48</v>
      </c>
      <c r="L18" s="10">
        <f t="shared" si="5"/>
        <v>54</v>
      </c>
      <c r="M18" s="10">
        <f t="shared" si="5"/>
        <v>30</v>
      </c>
      <c r="N18" s="10">
        <f t="shared" si="5"/>
        <v>18</v>
      </c>
      <c r="O18" s="10">
        <f t="shared" si="5"/>
        <v>60</v>
      </c>
      <c r="P18" s="10">
        <f t="shared" si="5"/>
        <v>18</v>
      </c>
      <c r="Q18" s="10">
        <f t="shared" si="5"/>
        <v>30</v>
      </c>
      <c r="R18" s="10">
        <f t="shared" si="5"/>
        <v>60</v>
      </c>
      <c r="S18" s="10">
        <f t="shared" si="5"/>
        <v>48</v>
      </c>
      <c r="T18" s="10">
        <f t="shared" si="5"/>
        <v>48</v>
      </c>
      <c r="U18" s="10">
        <f t="shared" si="5"/>
        <v>60</v>
      </c>
    </row>
    <row r="19" spans="1:24" ht="15.75" x14ac:dyDescent="0.25">
      <c r="A19" t="s">
        <v>16</v>
      </c>
      <c r="B19" s="10">
        <f t="shared" ref="B19:U19" si="6">PRODUCT(B6,AP6)</f>
        <v>32</v>
      </c>
      <c r="C19" s="10">
        <f t="shared" si="6"/>
        <v>32</v>
      </c>
      <c r="D19" s="10">
        <f t="shared" si="6"/>
        <v>16</v>
      </c>
      <c r="E19" s="10">
        <f t="shared" si="6"/>
        <v>48</v>
      </c>
      <c r="F19" s="10">
        <f t="shared" si="6"/>
        <v>24</v>
      </c>
      <c r="G19" s="10">
        <f t="shared" si="6"/>
        <v>48</v>
      </c>
      <c r="H19" s="10">
        <f t="shared" si="6"/>
        <v>72</v>
      </c>
      <c r="I19" s="10">
        <f t="shared" si="6"/>
        <v>64</v>
      </c>
      <c r="J19" s="10">
        <f t="shared" si="6"/>
        <v>56</v>
      </c>
      <c r="K19" s="10">
        <f t="shared" si="6"/>
        <v>64</v>
      </c>
      <c r="L19" s="10">
        <f t="shared" si="6"/>
        <v>24</v>
      </c>
      <c r="M19" s="10">
        <f t="shared" si="6"/>
        <v>80</v>
      </c>
      <c r="N19" s="10">
        <f t="shared" si="6"/>
        <v>24</v>
      </c>
      <c r="O19" s="10">
        <f t="shared" si="6"/>
        <v>48</v>
      </c>
      <c r="P19" s="10">
        <f t="shared" si="6"/>
        <v>32</v>
      </c>
      <c r="Q19" s="10">
        <f t="shared" si="6"/>
        <v>16</v>
      </c>
      <c r="R19" s="10">
        <f t="shared" si="6"/>
        <v>72</v>
      </c>
      <c r="S19" s="10">
        <f t="shared" si="6"/>
        <v>24</v>
      </c>
      <c r="T19" s="10">
        <f t="shared" si="6"/>
        <v>40</v>
      </c>
      <c r="U19" s="10">
        <f t="shared" si="6"/>
        <v>16</v>
      </c>
    </row>
    <row r="20" spans="1:24" ht="15.75" x14ac:dyDescent="0.25">
      <c r="C20" s="10"/>
      <c r="D20" s="10"/>
      <c r="E20" s="10"/>
      <c r="F20" s="11"/>
      <c r="G20" s="1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24" ht="15.75" x14ac:dyDescent="0.25">
      <c r="A21" t="s">
        <v>43</v>
      </c>
      <c r="B21" s="34" t="s">
        <v>44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1:24" ht="15.75" x14ac:dyDescent="0.25">
      <c r="B22" s="10"/>
      <c r="C22" s="10"/>
      <c r="D22" s="10"/>
      <c r="E22" s="10"/>
      <c r="F22" s="11"/>
      <c r="G22" s="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V22" t="s">
        <v>39</v>
      </c>
    </row>
    <row r="23" spans="1:24" ht="15.75" x14ac:dyDescent="0.25">
      <c r="A23" t="s">
        <v>40</v>
      </c>
      <c r="B23" s="10">
        <v>0</v>
      </c>
      <c r="C23" s="10">
        <v>1</v>
      </c>
      <c r="D23" s="10">
        <v>1</v>
      </c>
      <c r="E23" s="10">
        <v>0</v>
      </c>
      <c r="F23" s="11">
        <v>0</v>
      </c>
      <c r="G23" s="12">
        <v>1</v>
      </c>
      <c r="H23" s="11">
        <v>1</v>
      </c>
      <c r="I23" s="11">
        <v>0</v>
      </c>
      <c r="J23" s="11">
        <v>0</v>
      </c>
      <c r="K23" s="11">
        <v>1</v>
      </c>
      <c r="L23" s="11">
        <v>1</v>
      </c>
      <c r="M23" s="11">
        <v>0</v>
      </c>
      <c r="N23" s="11">
        <v>0</v>
      </c>
      <c r="O23" s="11">
        <v>0</v>
      </c>
      <c r="P23" s="11">
        <v>1</v>
      </c>
      <c r="Q23" s="11">
        <v>1</v>
      </c>
      <c r="R23" s="11">
        <v>0</v>
      </c>
      <c r="S23" s="11">
        <v>0</v>
      </c>
      <c r="T23">
        <v>1</v>
      </c>
      <c r="U23">
        <v>1</v>
      </c>
      <c r="V23">
        <f>SUM(B23:U23)</f>
        <v>10</v>
      </c>
      <c r="W23" t="s">
        <v>10</v>
      </c>
      <c r="X23">
        <v>10</v>
      </c>
    </row>
    <row r="25" spans="1:24" x14ac:dyDescent="0.25">
      <c r="A25" t="s">
        <v>38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f>SUM(B25:U25)</f>
        <v>10</v>
      </c>
      <c r="W25" t="s">
        <v>10</v>
      </c>
      <c r="X25">
        <v>10</v>
      </c>
    </row>
    <row r="26" spans="1:24" x14ac:dyDescent="0.25">
      <c r="A26" t="s">
        <v>39</v>
      </c>
      <c r="B26">
        <f>SUM(B23,B25)</f>
        <v>1</v>
      </c>
      <c r="C26">
        <f t="shared" ref="C26:U26" si="7">SUM(C23,C25)</f>
        <v>1</v>
      </c>
      <c r="D26">
        <f t="shared" si="7"/>
        <v>1</v>
      </c>
      <c r="E26">
        <f t="shared" si="7"/>
        <v>1</v>
      </c>
      <c r="F26">
        <f t="shared" si="7"/>
        <v>1</v>
      </c>
      <c r="G26">
        <f t="shared" si="7"/>
        <v>1</v>
      </c>
      <c r="H26">
        <f t="shared" si="7"/>
        <v>1</v>
      </c>
      <c r="I26">
        <f t="shared" si="7"/>
        <v>1</v>
      </c>
      <c r="J26">
        <f t="shared" si="7"/>
        <v>1</v>
      </c>
      <c r="K26">
        <f t="shared" si="7"/>
        <v>1</v>
      </c>
      <c r="L26">
        <f t="shared" si="7"/>
        <v>1</v>
      </c>
      <c r="M26">
        <f t="shared" si="7"/>
        <v>1</v>
      </c>
      <c r="N26">
        <f t="shared" si="7"/>
        <v>1</v>
      </c>
      <c r="O26">
        <f t="shared" si="7"/>
        <v>1</v>
      </c>
      <c r="P26">
        <f t="shared" si="7"/>
        <v>1</v>
      </c>
      <c r="Q26">
        <f t="shared" si="7"/>
        <v>1</v>
      </c>
      <c r="R26">
        <f t="shared" si="7"/>
        <v>1</v>
      </c>
      <c r="S26">
        <f t="shared" si="7"/>
        <v>1</v>
      </c>
      <c r="T26">
        <f t="shared" si="7"/>
        <v>1</v>
      </c>
      <c r="U26">
        <f t="shared" si="7"/>
        <v>1</v>
      </c>
    </row>
    <row r="28" spans="1:24" x14ac:dyDescent="0.25">
      <c r="A28" t="s">
        <v>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V29" t="s">
        <v>39</v>
      </c>
    </row>
    <row r="30" spans="1:24" ht="15.75" x14ac:dyDescent="0.25">
      <c r="A30" t="s">
        <v>40</v>
      </c>
      <c r="B30" s="10">
        <f>SUM(B10:B13)</f>
        <v>119</v>
      </c>
      <c r="C30" s="10">
        <f t="shared" ref="C30:U30" si="8">SUM(C10:C13)</f>
        <v>178</v>
      </c>
      <c r="D30" s="10">
        <f t="shared" si="8"/>
        <v>138</v>
      </c>
      <c r="E30" s="10">
        <f t="shared" si="8"/>
        <v>151</v>
      </c>
      <c r="F30" s="10">
        <f t="shared" si="8"/>
        <v>140</v>
      </c>
      <c r="G30" s="10">
        <f t="shared" si="8"/>
        <v>218</v>
      </c>
      <c r="H30" s="10">
        <f t="shared" si="8"/>
        <v>240</v>
      </c>
      <c r="I30" s="10">
        <f t="shared" si="8"/>
        <v>170</v>
      </c>
      <c r="J30" s="10">
        <f t="shared" si="8"/>
        <v>171</v>
      </c>
      <c r="K30" s="10">
        <f t="shared" si="8"/>
        <v>231</v>
      </c>
      <c r="L30" s="10">
        <f t="shared" si="8"/>
        <v>193</v>
      </c>
      <c r="M30" s="10">
        <f t="shared" si="8"/>
        <v>117</v>
      </c>
      <c r="N30" s="10">
        <f t="shared" si="8"/>
        <v>102</v>
      </c>
      <c r="O30" s="10">
        <f t="shared" si="8"/>
        <v>182</v>
      </c>
      <c r="P30" s="10">
        <f t="shared" si="8"/>
        <v>178</v>
      </c>
      <c r="Q30" s="10">
        <f t="shared" si="8"/>
        <v>169</v>
      </c>
      <c r="R30" s="10">
        <f t="shared" si="8"/>
        <v>177</v>
      </c>
      <c r="S30" s="10">
        <f t="shared" si="8"/>
        <v>163</v>
      </c>
      <c r="T30" s="10">
        <f t="shared" si="8"/>
        <v>202</v>
      </c>
      <c r="U30" s="10">
        <f t="shared" si="8"/>
        <v>206</v>
      </c>
      <c r="V30" s="16">
        <f>SUMPRODUCT(B23:U23,B30:U30)</f>
        <v>1953</v>
      </c>
    </row>
    <row r="32" spans="1:24" x14ac:dyDescent="0.25">
      <c r="A32" t="s">
        <v>38</v>
      </c>
      <c r="B32">
        <f>SUM(B16:B19)</f>
        <v>103</v>
      </c>
      <c r="C32">
        <f t="shared" ref="C32:U32" si="9">SUM(C16:C19)</f>
        <v>139</v>
      </c>
      <c r="D32">
        <f t="shared" si="9"/>
        <v>100</v>
      </c>
      <c r="E32">
        <f t="shared" si="9"/>
        <v>125</v>
      </c>
      <c r="F32">
        <f t="shared" si="9"/>
        <v>117</v>
      </c>
      <c r="G32">
        <f t="shared" si="9"/>
        <v>178</v>
      </c>
      <c r="H32">
        <f t="shared" si="9"/>
        <v>207</v>
      </c>
      <c r="I32">
        <f t="shared" si="9"/>
        <v>164</v>
      </c>
      <c r="J32">
        <f t="shared" si="9"/>
        <v>149</v>
      </c>
      <c r="K32">
        <f t="shared" si="9"/>
        <v>197</v>
      </c>
      <c r="L32">
        <f t="shared" si="9"/>
        <v>153</v>
      </c>
      <c r="M32">
        <f t="shared" si="9"/>
        <v>130</v>
      </c>
      <c r="N32">
        <f t="shared" si="9"/>
        <v>82</v>
      </c>
      <c r="O32">
        <f t="shared" si="9"/>
        <v>158</v>
      </c>
      <c r="P32">
        <f t="shared" si="9"/>
        <v>135</v>
      </c>
      <c r="Q32">
        <f t="shared" si="9"/>
        <v>126</v>
      </c>
      <c r="R32">
        <f t="shared" si="9"/>
        <v>172</v>
      </c>
      <c r="S32">
        <f t="shared" si="9"/>
        <v>132</v>
      </c>
      <c r="T32">
        <f t="shared" si="9"/>
        <v>163</v>
      </c>
      <c r="U32">
        <f t="shared" si="9"/>
        <v>156</v>
      </c>
      <c r="V32">
        <f>SUMPRODUCT(B25:U25,B32:U32)</f>
        <v>1332</v>
      </c>
    </row>
    <row r="33" spans="23:24" x14ac:dyDescent="0.25">
      <c r="W33" s="33" t="s">
        <v>46</v>
      </c>
      <c r="X33" s="33"/>
    </row>
    <row r="34" spans="23:24" x14ac:dyDescent="0.25">
      <c r="W34">
        <f>SUM(V30,V32)</f>
        <v>3285</v>
      </c>
    </row>
    <row r="50" spans="22:27" x14ac:dyDescent="0.25">
      <c r="V50" s="33"/>
      <c r="W50" s="33"/>
      <c r="X50" s="33"/>
      <c r="Y50" s="33"/>
      <c r="Z50" s="33"/>
      <c r="AA50" s="33"/>
    </row>
  </sheetData>
  <mergeCells count="4">
    <mergeCell ref="B21:U21"/>
    <mergeCell ref="V50:AA50"/>
    <mergeCell ref="B8:U8"/>
    <mergeCell ref="W33:X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"/>
  <sheetViews>
    <sheetView topLeftCell="B6" workbookViewId="0">
      <selection activeCell="B16" sqref="B16"/>
    </sheetView>
  </sheetViews>
  <sheetFormatPr defaultRowHeight="15" x14ac:dyDescent="0.25"/>
  <cols>
    <col min="1" max="1" width="20.5703125" customWidth="1"/>
    <col min="2" max="2" width="13.140625" bestFit="1" customWidth="1"/>
    <col min="6" max="6" width="12.85546875" bestFit="1" customWidth="1"/>
  </cols>
  <sheetData>
    <row r="2" spans="1:25" ht="51.75" customHeight="1" thickBot="1" x14ac:dyDescent="0.3">
      <c r="A2" s="28" t="s">
        <v>61</v>
      </c>
      <c r="B2" s="8" t="s">
        <v>64</v>
      </c>
      <c r="C2" s="8" t="s">
        <v>66</v>
      </c>
      <c r="D2" s="8" t="s">
        <v>67</v>
      </c>
      <c r="E2" s="8" t="s">
        <v>69</v>
      </c>
      <c r="F2" s="8" t="s">
        <v>71</v>
      </c>
      <c r="G2" s="8" t="s">
        <v>73</v>
      </c>
      <c r="H2" s="8" t="s">
        <v>75</v>
      </c>
      <c r="I2" s="8" t="s">
        <v>77</v>
      </c>
      <c r="J2" s="8" t="s">
        <v>79</v>
      </c>
      <c r="K2" s="8" t="s">
        <v>81</v>
      </c>
      <c r="L2" s="8" t="s">
        <v>83</v>
      </c>
      <c r="M2" s="8" t="s">
        <v>85</v>
      </c>
      <c r="N2" s="8" t="s">
        <v>87</v>
      </c>
      <c r="O2" s="8" t="s">
        <v>88</v>
      </c>
      <c r="P2" s="8" t="s">
        <v>89</v>
      </c>
      <c r="Q2" s="8" t="s">
        <v>91</v>
      </c>
      <c r="R2" s="8" t="s">
        <v>92</v>
      </c>
      <c r="S2" s="8" t="s">
        <v>93</v>
      </c>
      <c r="T2" s="8" t="s">
        <v>95</v>
      </c>
      <c r="U2" s="8" t="s">
        <v>97</v>
      </c>
      <c r="V2" s="8" t="s">
        <v>98</v>
      </c>
    </row>
    <row r="3" spans="1:25" ht="49.5" customHeight="1" thickBot="1" x14ac:dyDescent="0.3">
      <c r="A3" s="29" t="s">
        <v>100</v>
      </c>
      <c r="B3" s="26">
        <v>349</v>
      </c>
      <c r="C3" s="26">
        <v>201</v>
      </c>
      <c r="D3" s="26">
        <v>324</v>
      </c>
      <c r="E3" s="26">
        <v>463</v>
      </c>
      <c r="F3" s="26">
        <v>494</v>
      </c>
      <c r="G3" s="26">
        <v>301</v>
      </c>
      <c r="H3" s="26">
        <v>238</v>
      </c>
      <c r="I3" s="26">
        <v>248</v>
      </c>
      <c r="J3" s="26">
        <v>401</v>
      </c>
      <c r="K3" s="26">
        <v>293</v>
      </c>
      <c r="L3" s="26">
        <v>422</v>
      </c>
      <c r="M3" s="26">
        <v>408</v>
      </c>
      <c r="N3" s="26">
        <v>339</v>
      </c>
      <c r="O3" s="26">
        <v>331</v>
      </c>
      <c r="P3" s="26">
        <v>200</v>
      </c>
      <c r="Q3" s="26">
        <v>256</v>
      </c>
      <c r="R3" s="26">
        <v>486</v>
      </c>
      <c r="S3" s="26">
        <v>328</v>
      </c>
      <c r="T3" s="26">
        <v>288</v>
      </c>
      <c r="U3" s="26">
        <v>468</v>
      </c>
      <c r="V3" s="26">
        <v>233</v>
      </c>
    </row>
    <row r="4" spans="1:25" ht="33" customHeight="1" thickBot="1" x14ac:dyDescent="0.3">
      <c r="A4" s="29" t="s">
        <v>62</v>
      </c>
      <c r="B4" s="26">
        <v>2</v>
      </c>
      <c r="C4" s="26">
        <v>3</v>
      </c>
      <c r="D4" s="26">
        <v>8</v>
      </c>
      <c r="E4" s="26">
        <v>7</v>
      </c>
      <c r="F4" s="26">
        <v>5</v>
      </c>
      <c r="G4" s="26">
        <v>1</v>
      </c>
      <c r="H4" s="26">
        <v>9</v>
      </c>
      <c r="I4" s="26">
        <v>3</v>
      </c>
      <c r="J4" s="26">
        <v>5</v>
      </c>
      <c r="K4" s="26">
        <v>6</v>
      </c>
      <c r="L4" s="26">
        <v>10</v>
      </c>
      <c r="M4" s="26">
        <v>9</v>
      </c>
      <c r="N4" s="26">
        <v>6</v>
      </c>
      <c r="O4" s="26">
        <v>5</v>
      </c>
      <c r="P4" s="26">
        <v>2</v>
      </c>
      <c r="Q4" s="26">
        <v>3</v>
      </c>
      <c r="R4" s="26">
        <v>2</v>
      </c>
      <c r="S4" s="26">
        <v>7</v>
      </c>
      <c r="T4" s="26">
        <v>8</v>
      </c>
      <c r="U4" s="26">
        <v>4</v>
      </c>
      <c r="V4" s="26">
        <v>2</v>
      </c>
    </row>
    <row r="5" spans="1:25" ht="59.25" customHeight="1" thickBot="1" x14ac:dyDescent="0.3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5" ht="48.75" customHeight="1" thickBot="1" x14ac:dyDescent="0.3">
      <c r="A6" s="29" t="s">
        <v>63</v>
      </c>
      <c r="B6" s="26" t="s">
        <v>65</v>
      </c>
      <c r="C6" s="26" t="s">
        <v>65</v>
      </c>
      <c r="D6" s="26" t="s">
        <v>68</v>
      </c>
      <c r="E6" s="26" t="s">
        <v>70</v>
      </c>
      <c r="F6" s="26" t="s">
        <v>72</v>
      </c>
      <c r="G6" s="26" t="s">
        <v>74</v>
      </c>
      <c r="H6" s="26" t="s">
        <v>76</v>
      </c>
      <c r="I6" s="26" t="s">
        <v>78</v>
      </c>
      <c r="J6" s="26" t="s">
        <v>80</v>
      </c>
      <c r="K6" s="26" t="s">
        <v>82</v>
      </c>
      <c r="L6" s="26" t="s">
        <v>84</v>
      </c>
      <c r="M6" s="26" t="s">
        <v>86</v>
      </c>
      <c r="N6" s="26" t="s">
        <v>82</v>
      </c>
      <c r="O6" s="26" t="s">
        <v>86</v>
      </c>
      <c r="P6" s="26" t="s">
        <v>90</v>
      </c>
      <c r="Q6" s="26" t="s">
        <v>68</v>
      </c>
      <c r="R6" s="26" t="s">
        <v>70</v>
      </c>
      <c r="S6" s="26" t="s">
        <v>94</v>
      </c>
      <c r="T6" s="26" t="s">
        <v>96</v>
      </c>
      <c r="U6" s="26" t="s">
        <v>80</v>
      </c>
      <c r="V6" s="26" t="s">
        <v>99</v>
      </c>
    </row>
    <row r="7" spans="1:25" ht="36" customHeight="1" x14ac:dyDescent="0.25"/>
    <row r="8" spans="1:25" ht="50.25" customHeight="1" x14ac:dyDescent="0.25">
      <c r="A8" s="32" t="s">
        <v>0</v>
      </c>
    </row>
    <row r="9" spans="1:25" ht="19.5" customHeight="1" x14ac:dyDescent="0.25">
      <c r="A9" s="31" t="s">
        <v>103</v>
      </c>
      <c r="B9">
        <v>8</v>
      </c>
      <c r="C9">
        <v>3</v>
      </c>
      <c r="D9">
        <v>4</v>
      </c>
      <c r="E9">
        <v>10.908263446870045</v>
      </c>
      <c r="F9">
        <v>1</v>
      </c>
      <c r="G9">
        <v>20</v>
      </c>
      <c r="H9">
        <v>14</v>
      </c>
      <c r="I9">
        <v>12</v>
      </c>
      <c r="J9">
        <v>8</v>
      </c>
      <c r="K9">
        <v>13</v>
      </c>
      <c r="L9">
        <v>8.5587663136352781</v>
      </c>
      <c r="M9">
        <v>5</v>
      </c>
      <c r="N9">
        <v>18</v>
      </c>
      <c r="O9">
        <v>1</v>
      </c>
      <c r="P9">
        <v>4</v>
      </c>
      <c r="Q9">
        <v>16</v>
      </c>
      <c r="R9">
        <v>3</v>
      </c>
      <c r="S9">
        <v>10</v>
      </c>
      <c r="T9">
        <v>5</v>
      </c>
      <c r="U9">
        <v>7</v>
      </c>
      <c r="V9">
        <v>16</v>
      </c>
    </row>
    <row r="10" spans="1:25" ht="14.25" customHeight="1" thickBot="1" x14ac:dyDescent="0.3"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5" ht="32.25" thickBot="1" x14ac:dyDescent="0.3">
      <c r="A11" s="30" t="s">
        <v>101</v>
      </c>
      <c r="B11" s="26">
        <v>8</v>
      </c>
      <c r="C11" s="26">
        <v>3</v>
      </c>
      <c r="D11" s="26">
        <v>4</v>
      </c>
      <c r="E11" s="26">
        <v>14</v>
      </c>
      <c r="F11" s="26">
        <v>1</v>
      </c>
      <c r="G11" s="26">
        <v>20</v>
      </c>
      <c r="H11" s="26">
        <v>14</v>
      </c>
      <c r="I11" s="26">
        <v>12</v>
      </c>
      <c r="J11" s="26">
        <v>8</v>
      </c>
      <c r="K11" s="26">
        <v>13</v>
      </c>
      <c r="L11" s="26">
        <v>16</v>
      </c>
      <c r="M11" s="26">
        <v>5</v>
      </c>
      <c r="N11" s="26">
        <v>18</v>
      </c>
      <c r="O11" s="26">
        <v>1</v>
      </c>
      <c r="P11" s="26">
        <v>4</v>
      </c>
      <c r="Q11" s="26">
        <v>16</v>
      </c>
      <c r="R11" s="26">
        <v>3</v>
      </c>
      <c r="S11" s="26">
        <v>10</v>
      </c>
      <c r="T11" s="26">
        <v>5</v>
      </c>
      <c r="U11" s="26">
        <v>7</v>
      </c>
      <c r="V11" s="26">
        <v>16</v>
      </c>
    </row>
    <row r="14" spans="1:25" x14ac:dyDescent="0.25">
      <c r="W14" t="s">
        <v>7</v>
      </c>
    </row>
    <row r="15" spans="1:25" ht="36.75" customHeight="1" x14ac:dyDescent="0.25">
      <c r="A15" s="31" t="s">
        <v>104</v>
      </c>
      <c r="B15">
        <f ca="1">PRODUCT(B16,1/2,1/50,1/B17)</f>
        <v>0.50240000000000007</v>
      </c>
      <c r="C15">
        <f ca="1">PRODUCT(C16,1/2,1/50,1/C17)</f>
        <v>0.13357076355146782</v>
      </c>
      <c r="D15">
        <f t="shared" ref="D15:V15" ca="1" si="0">PRODUCT(D16,1/2,1/50,1/D17)</f>
        <v>2.1206598265153354E-2</v>
      </c>
      <c r="E15">
        <f t="shared" ca="1" si="0"/>
        <v>1.0017489657736689E-2</v>
      </c>
      <c r="F15">
        <f t="shared" ca="1" si="0"/>
        <v>1.1187044534412955E-2</v>
      </c>
      <c r="G15">
        <f t="shared" ca="1" si="0"/>
        <v>3.4131179825910775E-2</v>
      </c>
      <c r="H15">
        <f t="shared" ca="1" si="0"/>
        <v>2.4904389871251875E-2</v>
      </c>
      <c r="I15">
        <f t="shared" ca="1" si="0"/>
        <v>0.11326496369500744</v>
      </c>
      <c r="J15">
        <f t="shared" ca="1" si="0"/>
        <v>4.2104478173832775E-2</v>
      </c>
      <c r="K15">
        <f t="shared" ca="1" si="0"/>
        <v>6.7620664260990365E-2</v>
      </c>
      <c r="L15">
        <f t="shared" ca="1" si="0"/>
        <v>7.0946285888359778E-3</v>
      </c>
      <c r="M15">
        <f t="shared" ca="1" si="0"/>
        <v>1.366559115921576E-2</v>
      </c>
      <c r="N15">
        <f t="shared" ca="1" si="0"/>
        <v>3.3838327460437391E-2</v>
      </c>
      <c r="O15">
        <f t="shared" ca="1" si="0"/>
        <v>1.6696072507552871E-2</v>
      </c>
      <c r="P15">
        <f t="shared" ca="1" si="0"/>
        <v>6.2146088666261784E-2</v>
      </c>
      <c r="Q15">
        <f t="shared" ca="1" si="0"/>
        <v>0.10368765133323052</v>
      </c>
      <c r="R15">
        <f t="shared" ca="1" si="0"/>
        <v>8.5283950617283971E-2</v>
      </c>
      <c r="S15">
        <f t="shared" ca="1" si="0"/>
        <v>8.3849865096493059E-3</v>
      </c>
      <c r="T15">
        <f t="shared" ca="1" si="0"/>
        <v>3.7739149411213563E-2</v>
      </c>
      <c r="U15">
        <f t="shared" ca="1" si="0"/>
        <v>3.5623487118448711E-2</v>
      </c>
      <c r="V15">
        <f t="shared" ca="1" si="0"/>
        <v>7.9706129915308885E-2</v>
      </c>
      <c r="W15">
        <f ca="1">SUM(B15:V15)</f>
        <v>1.0000000015344832</v>
      </c>
      <c r="X15" t="s">
        <v>10</v>
      </c>
      <c r="Y15">
        <v>1</v>
      </c>
    </row>
    <row r="16" spans="1:25" ht="27" customHeight="1" x14ac:dyDescent="0.25">
      <c r="A16" s="31" t="s">
        <v>105</v>
      </c>
      <c r="B16">
        <f ca="1">PRODUCT(B15,(B3^2+B18^2)^1/2)</f>
        <v>0</v>
      </c>
      <c r="C16">
        <f t="shared" ref="C16:V16" ca="1" si="1">PRODUCT(C15,(C3^2+C18^2)^1/2)</f>
        <v>0</v>
      </c>
      <c r="D16">
        <f t="shared" ca="1" si="1"/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t="shared" ca="1" si="1"/>
        <v>0</v>
      </c>
    </row>
    <row r="17" spans="1:22" ht="15.75" x14ac:dyDescent="0.25">
      <c r="A17" s="31" t="s">
        <v>102</v>
      </c>
      <c r="B17">
        <f>PRODUCT(B6,B4,1/4,1/(3.14),1/B9)</f>
        <v>1.9904458598726114E-2</v>
      </c>
      <c r="C17">
        <f>PRODUCT(C6,C4,1/4,1/(3.14),1/C9)</f>
        <v>7.9617834394904455E-2</v>
      </c>
      <c r="D17">
        <f t="shared" ref="D17:V17" si="2">PRODUCT(D6,D4,1/4,1/(3.14),1/D9)</f>
        <v>0.15923566878980891</v>
      </c>
      <c r="E17">
        <f t="shared" si="2"/>
        <v>5.1091985766464669E-2</v>
      </c>
      <c r="F17">
        <f t="shared" si="2"/>
        <v>0.39808917197452226</v>
      </c>
      <c r="G17">
        <f t="shared" si="2"/>
        <v>3.9808917197452229E-3</v>
      </c>
      <c r="H17">
        <f t="shared" si="2"/>
        <v>5.1182893539581428E-2</v>
      </c>
      <c r="I17">
        <f t="shared" si="2"/>
        <v>1.9904458598726114E-2</v>
      </c>
      <c r="J17">
        <f t="shared" si="2"/>
        <v>4.9761146496815283E-2</v>
      </c>
      <c r="K17">
        <f t="shared" si="2"/>
        <v>3.6746692797648216E-2</v>
      </c>
      <c r="L17">
        <f t="shared" si="2"/>
        <v>9.3024895735337954E-2</v>
      </c>
      <c r="M17">
        <f t="shared" si="2"/>
        <v>0.14331210191082802</v>
      </c>
      <c r="N17">
        <f t="shared" si="2"/>
        <v>2.6539278131634817E-2</v>
      </c>
      <c r="O17">
        <f t="shared" si="2"/>
        <v>0.39808917197452226</v>
      </c>
      <c r="P17">
        <f t="shared" si="2"/>
        <v>3.9808917197452227E-2</v>
      </c>
      <c r="Q17">
        <f t="shared" si="2"/>
        <v>1.4928343949044586E-2</v>
      </c>
      <c r="R17">
        <f t="shared" si="2"/>
        <v>5.3078556263269634E-2</v>
      </c>
      <c r="S17">
        <f t="shared" si="2"/>
        <v>5.5732484076433123E-2</v>
      </c>
      <c r="T17">
        <f t="shared" si="2"/>
        <v>0.12738853503184713</v>
      </c>
      <c r="U17">
        <f t="shared" si="2"/>
        <v>4.5495905368516831E-2</v>
      </c>
      <c r="V17">
        <f t="shared" si="2"/>
        <v>9.9522292993630568E-3</v>
      </c>
    </row>
    <row r="18" spans="1:22" ht="15.75" x14ac:dyDescent="0.25">
      <c r="A18" s="12" t="s">
        <v>106</v>
      </c>
      <c r="B18" s="14">
        <f>PRODUCT(1/B17,1/(2*3.14*50))</f>
        <v>0.16</v>
      </c>
      <c r="C18" s="14">
        <f t="shared" ref="C18:V18" si="3">PRODUCT(1/C17,1/(2*3.14*50))</f>
        <v>0.04</v>
      </c>
      <c r="D18" s="14">
        <f t="shared" si="3"/>
        <v>0.02</v>
      </c>
      <c r="E18" s="14">
        <f t="shared" si="3"/>
        <v>6.2332933982114556E-2</v>
      </c>
      <c r="F18" s="14">
        <f t="shared" si="3"/>
        <v>8.0000000000000002E-3</v>
      </c>
      <c r="G18" s="14">
        <f t="shared" si="3"/>
        <v>0.8</v>
      </c>
      <c r="H18" s="14">
        <f t="shared" si="3"/>
        <v>6.2222222222222234E-2</v>
      </c>
      <c r="I18" s="14">
        <f t="shared" si="3"/>
        <v>0.16</v>
      </c>
      <c r="J18" s="14">
        <f t="shared" si="3"/>
        <v>6.4000000000000001E-2</v>
      </c>
      <c r="K18" s="14">
        <f t="shared" si="3"/>
        <v>8.666666666666667E-2</v>
      </c>
      <c r="L18" s="14">
        <f t="shared" si="3"/>
        <v>3.4235065254541112E-2</v>
      </c>
      <c r="M18" s="14">
        <f t="shared" si="3"/>
        <v>2.2222222222222223E-2</v>
      </c>
      <c r="N18" s="14">
        <f t="shared" si="3"/>
        <v>0.12000000000000002</v>
      </c>
      <c r="O18" s="14">
        <f t="shared" si="3"/>
        <v>8.0000000000000002E-3</v>
      </c>
      <c r="P18" s="14">
        <f t="shared" si="3"/>
        <v>0.08</v>
      </c>
      <c r="Q18" s="14">
        <f t="shared" si="3"/>
        <v>0.21333333333333335</v>
      </c>
      <c r="R18" s="14">
        <f t="shared" si="3"/>
        <v>6.0000000000000012E-2</v>
      </c>
      <c r="S18" s="14">
        <f t="shared" si="3"/>
        <v>5.7142857142857148E-2</v>
      </c>
      <c r="T18" s="14">
        <f t="shared" si="3"/>
        <v>2.5000000000000001E-2</v>
      </c>
      <c r="U18" s="14">
        <f t="shared" si="3"/>
        <v>7.0000000000000007E-2</v>
      </c>
      <c r="V18" s="14">
        <f t="shared" si="3"/>
        <v>0.32</v>
      </c>
    </row>
    <row r="19" spans="1:22" ht="15.75" x14ac:dyDescent="0.25">
      <c r="A19" s="12" t="s">
        <v>107</v>
      </c>
      <c r="B19" s="14">
        <f t="shared" ref="B19" si="4">PRODUCT(B18,B3,1/((B3^2+B18^2)^1/2))</f>
        <v>9.1690525141193899E-4</v>
      </c>
      <c r="C19" s="14">
        <f t="shared" ref="C19" si="5">PRODUCT(C18,C3,1/((C3^2+C18^2)^1/2))</f>
        <v>3.9800993448637668E-4</v>
      </c>
      <c r="D19" s="14">
        <f t="shared" ref="D19" si="6">PRODUCT(D18,D3,1/((D3^2+D18^2)^1/2))</f>
        <v>1.2345678965303768E-4</v>
      </c>
      <c r="E19" s="14">
        <f t="shared" ref="E19" si="7">PRODUCT(E18,E3,1/((E3^2+E18^2)^1/2))</f>
        <v>2.6925672938377018E-4</v>
      </c>
      <c r="F19" s="14">
        <f t="shared" ref="F19" si="8">PRODUCT(F18,F3,1/((F3^2+F18^2)^1/2))</f>
        <v>3.2388663959117201E-5</v>
      </c>
      <c r="G19" s="14">
        <f t="shared" ref="G19" si="9">PRODUCT(G18,G3,1/((G3^2+G18^2)^1/2))</f>
        <v>5.3155770690243584E-3</v>
      </c>
      <c r="H19" s="14">
        <f t="shared" ref="H19" si="10">PRODUCT(H18,H3,1/((H3^2+H18^2)^1/2))</f>
        <v>5.2287578125501956E-4</v>
      </c>
      <c r="I19" s="14">
        <f t="shared" ref="I19" si="11">PRODUCT(I18,I3,1/((I3^2+I18^2)^1/2))</f>
        <v>1.2903220435704294E-3</v>
      </c>
      <c r="J19" s="14">
        <f t="shared" ref="J19" si="12">PRODUCT(J18,J3,1/((J3^2+J18^2)^1/2))</f>
        <v>3.1920198688160315E-4</v>
      </c>
      <c r="K19" s="14">
        <f t="shared" ref="K19" si="13">PRODUCT(K18,K3,1/((K3^2+K18^2)^1/2))</f>
        <v>5.9158129067588276E-4</v>
      </c>
      <c r="L19" s="14">
        <f t="shared" ref="L19" si="14">PRODUCT(L18,L3,1/((L3^2+L18^2)^1/2))</f>
        <v>1.622514930295114E-4</v>
      </c>
      <c r="M19" s="14">
        <f t="shared" ref="M19" si="15">PRODUCT(M18,M3,1/((M3^2+M18^2)^1/2))</f>
        <v>1.0893246155048255E-4</v>
      </c>
      <c r="N19" s="14">
        <f t="shared" ref="N19" si="16">PRODUCT(N18,N3,1/((N3^2+N18^2)^1/2))</f>
        <v>7.0796451305950195E-4</v>
      </c>
      <c r="O19" s="14">
        <f t="shared" ref="O19" si="17">PRODUCT(O18,O3,1/((O3^2+O18^2)^1/2))</f>
        <v>4.8338368551823585E-5</v>
      </c>
      <c r="P19" s="14">
        <f t="shared" ref="P19" si="18">PRODUCT(P18,P3,1/((P3^2+P18^2)^1/2))</f>
        <v>7.999998720000205E-4</v>
      </c>
      <c r="Q19" s="14">
        <f t="shared" ref="Q19" si="19">PRODUCT(Q18,Q3,1/((Q3^2+Q18^2)^1/2))</f>
        <v>1.6666655092600633E-3</v>
      </c>
      <c r="R19" s="14">
        <f t="shared" ref="R19" si="20">PRODUCT(R18,R3,1/((R3^2+R18^2)^1/2))</f>
        <v>2.4691357648356084E-4</v>
      </c>
      <c r="S19" s="14">
        <f t="shared" ref="S19" si="21">PRODUCT(S18,S3,1/((S3^2+S18^2)^1/2))</f>
        <v>3.4843204517378976E-4</v>
      </c>
      <c r="T19" s="14">
        <f t="shared" ref="T19" si="22">PRODUCT(T18,T3,1/((T3^2+T18^2)^1/2))</f>
        <v>1.7361110980291589E-4</v>
      </c>
      <c r="U19" s="14">
        <f t="shared" ref="U19" si="23">PRODUCT(U18,U3,1/((U3^2+U18^2)^1/2))</f>
        <v>2.9914529245282748E-4</v>
      </c>
      <c r="V19" s="14">
        <f t="shared" ref="V19" si="24">PRODUCT(V18,V3,1/((V3^2+V18^2)^1/2))</f>
        <v>2.7467759349065974E-3</v>
      </c>
    </row>
    <row r="20" spans="1:22" ht="15.75" x14ac:dyDescent="0.25">
      <c r="A20" s="12"/>
      <c r="B20" s="14" t="s">
        <v>10</v>
      </c>
      <c r="C20" s="14" t="s">
        <v>10</v>
      </c>
      <c r="D20" s="14" t="s">
        <v>10</v>
      </c>
      <c r="E20" s="14" t="s">
        <v>10</v>
      </c>
      <c r="F20" s="14" t="s">
        <v>10</v>
      </c>
      <c r="G20" s="14" t="s">
        <v>10</v>
      </c>
      <c r="H20" s="14" t="s">
        <v>10</v>
      </c>
      <c r="I20" s="14" t="s">
        <v>10</v>
      </c>
      <c r="J20" s="14" t="s">
        <v>10</v>
      </c>
      <c r="K20" s="14" t="s">
        <v>10</v>
      </c>
      <c r="L20" s="14" t="s">
        <v>10</v>
      </c>
      <c r="M20" s="14" t="s">
        <v>10</v>
      </c>
      <c r="N20" s="14" t="s">
        <v>10</v>
      </c>
      <c r="O20" s="14" t="s">
        <v>10</v>
      </c>
      <c r="P20" s="14" t="s">
        <v>10</v>
      </c>
      <c r="Q20" s="14" t="s">
        <v>10</v>
      </c>
      <c r="R20" s="14" t="s">
        <v>10</v>
      </c>
      <c r="S20" s="14" t="s">
        <v>10</v>
      </c>
      <c r="T20" s="14" t="s">
        <v>10</v>
      </c>
      <c r="U20" s="14" t="s">
        <v>10</v>
      </c>
      <c r="V20" s="14" t="s">
        <v>10</v>
      </c>
    </row>
    <row r="21" spans="1:22" ht="15.75" x14ac:dyDescent="0.25">
      <c r="A21" s="12"/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14">
        <v>1</v>
      </c>
      <c r="U21" s="14">
        <v>1</v>
      </c>
      <c r="V21" s="14">
        <v>1</v>
      </c>
    </row>
    <row r="22" spans="1:22" ht="15.75" x14ac:dyDescent="0.25">
      <c r="A22" s="12"/>
      <c r="B22" s="14"/>
      <c r="C22" s="14"/>
      <c r="D22" s="14"/>
      <c r="E22" s="14"/>
      <c r="F22" s="14"/>
    </row>
    <row r="23" spans="1:22" ht="15.75" x14ac:dyDescent="0.25">
      <c r="A23" s="12"/>
      <c r="B23" s="14"/>
      <c r="C23" s="14"/>
      <c r="D23" s="14"/>
      <c r="E23" s="14"/>
      <c r="F23" s="14"/>
    </row>
    <row r="24" spans="1:22" ht="15.75" x14ac:dyDescent="0.25">
      <c r="A24" s="12"/>
      <c r="B24" s="14"/>
      <c r="C24" s="14"/>
      <c r="D24" s="14"/>
      <c r="E24" s="14"/>
      <c r="F24" s="14"/>
    </row>
    <row r="25" spans="1:22" ht="15.75" x14ac:dyDescent="0.25">
      <c r="A25" s="12"/>
      <c r="B25" s="14"/>
      <c r="C25" s="14"/>
      <c r="D25" s="14"/>
      <c r="E25" s="14"/>
      <c r="F25" s="14"/>
    </row>
    <row r="26" spans="1:22" x14ac:dyDescent="0.25">
      <c r="A26" s="11"/>
      <c r="B26" s="11"/>
      <c r="C26" s="11"/>
      <c r="D26" s="11"/>
      <c r="E26" s="11"/>
      <c r="F2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I15" sqref="I15"/>
    </sheetView>
  </sheetViews>
  <sheetFormatPr defaultRowHeight="15" x14ac:dyDescent="0.25"/>
  <cols>
    <col min="1" max="1" width="14" customWidth="1"/>
  </cols>
  <sheetData>
    <row r="1" spans="1:8" ht="15.75" thickBot="1" x14ac:dyDescent="0.3"/>
    <row r="2" spans="1:8" ht="16.5" thickBot="1" x14ac:dyDescent="0.3">
      <c r="A2" s="17"/>
      <c r="B2" s="18" t="s">
        <v>48</v>
      </c>
      <c r="C2" s="18" t="s">
        <v>49</v>
      </c>
      <c r="D2" s="18" t="s">
        <v>50</v>
      </c>
      <c r="E2" s="18" t="s">
        <v>51</v>
      </c>
    </row>
    <row r="3" spans="1:8" ht="16.5" thickBot="1" x14ac:dyDescent="0.3">
      <c r="A3" s="19" t="s">
        <v>52</v>
      </c>
      <c r="B3" s="20"/>
      <c r="C3" s="20"/>
      <c r="D3" s="20"/>
      <c r="E3" s="20"/>
    </row>
    <row r="4" spans="1:8" ht="16.5" thickBot="1" x14ac:dyDescent="0.3">
      <c r="A4" s="21" t="s">
        <v>53</v>
      </c>
      <c r="B4" s="22">
        <v>5</v>
      </c>
      <c r="C4" s="22">
        <v>5</v>
      </c>
      <c r="D4" s="22">
        <v>5</v>
      </c>
      <c r="E4" s="22">
        <v>5</v>
      </c>
    </row>
    <row r="5" spans="1:8" ht="16.5" thickBot="1" x14ac:dyDescent="0.3">
      <c r="A5" s="21" t="s">
        <v>54</v>
      </c>
      <c r="B5" s="22">
        <v>3</v>
      </c>
      <c r="C5" s="22">
        <v>3</v>
      </c>
      <c r="D5" s="22">
        <v>3</v>
      </c>
      <c r="E5" s="22">
        <v>3</v>
      </c>
    </row>
    <row r="6" spans="1:8" ht="16.5" thickBot="1" x14ac:dyDescent="0.3">
      <c r="A6" s="21" t="s">
        <v>55</v>
      </c>
      <c r="B6" s="22">
        <v>4</v>
      </c>
      <c r="C6" s="22">
        <v>3</v>
      </c>
      <c r="D6" s="22">
        <v>3</v>
      </c>
      <c r="E6" s="22">
        <v>4</v>
      </c>
    </row>
    <row r="7" spans="1:8" ht="16.5" thickBot="1" x14ac:dyDescent="0.3">
      <c r="A7" s="21" t="s">
        <v>56</v>
      </c>
      <c r="B7" s="22">
        <v>0</v>
      </c>
      <c r="C7" s="22">
        <v>3</v>
      </c>
      <c r="D7" s="22">
        <v>0</v>
      </c>
      <c r="E7" s="22">
        <v>2</v>
      </c>
    </row>
    <row r="8" spans="1:8" ht="16.5" thickBot="1" x14ac:dyDescent="0.3">
      <c r="A8" s="21" t="s">
        <v>57</v>
      </c>
      <c r="B8" s="22">
        <v>0</v>
      </c>
      <c r="C8" s="22">
        <v>0</v>
      </c>
      <c r="D8" s="22">
        <v>3</v>
      </c>
      <c r="E8" s="22">
        <v>2</v>
      </c>
    </row>
    <row r="11" spans="1:8" ht="20.25" x14ac:dyDescent="0.25">
      <c r="A11" s="24" t="s">
        <v>0</v>
      </c>
    </row>
    <row r="12" spans="1:8" ht="15.75" x14ac:dyDescent="0.25">
      <c r="A12" s="23" t="s">
        <v>58</v>
      </c>
      <c r="B12">
        <v>0</v>
      </c>
      <c r="C12">
        <v>10</v>
      </c>
      <c r="D12">
        <v>0</v>
      </c>
      <c r="E12">
        <v>20</v>
      </c>
    </row>
    <row r="14" spans="1:8" ht="18.75" x14ac:dyDescent="0.3">
      <c r="A14" s="25" t="s">
        <v>4</v>
      </c>
      <c r="F14" t="s">
        <v>39</v>
      </c>
      <c r="H14" t="s">
        <v>47</v>
      </c>
    </row>
    <row r="15" spans="1:8" ht="16.5" thickBot="1" x14ac:dyDescent="0.3">
      <c r="A15" s="21" t="s">
        <v>53</v>
      </c>
      <c r="B15">
        <f>PRODUCT(B4,B12)</f>
        <v>0</v>
      </c>
      <c r="C15">
        <f>PRODUCT(C4,C12)</f>
        <v>50</v>
      </c>
      <c r="D15">
        <f t="shared" ref="D15:E15" si="0">PRODUCT(D4,D12)</f>
        <v>0</v>
      </c>
      <c r="E15">
        <f t="shared" si="0"/>
        <v>100</v>
      </c>
      <c r="F15">
        <f>SUM(B15:E15)</f>
        <v>150</v>
      </c>
      <c r="G15" t="s">
        <v>42</v>
      </c>
      <c r="H15">
        <v>200</v>
      </c>
    </row>
    <row r="16" spans="1:8" ht="16.5" thickBot="1" x14ac:dyDescent="0.3">
      <c r="A16" s="21" t="s">
        <v>54</v>
      </c>
      <c r="B16">
        <f>PRODUCT(B5,B12)</f>
        <v>0</v>
      </c>
      <c r="C16">
        <f>PRODUCT(C5,C12)</f>
        <v>30</v>
      </c>
      <c r="D16">
        <f t="shared" ref="D16:E16" si="1">PRODUCT(D5,D12)</f>
        <v>0</v>
      </c>
      <c r="E16">
        <f t="shared" si="1"/>
        <v>60</v>
      </c>
      <c r="F16">
        <f t="shared" ref="F16:F19" si="2">SUM(B16:E16)</f>
        <v>90</v>
      </c>
      <c r="G16" t="s">
        <v>42</v>
      </c>
      <c r="H16">
        <v>90</v>
      </c>
    </row>
    <row r="17" spans="1:8" ht="16.5" thickBot="1" x14ac:dyDescent="0.3">
      <c r="A17" s="21" t="s">
        <v>55</v>
      </c>
      <c r="B17">
        <f>PRODUCT(B6,B12)</f>
        <v>0</v>
      </c>
      <c r="C17">
        <f>PRODUCT(C6,C12)</f>
        <v>30</v>
      </c>
      <c r="D17">
        <f t="shared" ref="D17:E17" si="3">PRODUCT(D6,D12)</f>
        <v>0</v>
      </c>
      <c r="E17">
        <f t="shared" si="3"/>
        <v>80</v>
      </c>
      <c r="F17">
        <f t="shared" si="2"/>
        <v>110</v>
      </c>
      <c r="G17" t="s">
        <v>42</v>
      </c>
      <c r="H17">
        <v>120</v>
      </c>
    </row>
    <row r="18" spans="1:8" ht="16.5" thickBot="1" x14ac:dyDescent="0.3">
      <c r="A18" s="21" t="s">
        <v>56</v>
      </c>
      <c r="B18">
        <f>PRODUCT(B7,B12)</f>
        <v>0</v>
      </c>
      <c r="C18">
        <f>PRODUCT(C7,C12)</f>
        <v>30</v>
      </c>
      <c r="D18">
        <f t="shared" ref="D18:E18" si="4">PRODUCT(D7,D12)</f>
        <v>0</v>
      </c>
      <c r="E18">
        <f t="shared" si="4"/>
        <v>40</v>
      </c>
      <c r="F18">
        <f t="shared" si="2"/>
        <v>70</v>
      </c>
      <c r="G18" t="s">
        <v>42</v>
      </c>
      <c r="H18">
        <v>75</v>
      </c>
    </row>
    <row r="19" spans="1:8" ht="16.5" thickBot="1" x14ac:dyDescent="0.3">
      <c r="A19" s="21" t="s">
        <v>57</v>
      </c>
      <c r="B19">
        <f>PRODUCT(B8,B12)</f>
        <v>0</v>
      </c>
      <c r="C19">
        <f>PRODUCT(C8,C12)</f>
        <v>0</v>
      </c>
      <c r="D19">
        <f t="shared" ref="D19:E19" si="5">PRODUCT(D8,D12)</f>
        <v>0</v>
      </c>
      <c r="E19">
        <f t="shared" si="5"/>
        <v>40</v>
      </c>
      <c r="F19">
        <f t="shared" si="2"/>
        <v>40</v>
      </c>
      <c r="G19" t="s">
        <v>42</v>
      </c>
      <c r="H19">
        <v>40</v>
      </c>
    </row>
    <row r="22" spans="1:8" ht="15.75" x14ac:dyDescent="0.25">
      <c r="A22" s="23" t="s">
        <v>7</v>
      </c>
    </row>
    <row r="23" spans="1:8" ht="15.75" x14ac:dyDescent="0.25">
      <c r="A23" s="23" t="s">
        <v>59</v>
      </c>
      <c r="B23">
        <v>8</v>
      </c>
      <c r="C23">
        <v>10</v>
      </c>
      <c r="D23">
        <v>12</v>
      </c>
      <c r="E23">
        <v>15</v>
      </c>
      <c r="F23" t="s">
        <v>39</v>
      </c>
    </row>
    <row r="24" spans="1:8" ht="15.75" x14ac:dyDescent="0.25">
      <c r="A24" s="23" t="s">
        <v>60</v>
      </c>
      <c r="B24">
        <f>PRODUCT(B12,B23)</f>
        <v>0</v>
      </c>
      <c r="C24">
        <f t="shared" ref="C24:E24" si="6">PRODUCT(C12,C23)</f>
        <v>100</v>
      </c>
      <c r="D24">
        <f t="shared" si="6"/>
        <v>0</v>
      </c>
      <c r="E24">
        <f t="shared" si="6"/>
        <v>300</v>
      </c>
      <c r="F24">
        <f>SUM(B24:E24)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Question3</vt:lpstr>
      <vt:lpstr>Question4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2019-05-11T14:41:08Z</dcterms:modified>
</cp:coreProperties>
</file>